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5480" windowHeight="8130"/>
  </bookViews>
  <sheets>
    <sheet name="CĐKT" sheetId="2" r:id="rId1"/>
    <sheet name="KQKD" sheetId="1" r:id="rId2"/>
    <sheet name="Sheet3" sheetId="3" r:id="rId3"/>
  </sheets>
  <calcPr calcId="124519"/>
</workbook>
</file>

<file path=xl/calcChain.xml><?xml version="1.0" encoding="utf-8"?>
<calcChain xmlns="http://schemas.openxmlformats.org/spreadsheetml/2006/main">
  <c r="I20" i="1"/>
  <c r="I21"/>
  <c r="I10"/>
  <c r="E27"/>
  <c r="E20"/>
  <c r="D20"/>
  <c r="D10"/>
  <c r="D17" s="1"/>
  <c r="E8"/>
  <c r="E10" s="1"/>
  <c r="E17" s="1"/>
  <c r="E21" l="1"/>
  <c r="E24" s="1"/>
  <c r="E26" s="1"/>
  <c r="D21"/>
  <c r="D24" s="1"/>
</calcChain>
</file>

<file path=xl/sharedStrings.xml><?xml version="1.0" encoding="utf-8"?>
<sst xmlns="http://schemas.openxmlformats.org/spreadsheetml/2006/main" count="185" uniqueCount="169">
  <si>
    <t>Mã</t>
  </si>
  <si>
    <t>Quý này năm nay</t>
  </si>
  <si>
    <t>Quý này năm trước</t>
  </si>
  <si>
    <t xml:space="preserve">Số luỹ kế từ đầu năm đến cuối quý này (năm trước) </t>
  </si>
  <si>
    <t>Giải trình</t>
  </si>
  <si>
    <t>TT</t>
  </si>
  <si>
    <t>CHỈ TIÊU</t>
  </si>
  <si>
    <t>chỉ</t>
  </si>
  <si>
    <t>TM</t>
  </si>
  <si>
    <t>tiêu</t>
  </si>
  <si>
    <t>1.</t>
  </si>
  <si>
    <t>Doanh thu bán hàng và cung cấp dịch vụ</t>
  </si>
  <si>
    <t>01</t>
  </si>
  <si>
    <t>2.</t>
  </si>
  <si>
    <t>Các khoản giảm trừ doanh thu</t>
  </si>
  <si>
    <t>02</t>
  </si>
  <si>
    <t>3.</t>
  </si>
  <si>
    <t>Doanh thu thuần về bán hàng và cung cấp dịch vụ (10 = 01-02)</t>
  </si>
  <si>
    <t>4.</t>
  </si>
  <si>
    <t>Giá vốn hàng bán</t>
  </si>
  <si>
    <t>5.</t>
  </si>
  <si>
    <t>Lợi nhuận gộp về bán hàng và cung cấp dịch vụ (20 =10-11)</t>
  </si>
  <si>
    <t>6.</t>
  </si>
  <si>
    <t>Doanh thu hoạt động tài chính</t>
  </si>
  <si>
    <t>7.</t>
  </si>
  <si>
    <t>Chi phí tài chính</t>
  </si>
  <si>
    <t>Trong đó: Chi phí lãi vay</t>
  </si>
  <si>
    <t>8.</t>
  </si>
  <si>
    <t>Phần lãi hoặc lỗ trong công ty liên doanh, liên kết</t>
  </si>
  <si>
    <t>9.</t>
  </si>
  <si>
    <t>Chi phí bán hàng</t>
  </si>
  <si>
    <t>10.</t>
  </si>
  <si>
    <t>Chi phí quản lý doanh nghiệp</t>
  </si>
  <si>
    <t>11.</t>
  </si>
  <si>
    <t>Lợi nhuận thuần từ hoạt động kinh doanh {30 = 20+(21-22)+24-(25+26)}</t>
  </si>
  <si>
    <t>12.</t>
  </si>
  <si>
    <t>Thu nhập khác</t>
  </si>
  <si>
    <t>13.</t>
  </si>
  <si>
    <t>Chi phí khác</t>
  </si>
  <si>
    <t>14.</t>
  </si>
  <si>
    <t>Lợi nhuận khác (40 = 31-32)</t>
  </si>
  <si>
    <t>15.</t>
  </si>
  <si>
    <t>Tổng lợi nhuận kế toán trước thuế (50 = 30+40)</t>
  </si>
  <si>
    <t>16.</t>
  </si>
  <si>
    <t>Chi phí thuế TNDN hiện hành</t>
  </si>
  <si>
    <t>17.</t>
  </si>
  <si>
    <t>Chi phí thuế TNDN hoãn lại</t>
  </si>
  <si>
    <t>18.</t>
  </si>
  <si>
    <t>Lợi nhuận sau thuế thu nhập doanh nghiệp (60 = 50-51-52)</t>
  </si>
  <si>
    <t xml:space="preserve">Lợi nhuận tăng do điều chỉnh giảm chi phí thuế TNDN </t>
  </si>
  <si>
    <t>19.</t>
  </si>
  <si>
    <t>Lợi nhuận sau thuế của Công ty mẹ</t>
  </si>
  <si>
    <t>20.</t>
  </si>
  <si>
    <t>Lợi nhuận sau thuế của cổ động không kiểm soát</t>
  </si>
  <si>
    <t>21.</t>
  </si>
  <si>
    <t>Lãi cơ bản trên cổ phiếu</t>
  </si>
  <si>
    <t>22.</t>
  </si>
  <si>
    <t>Lãi suy giảm trên cổ phiếu</t>
  </si>
  <si>
    <t>Số đầu năm</t>
  </si>
  <si>
    <t>TÀI SẢN</t>
  </si>
  <si>
    <t>TÀI SẢN NGẮN HẠN</t>
  </si>
  <si>
    <t>Các khoản phải thu ngắn hạn</t>
  </si>
  <si>
    <t>Phải thu ngắn hạn của khách hàng</t>
  </si>
  <si>
    <t>5.3</t>
  </si>
  <si>
    <t>Trả trước cho người bán ngắn hạn</t>
  </si>
  <si>
    <t>Phải thu ngắn hạn khác</t>
  </si>
  <si>
    <t>5.4</t>
  </si>
  <si>
    <t>Hàng tồn kho</t>
  </si>
  <si>
    <t>5.5</t>
  </si>
  <si>
    <t>Tài sản ngắn hạn khác</t>
  </si>
  <si>
    <t>5.8</t>
  </si>
  <si>
    <t>TÀI SẢN DÀI HẠN</t>
  </si>
  <si>
    <t>I</t>
  </si>
  <si>
    <t>Các khoản phải thu dài hạn</t>
  </si>
  <si>
    <t>Phải thu dài hạn của khách hàng</t>
  </si>
  <si>
    <t>Trả trước cho người bán dài hạn</t>
  </si>
  <si>
    <t>Phải thu dài hạn khác</t>
  </si>
  <si>
    <t>Tài sản cố định</t>
  </si>
  <si>
    <t>Tài sản cố định hữu hình</t>
  </si>
  <si>
    <t>5.7</t>
  </si>
  <si>
    <t>-</t>
  </si>
  <si>
    <t>Nguyên giá</t>
  </si>
  <si>
    <t>Giá trị hao mòn lũy kế</t>
  </si>
  <si>
    <t>IV</t>
  </si>
  <si>
    <t xml:space="preserve">Tài sản dở dang dài hạn </t>
  </si>
  <si>
    <t>Chi phí xây dựng cơ bản dở dang</t>
  </si>
  <si>
    <t>5.6</t>
  </si>
  <si>
    <t>V</t>
  </si>
  <si>
    <t>VI</t>
  </si>
  <si>
    <t>Tài sản dài hạn khác</t>
  </si>
  <si>
    <t>Chi phí trả trước dài hạn</t>
  </si>
  <si>
    <t>TỔNG CỘNG TÀI SẢN  (270=100+200)</t>
  </si>
  <si>
    <t>NGUỒN VỐN</t>
  </si>
  <si>
    <t>NỢ PHẢI TRẢ</t>
  </si>
  <si>
    <t>Nợ ngắn hạn</t>
  </si>
  <si>
    <t>Phải trả người bán ngắn hạn</t>
  </si>
  <si>
    <t>5.11</t>
  </si>
  <si>
    <t>Người mua trả tiền trước</t>
  </si>
  <si>
    <t>Thuế và các khoản phải nộp Nhà nước</t>
  </si>
  <si>
    <t>5.12</t>
  </si>
  <si>
    <t>Phải trả người lao động</t>
  </si>
  <si>
    <t>Phải trả ngắn hạn khác</t>
  </si>
  <si>
    <t>5.14</t>
  </si>
  <si>
    <t>Vay và nợ thuê tài chính ngắn hạn</t>
  </si>
  <si>
    <t>5.9</t>
  </si>
  <si>
    <t>Nợ dài hạn</t>
  </si>
  <si>
    <t>Phải trả dài hạn người bán</t>
  </si>
  <si>
    <t>Người mua trả tiền trước dài hạn</t>
  </si>
  <si>
    <t>VỐN CHỦ SỞ HỮU</t>
  </si>
  <si>
    <t>Vốn chủ sở hữu</t>
  </si>
  <si>
    <t>5.17</t>
  </si>
  <si>
    <t>Lợi nhuận sau thuế chưa phân phối</t>
  </si>
  <si>
    <t xml:space="preserve"> - LNST chưa phân phối  lũy kế đến cuối kỳ trước</t>
  </si>
  <si>
    <t>421a</t>
  </si>
  <si>
    <t xml:space="preserve"> - LNST  chưa phân phối kỳ này</t>
  </si>
  <si>
    <t>421b</t>
  </si>
  <si>
    <t>Lợi ích cổ đông không kiểm soát</t>
  </si>
  <si>
    <t>TỔNG CỘNG NGUỒN VỐN</t>
  </si>
  <si>
    <t>Giảm do hạch toán nhầm số học</t>
  </si>
  <si>
    <t>Giảm do tập hợp chi phí  dở dang nhầm số học</t>
  </si>
  <si>
    <t>Tăng do phân loại lại phải thu dài hạn về ngắn hạn</t>
  </si>
  <si>
    <t>Giảm do điều chỉnh từ dài hạn về ngắn hạn</t>
  </si>
  <si>
    <t>Giảm do điều chỉnh từ dài hạn về ngăn hạn khác</t>
  </si>
  <si>
    <t>Tăng hao mòn do trích KHTSCĐ thiếu : 21.252.083 đồng</t>
  </si>
  <si>
    <t>BÁO CÁO TÀI CHÍNH HỢP NHẤT NĂM 2015</t>
  </si>
  <si>
    <t>Mã số</t>
  </si>
  <si>
    <t>Chênh lệch số liệu sau kiểm toán/trước kiểm toán - VNĐ</t>
  </si>
  <si>
    <t>I. Số liệu Bảng cân đối kế toán hợp nhất 2015</t>
  </si>
  <si>
    <t>Tăng do phân loại lại trả trước dài hạn về ngắn hạn : 18.824.507.473 đ 
và giảm do hạch toán nhầm số học: 559.412.976 đ</t>
  </si>
  <si>
    <t>Tăng do phân loại lại phải thu khác dài hạn về phải thu ngắn hạn khác</t>
  </si>
  <si>
    <t>A</t>
  </si>
  <si>
    <t>III</t>
  </si>
  <si>
    <t>1</t>
  </si>
  <si>
    <t>2</t>
  </si>
  <si>
    <t>3</t>
  </si>
  <si>
    <t>B</t>
  </si>
  <si>
    <t>II</t>
  </si>
  <si>
    <t xml:space="preserve">Tăng do điều chỉnh lại chi phí thuế TNDN </t>
  </si>
  <si>
    <t>Tăng do phân bổ công cụ dụng cụ tính toán nhầm số học</t>
  </si>
  <si>
    <t>Giảm do ghi sổ kế toán nhầm số học</t>
  </si>
  <si>
    <t>Tăng do phân loại lại từ phải trả dài hạn về ngắn hạn : 37.590.504.374 đ và giảm do nhầm số học: 829.151.401 đ</t>
  </si>
  <si>
    <t>Tăng do phân loại lại từ dài hạn về ngắn hạn: 5.232.298.910 đ 
và giảm do nhầm số học: 3.261.575 đ</t>
  </si>
  <si>
    <t>Tăng do tính thêm thuế TNDN phải nộp NN</t>
  </si>
  <si>
    <t>Giảm do phân loại khoản vay khác sang vay và nợ thuê tài chính số tiền:
7.159.881.159 đ và giảm do nhầm số học: 6.110.059 đ.</t>
  </si>
  <si>
    <t>Tăng do phân loại từ phải trả khác sang vay và nợ thuê tài chính ngắn hạn</t>
  </si>
  <si>
    <t>Giảm do phân loại lại phải trả người bán dài hạn về phải trả ngắn hạn</t>
  </si>
  <si>
    <t>Giảm do phân loại lại từ người mua trả trước dài hạn về ngắn hạn</t>
  </si>
  <si>
    <t>C</t>
  </si>
  <si>
    <t>D</t>
  </si>
  <si>
    <t>Tăng do thuế TNDN tạm nộp chưa được coi là chi phí thuế TNDN  
dẫn đến giảm chi phí thuế TNDN.</t>
  </si>
  <si>
    <t>Lợi nhuận tăng do giảm chi phí thuế TNDN</t>
  </si>
  <si>
    <t>BẢN GIẢI TRÌNH SỐ LIỆU</t>
  </si>
  <si>
    <t>CÔNG TY CP ĐT&amp;XD SỐ 18</t>
  </si>
  <si>
    <t>Thuế và các khoản khác phải thu NN</t>
  </si>
  <si>
    <t>II. Kết quả sản xuất kinh doanh hợp nhất năm 2015</t>
  </si>
  <si>
    <t>Năm 2015 (Số trước kiểm toán)</t>
  </si>
  <si>
    <t>Năm 2015 (Số sau kiểm toán)</t>
  </si>
  <si>
    <t>Chênh lệch sau kiểm toán/trước kiểm toán</t>
  </si>
  <si>
    <t>Phân loại lại giảm doanh thu bán hàng hóa, dịch vụ sang thu nhập khác: 105.846.545 đ;giảm doanh
thu do chưa chưa đủ cơ sở xác định doanh thu bán hàng: 1.350.000.000 đ</t>
  </si>
  <si>
    <t>nt</t>
  </si>
  <si>
    <t>Do xác định tăng thêm giá vốn hàng bán: 1.185.000.000 đ và giảm giá vốn tương ứng doanh thu bán hàng chưa đủ cơ sở xác định như trên.</t>
  </si>
  <si>
    <t>Tăng do phân loại lại sang chi phí QLDN: 69.097.500 đ và nhầm số học: 3.373.981 đ</t>
  </si>
  <si>
    <t>Giảm lãi vay do phân loại lại làm Chi phí tài chính khác tăng, chi phí lãi vay giảm</t>
  </si>
  <si>
    <t>Giảm do phân loại lại từ chi phí PQLDN sang giá vốn hàng bán là: 1.185.000.000 đ và sang chi phí
tài chính:  69.097.500 đ.</t>
  </si>
  <si>
    <t>Tăng do hạch toán điều chỉnh từ doanh thu bán hàng hóa, dịch vụ chuyển sang</t>
  </si>
  <si>
    <t>Giảm do thuế TNDN tạm nộp không phải là chi phí thuế TNDN</t>
  </si>
  <si>
    <t>Công ty cổ phần đầu tư và xây dựng số 18 cam kết số liệu giải trình trên đây là hoàn toàn chính xác về hoạt động sản xuất kinh doanh của đơn vị và xin hoàn toàn chịu trách nhiệm về những thông tin này.</t>
  </si>
  <si>
    <t>Năm 2015 (trước kiểm toán) - VNĐ</t>
  </si>
  <si>
    <t>Năm 2015 (sau kiểm toán) - VNĐ</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</si>
</sst>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 #,##0_);* \(#,##0\);&quot;-&quot;??_);@"/>
    <numFmt numFmtId="166" formatCode="_._.* #,##0_)_%;_._.* \(#,##0\)_%;_._.* 0_)_%;_._.@_)_%"/>
    <numFmt numFmtId="167" formatCode="_._.* \(#,##0\)_%;_._.* #,##0_)_%;_._.* 0_)_%;_._.@_)_%"/>
    <numFmt numFmtId="168" formatCode="#,##0.00_);\(#,##0.00\);&quot;-&quot;??_)"/>
    <numFmt numFmtId="169" formatCode="_(* #,##0.00_);_(* \(#,##0.00\);_(* &quot;-&quot;_);_(@_)"/>
  </numFmts>
  <fonts count="21">
    <font>
      <sz val="11"/>
      <color theme="1"/>
      <name val="Calibri"/>
      <family val="2"/>
      <scheme val="minor"/>
    </font>
    <font>
      <sz val="11"/>
      <color theme="1"/>
      <name val="Calibri"/>
      <family val="2"/>
      <scheme val="minor"/>
    </font>
    <font>
      <sz val="11"/>
      <name val="Times New Roman"/>
      <family val="1"/>
    </font>
    <font>
      <b/>
      <sz val="11"/>
      <name val="Times New Roman"/>
      <family val="1"/>
    </font>
    <font>
      <sz val="10"/>
      <name val="Arial"/>
      <family val="2"/>
    </font>
    <font>
      <i/>
      <sz val="10"/>
      <name val="Times New Roman"/>
      <family val="1"/>
    </font>
    <font>
      <b/>
      <sz val="13"/>
      <name val="Times New Roman"/>
      <family val="1"/>
    </font>
    <font>
      <b/>
      <sz val="12"/>
      <name val="Times New Roman"/>
      <family val="1"/>
    </font>
    <font>
      <i/>
      <sz val="11"/>
      <name val="Times New Roman"/>
      <family val="1"/>
    </font>
    <font>
      <b/>
      <sz val="10"/>
      <name val="Times New Roman"/>
      <family val="1"/>
    </font>
    <font>
      <sz val="12"/>
      <name val="Times New Roman"/>
      <family val="1"/>
    </font>
    <font>
      <b/>
      <i/>
      <sz val="11"/>
      <name val="Times New Roman"/>
      <family val="1"/>
    </font>
    <font>
      <sz val="10"/>
      <name val="Times New Roman"/>
      <family val="1"/>
    </font>
    <font>
      <b/>
      <sz val="12"/>
      <color indexed="10"/>
      <name val="Times New Roman"/>
      <family val="1"/>
    </font>
    <font>
      <sz val="11"/>
      <color indexed="12"/>
      <name val="Times New Roman"/>
      <family val="1"/>
    </font>
    <font>
      <sz val="12"/>
      <name val="Arial"/>
      <family val="2"/>
    </font>
    <font>
      <b/>
      <sz val="11"/>
      <name val="Arial"/>
      <family val="2"/>
    </font>
    <font>
      <i/>
      <sz val="10"/>
      <color indexed="12"/>
      <name val="Times New Roman"/>
      <family val="1"/>
    </font>
    <font>
      <b/>
      <sz val="12"/>
      <name val="Arial"/>
      <family val="2"/>
    </font>
    <font>
      <sz val="10"/>
      <color theme="1"/>
      <name val="Calibri"/>
      <family val="2"/>
      <scheme val="minor"/>
    </font>
    <font>
      <b/>
      <sz val="10"/>
      <color indexed="10"/>
      <name val="Times New Roman"/>
      <family val="1"/>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2" fillId="0" borderId="0" applyFill="0" applyBorder="0" applyAlignment="0" applyProtection="0">
      <protection locked="0"/>
    </xf>
    <xf numFmtId="164" fontId="4" fillId="0" borderId="0" applyFont="0" applyFill="0" applyBorder="0" applyAlignment="0" applyProtection="0"/>
    <xf numFmtId="165" fontId="2" fillId="0" borderId="0" applyFill="0" applyBorder="0" applyAlignment="0" applyProtection="0"/>
    <xf numFmtId="0" fontId="4" fillId="0" borderId="0"/>
    <xf numFmtId="0" fontId="4" fillId="0" borderId="0"/>
    <xf numFmtId="0" fontId="12" fillId="0" borderId="0" applyFill="0" applyBorder="0" applyProtection="0"/>
    <xf numFmtId="167" fontId="14" fillId="0" borderId="0" applyFill="0" applyBorder="0" applyProtection="0"/>
    <xf numFmtId="0" fontId="16" fillId="0" borderId="0" applyFill="0" applyAlignment="0" applyProtection="0">
      <protection locked="0"/>
    </xf>
  </cellStyleXfs>
  <cellXfs count="233">
    <xf numFmtId="0" fontId="0" fillId="0" borderId="0" xfId="0"/>
    <xf numFmtId="0" fontId="2" fillId="0" borderId="0" xfId="2" applyFont="1" applyBorder="1" applyProtection="1"/>
    <xf numFmtId="0" fontId="2" fillId="0" borderId="0" xfId="2" applyFont="1" applyProtection="1"/>
    <xf numFmtId="164" fontId="2" fillId="0" borderId="0" xfId="1" applyNumberFormat="1" applyFont="1"/>
    <xf numFmtId="0" fontId="2" fillId="0" borderId="0" xfId="6" applyFont="1"/>
    <xf numFmtId="0" fontId="6" fillId="0" borderId="0" xfId="5" applyFont="1" applyAlignment="1">
      <alignment horizontal="center"/>
    </xf>
    <xf numFmtId="0" fontId="6" fillId="0" borderId="0" xfId="5" applyFont="1" applyFill="1" applyAlignment="1">
      <alignment horizontal="center"/>
    </xf>
    <xf numFmtId="0" fontId="6" fillId="2" borderId="0" xfId="5" applyFont="1" applyFill="1" applyAlignment="1">
      <alignment horizontal="center"/>
    </xf>
    <xf numFmtId="0" fontId="9" fillId="0" borderId="6" xfId="0" applyFont="1" applyBorder="1" applyAlignment="1">
      <alignment horizontal="center"/>
    </xf>
    <xf numFmtId="0" fontId="3" fillId="0" borderId="0" xfId="2" applyFont="1" applyProtection="1"/>
    <xf numFmtId="0" fontId="8" fillId="0" borderId="0" xfId="2" applyFont="1" applyProtection="1"/>
    <xf numFmtId="164" fontId="2" fillId="0" borderId="0" xfId="2" applyNumberFormat="1" applyFont="1" applyProtection="1"/>
    <xf numFmtId="164" fontId="2" fillId="0" borderId="0" xfId="1" applyNumberFormat="1" applyFont="1" applyProtection="1"/>
    <xf numFmtId="0" fontId="7" fillId="0" borderId="0" xfId="2" quotePrefix="1" applyFont="1" applyAlignment="1" applyProtection="1">
      <alignment horizontal="left"/>
    </xf>
    <xf numFmtId="0" fontId="7" fillId="0" borderId="0" xfId="2" applyFont="1" applyAlignment="1" applyProtection="1">
      <alignment horizontal="center"/>
    </xf>
    <xf numFmtId="0" fontId="7" fillId="0" borderId="0" xfId="2" applyFont="1" applyProtection="1"/>
    <xf numFmtId="0" fontId="10" fillId="0" borderId="0" xfId="2" applyFont="1" applyProtection="1"/>
    <xf numFmtId="0" fontId="10" fillId="0" borderId="0" xfId="2" applyFont="1" applyFill="1" applyAlignment="1" applyProtection="1">
      <alignment horizontal="right" vertical="center" wrapText="1"/>
    </xf>
    <xf numFmtId="0" fontId="10" fillId="2" borderId="0" xfId="2" applyFont="1" applyFill="1" applyAlignment="1" applyProtection="1">
      <alignment horizontal="right" vertical="center" wrapText="1"/>
    </xf>
    <xf numFmtId="165" fontId="13" fillId="0" borderId="0" xfId="7" applyNumberFormat="1" applyFont="1" applyAlignment="1">
      <alignment horizontal="right" vertical="center" wrapText="1"/>
    </xf>
    <xf numFmtId="0" fontId="10" fillId="2" borderId="0" xfId="2" applyFont="1" applyFill="1" applyAlignment="1" applyProtection="1">
      <alignment horizontal="left" vertical="center" wrapText="1"/>
    </xf>
    <xf numFmtId="164" fontId="2" fillId="0" borderId="0" xfId="1" applyNumberFormat="1" applyFont="1" applyAlignment="1" applyProtection="1">
      <alignment horizontal="left"/>
    </xf>
    <xf numFmtId="0" fontId="2" fillId="0" borderId="0" xfId="2" applyFont="1" applyAlignment="1" applyProtection="1">
      <alignment horizontal="left"/>
    </xf>
    <xf numFmtId="0" fontId="8" fillId="0" borderId="0" xfId="2" applyFont="1" applyBorder="1" applyAlignment="1" applyProtection="1">
      <alignment horizontal="left"/>
    </xf>
    <xf numFmtId="0" fontId="2" fillId="0" borderId="0" xfId="2" applyFont="1" applyAlignment="1" applyProtection="1">
      <alignment horizontal="center"/>
    </xf>
    <xf numFmtId="0" fontId="2" fillId="0" borderId="0" xfId="2" applyFont="1" applyFill="1" applyAlignment="1" applyProtection="1">
      <alignment horizontal="right" vertical="center" wrapText="1"/>
    </xf>
    <xf numFmtId="0" fontId="2" fillId="2" borderId="0" xfId="2" applyFont="1" applyFill="1" applyAlignment="1" applyProtection="1">
      <alignment horizontal="right" vertical="center" wrapText="1"/>
    </xf>
    <xf numFmtId="166" fontId="2" fillId="0" borderId="0" xfId="4" applyNumberFormat="1" applyFont="1" applyAlignment="1">
      <alignment horizontal="right" vertical="center" wrapText="1"/>
    </xf>
    <xf numFmtId="167" fontId="14" fillId="0" borderId="0" xfId="8" applyFont="1" applyAlignment="1">
      <alignment horizontal="right" vertical="center" wrapText="1"/>
    </xf>
    <xf numFmtId="0" fontId="2" fillId="0" borderId="0" xfId="2" applyFont="1" applyFill="1" applyProtection="1"/>
    <xf numFmtId="0" fontId="2" fillId="2" borderId="0" xfId="2" applyFont="1" applyFill="1" applyProtection="1"/>
    <xf numFmtId="167" fontId="14" fillId="0" borderId="0" xfId="8" applyFont="1"/>
    <xf numFmtId="0" fontId="3" fillId="0" borderId="0" xfId="2" applyFont="1" applyAlignment="1" applyProtection="1">
      <alignment horizontal="left"/>
    </xf>
    <xf numFmtId="168" fontId="2" fillId="0" borderId="0" xfId="1" applyNumberFormat="1" applyFont="1" applyFill="1" applyProtection="1"/>
    <xf numFmtId="168" fontId="2" fillId="2" borderId="0" xfId="1" applyNumberFormat="1" applyFont="1" applyFill="1" applyProtection="1"/>
    <xf numFmtId="168" fontId="2" fillId="0" borderId="0" xfId="1" applyNumberFormat="1" applyFont="1" applyProtection="1"/>
    <xf numFmtId="168" fontId="2" fillId="0" borderId="0" xfId="2" applyNumberFormat="1" applyFont="1" applyFill="1" applyProtection="1"/>
    <xf numFmtId="168" fontId="2" fillId="2" borderId="0" xfId="2" applyNumberFormat="1" applyFont="1" applyFill="1" applyProtection="1"/>
    <xf numFmtId="168" fontId="2" fillId="0" borderId="0" xfId="2" applyNumberFormat="1" applyFont="1" applyProtection="1"/>
    <xf numFmtId="168" fontId="14" fillId="0" borderId="0" xfId="1" applyNumberFormat="1" applyFont="1"/>
    <xf numFmtId="39" fontId="2" fillId="0" borderId="0" xfId="1" applyNumberFormat="1" applyFont="1" applyFill="1" applyProtection="1"/>
    <xf numFmtId="39" fontId="2" fillId="2" borderId="0" xfId="1" applyNumberFormat="1" applyFont="1" applyFill="1" applyProtection="1"/>
    <xf numFmtId="39" fontId="2" fillId="0" borderId="0" xfId="1" applyNumberFormat="1" applyFont="1" applyProtection="1"/>
    <xf numFmtId="168" fontId="14" fillId="0" borderId="0" xfId="1" applyNumberFormat="1" applyFont="1" applyAlignment="1">
      <alignment horizontal="right"/>
    </xf>
    <xf numFmtId="43" fontId="2" fillId="0" borderId="0" xfId="2" applyNumberFormat="1" applyFont="1" applyFill="1" applyProtection="1"/>
    <xf numFmtId="43" fontId="2" fillId="2" borderId="0" xfId="2" applyNumberFormat="1" applyFont="1" applyFill="1" applyProtection="1"/>
    <xf numFmtId="43" fontId="2" fillId="0" borderId="0" xfId="2" applyNumberFormat="1" applyFont="1" applyProtection="1"/>
    <xf numFmtId="0" fontId="2" fillId="3" borderId="0" xfId="2" applyFont="1" applyFill="1" applyAlignment="1" applyProtection="1">
      <alignment horizontal="right" vertical="center" wrapText="1"/>
    </xf>
    <xf numFmtId="164" fontId="3" fillId="0" borderId="0" xfId="1" applyNumberFormat="1" applyFont="1" applyProtection="1"/>
    <xf numFmtId="0" fontId="7" fillId="0" borderId="0" xfId="5" applyFont="1" applyAlignment="1">
      <alignment horizontal="center"/>
    </xf>
    <xf numFmtId="0" fontId="15" fillId="0" borderId="0" xfId="0" applyFont="1"/>
    <xf numFmtId="0" fontId="10" fillId="0" borderId="0" xfId="2" applyFont="1" applyBorder="1" applyProtection="1"/>
    <xf numFmtId="41" fontId="10" fillId="0" borderId="0" xfId="2" applyNumberFormat="1" applyFont="1" applyBorder="1" applyAlignment="1" applyProtection="1">
      <alignment horizontal="right" vertical="center" wrapText="1"/>
    </xf>
    <xf numFmtId="0" fontId="3" fillId="0" borderId="0" xfId="2" applyFont="1" applyBorder="1" applyProtection="1"/>
    <xf numFmtId="41" fontId="15" fillId="0" borderId="0" xfId="0" applyNumberFormat="1" applyFont="1"/>
    <xf numFmtId="41" fontId="13" fillId="0" borderId="0" xfId="1" applyNumberFormat="1" applyFont="1" applyAlignment="1">
      <alignment horizontal="right" vertical="center" wrapText="1"/>
    </xf>
    <xf numFmtId="0" fontId="18" fillId="0" borderId="0" xfId="0" applyFont="1"/>
    <xf numFmtId="0" fontId="7" fillId="0" borderId="0" xfId="2" applyFont="1" applyAlignment="1" applyProtection="1"/>
    <xf numFmtId="0" fontId="7" fillId="0" borderId="0" xfId="2" applyFont="1" applyAlignment="1" applyProtection="1">
      <alignment horizontal="left"/>
    </xf>
    <xf numFmtId="41" fontId="10" fillId="0" borderId="0" xfId="2" applyNumberFormat="1" applyFont="1" applyAlignment="1" applyProtection="1">
      <alignment vertical="center" wrapText="1"/>
    </xf>
    <xf numFmtId="41" fontId="10" fillId="0" borderId="0" xfId="2" applyNumberFormat="1" applyFont="1" applyBorder="1" applyAlignment="1" applyProtection="1">
      <alignment vertical="center" wrapText="1"/>
    </xf>
    <xf numFmtId="41" fontId="10" fillId="0" borderId="0" xfId="2" applyNumberFormat="1" applyFont="1" applyAlignment="1" applyProtection="1">
      <alignment horizontal="right" vertical="center" wrapText="1"/>
    </xf>
    <xf numFmtId="41" fontId="10" fillId="0" borderId="0" xfId="4" applyNumberFormat="1" applyFont="1" applyAlignment="1">
      <alignment horizontal="right" vertical="center" wrapText="1"/>
    </xf>
    <xf numFmtId="0" fontId="15" fillId="0" borderId="0" xfId="0" applyFont="1" applyBorder="1"/>
    <xf numFmtId="0" fontId="10" fillId="0" borderId="0" xfId="0" applyFont="1"/>
    <xf numFmtId="0" fontId="7" fillId="0" borderId="0" xfId="0" applyFont="1"/>
    <xf numFmtId="164" fontId="10" fillId="0" borderId="0" xfId="1" applyNumberFormat="1" applyFont="1"/>
    <xf numFmtId="164" fontId="7" fillId="0" borderId="0" xfId="1" applyNumberFormat="1" applyFont="1"/>
    <xf numFmtId="0" fontId="7" fillId="0" borderId="0" xfId="2" applyFont="1" applyAlignment="1" applyProtection="1">
      <alignment horizontal="center"/>
    </xf>
    <xf numFmtId="0" fontId="7" fillId="0" borderId="0" xfId="2" applyFont="1" applyAlignment="1" applyProtection="1">
      <alignment horizontal="center" vertical="center" wrapText="1"/>
    </xf>
    <xf numFmtId="169" fontId="11" fillId="0" borderId="0" xfId="5" applyNumberFormat="1" applyFont="1" applyAlignment="1">
      <alignment horizontal="right" vertical="center" wrapText="1"/>
    </xf>
    <xf numFmtId="0" fontId="7" fillId="0" borderId="0" xfId="2" applyFont="1" applyAlignment="1" applyProtection="1">
      <alignment horizontal="left"/>
    </xf>
    <xf numFmtId="0" fontId="7" fillId="0" borderId="0" xfId="5" applyFont="1" applyAlignment="1">
      <alignment horizontal="left"/>
    </xf>
    <xf numFmtId="0" fontId="17" fillId="0" borderId="8" xfId="6" applyNumberFormat="1" applyFont="1" applyBorder="1"/>
    <xf numFmtId="0" fontId="7" fillId="0" borderId="0" xfId="2" applyFont="1" applyBorder="1" applyAlignment="1" applyProtection="1">
      <alignment horizontal="center"/>
    </xf>
    <xf numFmtId="0" fontId="9" fillId="0" borderId="0" xfId="2" applyFont="1" applyBorder="1" applyAlignment="1" applyProtection="1">
      <alignment horizontal="left"/>
    </xf>
    <xf numFmtId="41" fontId="9" fillId="0" borderId="15" xfId="5" applyNumberFormat="1" applyFont="1" applyBorder="1" applyAlignment="1">
      <alignment horizontal="center" vertical="center" wrapText="1"/>
    </xf>
    <xf numFmtId="0" fontId="9" fillId="0" borderId="1" xfId="5" applyFont="1" applyBorder="1" applyAlignment="1">
      <alignment horizontal="center" vertical="center" wrapText="1"/>
    </xf>
    <xf numFmtId="41" fontId="9" fillId="0" borderId="1" xfId="5" applyNumberFormat="1" applyFont="1" applyBorder="1" applyAlignment="1">
      <alignment horizontal="center" vertical="center" wrapText="1"/>
    </xf>
    <xf numFmtId="41" fontId="9" fillId="0" borderId="1" xfId="2" applyNumberFormat="1" applyFont="1" applyBorder="1" applyAlignment="1" applyProtection="1">
      <alignment horizontal="center" vertical="center" wrapText="1"/>
    </xf>
    <xf numFmtId="41" fontId="9" fillId="0" borderId="1" xfId="4"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0" fontId="9" fillId="0" borderId="1" xfId="0" applyFont="1" applyBorder="1" applyAlignment="1">
      <alignment horizontal="center" vertical="center" wrapText="1"/>
    </xf>
    <xf numFmtId="0" fontId="12" fillId="0" borderId="17" xfId="0" applyFont="1" applyBorder="1"/>
    <xf numFmtId="0" fontId="9" fillId="0" borderId="13" xfId="2" applyFont="1" applyBorder="1" applyProtection="1"/>
    <xf numFmtId="0" fontId="9" fillId="2" borderId="13" xfId="5" applyFont="1" applyFill="1" applyBorder="1"/>
    <xf numFmtId="0" fontId="9" fillId="0" borderId="13" xfId="9" applyFont="1" applyBorder="1" applyAlignment="1" applyProtection="1">
      <alignment horizontal="center"/>
    </xf>
    <xf numFmtId="0" fontId="9" fillId="0" borderId="13" xfId="9" applyFont="1" applyBorder="1" applyProtection="1"/>
    <xf numFmtId="41" fontId="9" fillId="0" borderId="13" xfId="3" applyNumberFormat="1" applyFont="1" applyBorder="1" applyAlignment="1">
      <alignment horizontal="right" vertical="center" wrapText="1"/>
    </xf>
    <xf numFmtId="41" fontId="12" fillId="0" borderId="8" xfId="0" applyNumberFormat="1" applyFont="1" applyBorder="1"/>
    <xf numFmtId="0" fontId="9" fillId="0" borderId="8" xfId="2" applyFont="1" applyBorder="1" applyProtection="1"/>
    <xf numFmtId="0" fontId="9" fillId="0" borderId="8" xfId="5" applyFont="1" applyBorder="1"/>
    <xf numFmtId="0" fontId="9" fillId="0" borderId="8" xfId="2" applyFont="1" applyBorder="1" applyAlignment="1" applyProtection="1">
      <alignment horizontal="center"/>
    </xf>
    <xf numFmtId="0" fontId="12" fillId="0" borderId="8" xfId="2" applyFont="1" applyBorder="1" applyAlignment="1" applyProtection="1">
      <alignment horizontal="center"/>
    </xf>
    <xf numFmtId="41" fontId="9" fillId="0" borderId="8" xfId="3" applyNumberFormat="1" applyFont="1" applyBorder="1" applyAlignment="1">
      <alignment horizontal="right" vertical="center" wrapText="1"/>
    </xf>
    <xf numFmtId="41" fontId="9" fillId="0" borderId="8" xfId="0" applyNumberFormat="1" applyFont="1" applyBorder="1"/>
    <xf numFmtId="0" fontId="12" fillId="0" borderId="8" xfId="0" applyFont="1" applyBorder="1"/>
    <xf numFmtId="0" fontId="12" fillId="0" borderId="8" xfId="2" quotePrefix="1" applyFont="1" applyBorder="1" applyAlignment="1" applyProtection="1">
      <alignment horizontal="left"/>
    </xf>
    <xf numFmtId="0" fontId="12" fillId="0" borderId="8" xfId="5" applyFont="1" applyBorder="1"/>
    <xf numFmtId="41" fontId="12" fillId="0" borderId="8" xfId="3" applyNumberFormat="1" applyFont="1" applyBorder="1" applyAlignment="1">
      <alignment horizontal="right" vertical="center" wrapText="1"/>
    </xf>
    <xf numFmtId="164" fontId="12" fillId="0" borderId="8" xfId="1" applyNumberFormat="1" applyFont="1" applyBorder="1"/>
    <xf numFmtId="0" fontId="12" fillId="0" borderId="8" xfId="0" applyFont="1" applyBorder="1" applyAlignment="1">
      <alignment wrapText="1"/>
    </xf>
    <xf numFmtId="0" fontId="12" fillId="0" borderId="8" xfId="2" applyFont="1" applyBorder="1" applyAlignment="1" applyProtection="1">
      <alignment horizontal="left"/>
    </xf>
    <xf numFmtId="0" fontId="9" fillId="0" borderId="8" xfId="2" applyFont="1" applyBorder="1" applyAlignment="1" applyProtection="1">
      <alignment horizontal="left"/>
    </xf>
    <xf numFmtId="41" fontId="12" fillId="0" borderId="8" xfId="3" applyNumberFormat="1" applyFont="1" applyFill="1" applyBorder="1" applyAlignment="1">
      <alignment horizontal="right" vertical="center" wrapText="1"/>
    </xf>
    <xf numFmtId="0" fontId="5" fillId="0" borderId="8" xfId="2" quotePrefix="1" applyFont="1" applyBorder="1" applyAlignment="1" applyProtection="1">
      <alignment horizontal="right"/>
    </xf>
    <xf numFmtId="0" fontId="12" fillId="0" borderId="14" xfId="2" quotePrefix="1" applyFont="1" applyBorder="1" applyAlignment="1" applyProtection="1">
      <alignment horizontal="left"/>
    </xf>
    <xf numFmtId="0" fontId="12" fillId="0" borderId="14" xfId="5" applyFont="1" applyBorder="1"/>
    <xf numFmtId="0" fontId="12" fillId="0" borderId="14" xfId="2" applyFont="1" applyBorder="1" applyAlignment="1" applyProtection="1">
      <alignment horizontal="center"/>
    </xf>
    <xf numFmtId="41" fontId="12" fillId="0" borderId="14" xfId="3" applyNumberFormat="1" applyFont="1" applyBorder="1" applyAlignment="1">
      <alignment horizontal="right" vertical="center" wrapText="1"/>
    </xf>
    <xf numFmtId="41" fontId="12" fillId="0" borderId="14" xfId="0" applyNumberFormat="1" applyFont="1" applyBorder="1"/>
    <xf numFmtId="0" fontId="9" fillId="0" borderId="15" xfId="2" applyFont="1" applyBorder="1" applyAlignment="1" applyProtection="1">
      <alignment horizontal="center"/>
    </xf>
    <xf numFmtId="0" fontId="12" fillId="0" borderId="15" xfId="2" applyFont="1" applyBorder="1" applyAlignment="1" applyProtection="1">
      <alignment horizontal="center"/>
    </xf>
    <xf numFmtId="41" fontId="9" fillId="0" borderId="15" xfId="3" applyNumberFormat="1" applyFont="1" applyBorder="1" applyAlignment="1">
      <alignment horizontal="right" vertical="center" wrapText="1"/>
    </xf>
    <xf numFmtId="0" fontId="12" fillId="0" borderId="16" xfId="0" applyFont="1" applyBorder="1"/>
    <xf numFmtId="0" fontId="9" fillId="0" borderId="13" xfId="5" applyFont="1" applyBorder="1"/>
    <xf numFmtId="0" fontId="9" fillId="0" borderId="13" xfId="2" applyFont="1" applyBorder="1" applyAlignment="1" applyProtection="1">
      <alignment horizontal="center"/>
    </xf>
    <xf numFmtId="0" fontId="12" fillId="0" borderId="8" xfId="2" applyFont="1" applyBorder="1" applyProtection="1"/>
    <xf numFmtId="41" fontId="12" fillId="0" borderId="8" xfId="0" applyNumberFormat="1" applyFont="1" applyBorder="1" applyAlignment="1">
      <alignment wrapText="1"/>
    </xf>
    <xf numFmtId="0" fontId="12" fillId="0" borderId="8" xfId="2" applyFont="1" applyBorder="1" applyAlignment="1" applyProtection="1">
      <alignment horizontal="left" vertical="top"/>
    </xf>
    <xf numFmtId="0" fontId="12" fillId="0" borderId="8" xfId="5" applyFont="1" applyBorder="1" applyAlignment="1">
      <alignment wrapText="1"/>
    </xf>
    <xf numFmtId="0" fontId="12" fillId="0" borderId="8" xfId="2" applyFont="1" applyBorder="1" applyAlignment="1" applyProtection="1">
      <alignment horizontal="center" vertical="center"/>
    </xf>
    <xf numFmtId="41" fontId="9" fillId="0" borderId="8" xfId="3" applyNumberFormat="1" applyFont="1" applyFill="1" applyBorder="1" applyAlignment="1">
      <alignment horizontal="right" vertical="center" wrapText="1"/>
    </xf>
    <xf numFmtId="0" fontId="12" fillId="0" borderId="8" xfId="5" applyFont="1" applyBorder="1" applyAlignment="1">
      <alignment vertical="top"/>
    </xf>
    <xf numFmtId="0" fontId="12" fillId="0" borderId="8" xfId="2" applyFont="1" applyBorder="1" applyAlignment="1" applyProtection="1">
      <alignment horizontal="center" vertical="top"/>
    </xf>
    <xf numFmtId="41" fontId="5" fillId="0" borderId="8" xfId="3" applyNumberFormat="1" applyFont="1" applyFill="1" applyBorder="1" applyAlignment="1">
      <alignment horizontal="right" vertical="center" wrapText="1"/>
    </xf>
    <xf numFmtId="41" fontId="5" fillId="0" borderId="8" xfId="3" applyNumberFormat="1" applyFont="1" applyBorder="1" applyAlignment="1">
      <alignment horizontal="right" vertical="center" wrapText="1"/>
    </xf>
    <xf numFmtId="164" fontId="5" fillId="0" borderId="8" xfId="1" applyNumberFormat="1" applyFont="1" applyBorder="1"/>
    <xf numFmtId="0" fontId="12" fillId="0" borderId="14" xfId="2" applyFont="1" applyBorder="1" applyAlignment="1" applyProtection="1">
      <alignment horizontal="left" vertical="top"/>
    </xf>
    <xf numFmtId="0" fontId="12" fillId="0" borderId="14" xfId="5" applyFont="1" applyBorder="1" applyAlignment="1">
      <alignment vertical="top"/>
    </xf>
    <xf numFmtId="0" fontId="12" fillId="0" borderId="14" xfId="2" applyFont="1" applyBorder="1" applyAlignment="1" applyProtection="1">
      <alignment horizontal="center" vertical="top"/>
    </xf>
    <xf numFmtId="41" fontId="12" fillId="0" borderId="14" xfId="3" applyNumberFormat="1" applyFont="1" applyFill="1" applyBorder="1" applyAlignment="1">
      <alignment horizontal="right" vertical="center" wrapText="1"/>
    </xf>
    <xf numFmtId="164" fontId="12" fillId="0" borderId="14" xfId="1" applyNumberFormat="1" applyFont="1" applyBorder="1"/>
    <xf numFmtId="0" fontId="12" fillId="0" borderId="15" xfId="2" applyFont="1" applyBorder="1" applyProtection="1"/>
    <xf numFmtId="0" fontId="12" fillId="0" borderId="12" xfId="0" applyFont="1" applyBorder="1"/>
    <xf numFmtId="0" fontId="9" fillId="0" borderId="19" xfId="5" applyFont="1" applyBorder="1" applyAlignment="1">
      <alignment horizontal="left" wrapText="1"/>
    </xf>
    <xf numFmtId="0" fontId="9" fillId="0" borderId="20" xfId="5" applyFont="1" applyBorder="1" applyAlignment="1">
      <alignment horizontal="left" wrapText="1"/>
    </xf>
    <xf numFmtId="0" fontId="9" fillId="4" borderId="21" xfId="5" applyFont="1" applyFill="1" applyBorder="1" applyAlignment="1">
      <alignment horizontal="center" vertical="center"/>
    </xf>
    <xf numFmtId="0" fontId="9" fillId="4" borderId="22" xfId="5" applyFont="1" applyFill="1" applyBorder="1" applyAlignment="1">
      <alignment horizontal="center" vertical="center"/>
    </xf>
    <xf numFmtId="0" fontId="9" fillId="4" borderId="23" xfId="5" applyFont="1" applyFill="1" applyBorder="1" applyAlignment="1">
      <alignment horizontal="center" vertical="center"/>
    </xf>
    <xf numFmtId="0" fontId="9" fillId="4" borderId="24" xfId="2" applyFont="1" applyFill="1" applyBorder="1" applyAlignment="1" applyProtection="1">
      <alignment horizontal="center"/>
    </xf>
    <xf numFmtId="0" fontId="9" fillId="4" borderId="25" xfId="2" applyFont="1" applyFill="1" applyBorder="1" applyAlignment="1" applyProtection="1">
      <alignment horizontal="center"/>
    </xf>
    <xf numFmtId="0" fontId="9" fillId="4" borderId="26" xfId="2" applyFont="1" applyFill="1" applyBorder="1" applyAlignment="1" applyProtection="1">
      <alignment horizontal="center"/>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164" fontId="9" fillId="0" borderId="18" xfId="1" applyNumberFormat="1" applyFont="1" applyBorder="1" applyAlignment="1">
      <alignment horizontal="center" vertical="center" wrapText="1"/>
    </xf>
    <xf numFmtId="41" fontId="9" fillId="0" borderId="18" xfId="5" applyNumberFormat="1" applyFont="1" applyBorder="1" applyAlignment="1">
      <alignment horizontal="center" vertical="center" wrapText="1"/>
    </xf>
    <xf numFmtId="0" fontId="9" fillId="0" borderId="18" xfId="5" applyFont="1" applyBorder="1" applyAlignment="1">
      <alignment horizontal="center" vertical="center" wrapText="1"/>
    </xf>
    <xf numFmtId="0" fontId="9" fillId="0" borderId="3" xfId="5" applyFont="1" applyBorder="1" applyAlignment="1">
      <alignment horizontal="center" vertical="center" wrapText="1"/>
    </xf>
    <xf numFmtId="0" fontId="9" fillId="0" borderId="2" xfId="5" applyFont="1" applyBorder="1" applyAlignment="1">
      <alignment horizontal="center" vertical="center" wrapText="1"/>
    </xf>
    <xf numFmtId="0" fontId="9" fillId="0" borderId="27" xfId="5" applyFont="1" applyBorder="1" applyAlignment="1">
      <alignment horizontal="center" vertical="center" wrapText="1"/>
    </xf>
    <xf numFmtId="0" fontId="9" fillId="0" borderId="28" xfId="5" applyFont="1" applyBorder="1" applyAlignment="1">
      <alignment horizontal="center" vertical="center" wrapText="1"/>
    </xf>
    <xf numFmtId="0" fontId="6" fillId="0" borderId="0" xfId="5" applyFont="1" applyAlignment="1">
      <alignment horizontal="left"/>
    </xf>
    <xf numFmtId="0" fontId="9" fillId="0" borderId="1" xfId="2" applyFont="1" applyBorder="1" applyAlignment="1" applyProtection="1">
      <alignment vertical="center"/>
    </xf>
    <xf numFmtId="0" fontId="19" fillId="0" borderId="2" xfId="0" applyFont="1" applyBorder="1" applyAlignment="1"/>
    <xf numFmtId="0" fontId="9" fillId="0" borderId="3" xfId="5" applyFont="1" applyBorder="1" applyAlignment="1">
      <alignment horizontal="center"/>
    </xf>
    <xf numFmtId="0" fontId="9" fillId="0" borderId="1" xfId="5" applyFont="1" applyFill="1" applyBorder="1" applyAlignment="1">
      <alignment horizontal="center" vertical="center" wrapText="1"/>
    </xf>
    <xf numFmtId="0" fontId="9" fillId="2" borderId="1"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2" borderId="4" xfId="5" applyFont="1" applyFill="1" applyBorder="1" applyAlignment="1">
      <alignment horizontal="center" vertical="center" wrapText="1"/>
    </xf>
    <xf numFmtId="0" fontId="9" fillId="0" borderId="1" xfId="6" applyFont="1" applyBorder="1" applyAlignment="1">
      <alignment horizontal="center" vertical="center"/>
    </xf>
    <xf numFmtId="0" fontId="19" fillId="0" borderId="5" xfId="0" applyFont="1" applyBorder="1" applyAlignment="1"/>
    <xf numFmtId="0" fontId="9" fillId="0" borderId="7" xfId="5" applyFont="1" applyBorder="1" applyAlignment="1">
      <alignment horizontal="center"/>
    </xf>
    <xf numFmtId="0" fontId="9" fillId="0" borderId="5" xfId="5" applyFont="1" applyFill="1" applyBorder="1" applyAlignment="1">
      <alignment horizontal="center" vertical="center" wrapText="1"/>
    </xf>
    <xf numFmtId="0" fontId="9" fillId="2" borderId="5" xfId="5" applyFont="1" applyFill="1" applyBorder="1" applyAlignment="1">
      <alignment horizontal="center" vertical="center" wrapText="1"/>
    </xf>
    <xf numFmtId="0" fontId="9" fillId="0" borderId="8" xfId="5" applyFont="1" applyFill="1" applyBorder="1" applyAlignment="1">
      <alignment horizontal="center" vertical="center" wrapText="1"/>
    </xf>
    <xf numFmtId="0" fontId="9" fillId="2" borderId="8" xfId="5" applyFont="1" applyFill="1" applyBorder="1" applyAlignment="1">
      <alignment horizontal="center" vertical="center" wrapText="1"/>
    </xf>
    <xf numFmtId="0" fontId="9" fillId="0" borderId="5" xfId="6" applyFont="1" applyBorder="1" applyAlignment="1">
      <alignment horizontal="center" vertical="center"/>
    </xf>
    <xf numFmtId="0" fontId="19" fillId="0" borderId="6" xfId="0" applyFont="1" applyBorder="1" applyAlignment="1"/>
    <xf numFmtId="0" fontId="19" fillId="0" borderId="9" xfId="0" applyFont="1" applyBorder="1" applyAlignment="1"/>
    <xf numFmtId="0" fontId="19" fillId="0" borderId="10" xfId="0" applyFont="1" applyBorder="1" applyAlignment="1"/>
    <xf numFmtId="0" fontId="9" fillId="0" borderId="11" xfId="5" applyFont="1" applyBorder="1" applyAlignment="1">
      <alignment horizontal="center" vertical="center" wrapText="1"/>
    </xf>
    <xf numFmtId="0" fontId="9" fillId="0" borderId="9"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9" fillId="0" borderId="12" xfId="5" applyFont="1" applyFill="1" applyBorder="1" applyAlignment="1">
      <alignment horizontal="center" vertical="center" wrapText="1"/>
    </xf>
    <xf numFmtId="0" fontId="9" fillId="2" borderId="12" xfId="5" applyFont="1" applyFill="1" applyBorder="1" applyAlignment="1">
      <alignment horizontal="center" vertical="center" wrapText="1"/>
    </xf>
    <xf numFmtId="0" fontId="9" fillId="0" borderId="9" xfId="6" applyFont="1" applyBorder="1" applyAlignment="1">
      <alignment horizontal="center" vertical="center"/>
    </xf>
    <xf numFmtId="0" fontId="12" fillId="0" borderId="8" xfId="5" applyFont="1" applyBorder="1" applyAlignment="1">
      <alignment horizontal="left"/>
    </xf>
    <xf numFmtId="0" fontId="12" fillId="0" borderId="8" xfId="2" quotePrefix="1" applyFont="1" applyBorder="1" applyAlignment="1" applyProtection="1">
      <alignment horizontal="center"/>
    </xf>
    <xf numFmtId="164" fontId="12" fillId="0" borderId="8" xfId="3" applyNumberFormat="1" applyFont="1" applyFill="1" applyBorder="1" applyAlignment="1">
      <alignment horizontal="right" vertical="center" wrapText="1"/>
    </xf>
    <xf numFmtId="164" fontId="12" fillId="2" borderId="8" xfId="3" applyNumberFormat="1" applyFont="1" applyFill="1" applyBorder="1" applyAlignment="1">
      <alignment horizontal="right" vertical="center" wrapText="1"/>
    </xf>
    <xf numFmtId="164" fontId="12" fillId="0" borderId="14" xfId="3" applyNumberFormat="1" applyFont="1" applyFill="1" applyBorder="1" applyAlignment="1">
      <alignment horizontal="right" vertical="center" wrapText="1"/>
    </xf>
    <xf numFmtId="164" fontId="12" fillId="2" borderId="14" xfId="3" applyNumberFormat="1" applyFont="1" applyFill="1" applyBorder="1" applyAlignment="1">
      <alignment horizontal="right" vertical="center" wrapText="1"/>
    </xf>
    <xf numFmtId="164" fontId="12" fillId="0" borderId="1" xfId="1" applyNumberFormat="1" applyFont="1" applyBorder="1" applyProtection="1"/>
    <xf numFmtId="164" fontId="12" fillId="0" borderId="1" xfId="2" applyNumberFormat="1" applyFont="1" applyBorder="1" applyProtection="1"/>
    <xf numFmtId="164" fontId="12" fillId="0" borderId="8" xfId="1" applyNumberFormat="1" applyFont="1" applyBorder="1" applyProtection="1"/>
    <xf numFmtId="164" fontId="12" fillId="0" borderId="8" xfId="2" applyNumberFormat="1" applyFont="1" applyBorder="1" applyProtection="1"/>
    <xf numFmtId="0" fontId="12" fillId="0" borderId="8" xfId="2" applyFont="1" applyBorder="1" applyAlignment="1" applyProtection="1">
      <alignment horizontal="left" vertical="top" wrapText="1"/>
    </xf>
    <xf numFmtId="0" fontId="12" fillId="0" borderId="8" xfId="5" applyFont="1" applyBorder="1" applyAlignment="1">
      <alignment vertical="top" wrapText="1"/>
    </xf>
    <xf numFmtId="0" fontId="9" fillId="0" borderId="8" xfId="2" applyFont="1" applyBorder="1" applyAlignment="1" applyProtection="1">
      <alignment horizontal="left" vertical="top"/>
    </xf>
    <xf numFmtId="0" fontId="9" fillId="0" borderId="8" xfId="5" applyFont="1" applyBorder="1" applyAlignment="1">
      <alignment vertical="top" wrapText="1"/>
    </xf>
    <xf numFmtId="0" fontId="9" fillId="0" borderId="8" xfId="2" applyFont="1" applyBorder="1" applyAlignment="1" applyProtection="1">
      <alignment horizontal="center" vertical="top"/>
    </xf>
    <xf numFmtId="164" fontId="9" fillId="2" borderId="8" xfId="3" applyNumberFormat="1" applyFont="1" applyFill="1" applyBorder="1" applyAlignment="1">
      <alignment horizontal="right" vertical="center" wrapText="1"/>
    </xf>
    <xf numFmtId="164" fontId="9" fillId="0" borderId="8" xfId="3" applyNumberFormat="1" applyFont="1" applyFill="1" applyBorder="1" applyAlignment="1">
      <alignment horizontal="right" vertical="center" wrapText="1"/>
    </xf>
    <xf numFmtId="164" fontId="9" fillId="0" borderId="8" xfId="2" applyNumberFormat="1" applyFont="1" applyBorder="1" applyProtection="1"/>
    <xf numFmtId="0" fontId="5" fillId="0" borderId="8" xfId="2" applyFont="1" applyBorder="1" applyAlignment="1" applyProtection="1">
      <alignment horizontal="left"/>
    </xf>
    <xf numFmtId="0" fontId="5" fillId="0" borderId="8" xfId="5" applyFont="1" applyBorder="1" applyAlignment="1">
      <alignment horizontal="left"/>
    </xf>
    <xf numFmtId="0" fontId="5" fillId="0" borderId="8" xfId="2" applyFont="1" applyBorder="1" applyAlignment="1" applyProtection="1">
      <alignment horizontal="center"/>
    </xf>
    <xf numFmtId="164" fontId="5" fillId="0" borderId="8" xfId="3" applyNumberFormat="1" applyFont="1" applyFill="1" applyBorder="1" applyAlignment="1">
      <alignment horizontal="right" vertical="center" wrapText="1"/>
    </xf>
    <xf numFmtId="164" fontId="5" fillId="2" borderId="8" xfId="3" applyNumberFormat="1" applyFont="1" applyFill="1" applyBorder="1" applyAlignment="1">
      <alignment horizontal="right" vertical="center" wrapText="1"/>
    </xf>
    <xf numFmtId="164" fontId="5" fillId="0" borderId="8" xfId="1" applyNumberFormat="1" applyFont="1" applyBorder="1" applyProtection="1"/>
    <xf numFmtId="0" fontId="5" fillId="0" borderId="8" xfId="2" applyFont="1" applyBorder="1" applyProtection="1"/>
    <xf numFmtId="0" fontId="9" fillId="0" borderId="8" xfId="5" applyFont="1" applyBorder="1" applyAlignment="1">
      <alignment wrapText="1"/>
    </xf>
    <xf numFmtId="0" fontId="9" fillId="0" borderId="8" xfId="2" quotePrefix="1" applyFont="1" applyBorder="1" applyAlignment="1" applyProtection="1">
      <alignment horizontal="left" vertical="top" wrapText="1"/>
    </xf>
    <xf numFmtId="0" fontId="9" fillId="0" borderId="8" xfId="5" applyFont="1" applyBorder="1" applyAlignment="1">
      <alignment horizontal="left" vertical="center" wrapText="1"/>
    </xf>
    <xf numFmtId="0" fontId="9" fillId="0" borderId="8" xfId="2" applyFont="1" applyBorder="1" applyAlignment="1" applyProtection="1">
      <alignment horizontal="center" vertical="top" wrapText="1"/>
    </xf>
    <xf numFmtId="0" fontId="12" fillId="0" borderId="8" xfId="2" quotePrefix="1" applyFont="1" applyBorder="1" applyAlignment="1" applyProtection="1">
      <alignment horizontal="left" vertical="top" wrapText="1"/>
    </xf>
    <xf numFmtId="0" fontId="12" fillId="0" borderId="8" xfId="2" quotePrefix="1" applyFont="1" applyBorder="1" applyAlignment="1" applyProtection="1">
      <alignment horizontal="center" vertical="top" wrapText="1"/>
    </xf>
    <xf numFmtId="0" fontId="9" fillId="0" borderId="8" xfId="2" quotePrefix="1" applyFont="1" applyBorder="1" applyAlignment="1" applyProtection="1">
      <alignment horizontal="center" vertical="top" wrapText="1"/>
    </xf>
    <xf numFmtId="0" fontId="12" fillId="0" borderId="8" xfId="2" applyFont="1" applyBorder="1" applyAlignment="1" applyProtection="1">
      <alignment horizontal="center" vertical="top" wrapText="1"/>
    </xf>
    <xf numFmtId="0" fontId="12" fillId="0" borderId="12" xfId="2" applyFont="1" applyBorder="1" applyAlignment="1" applyProtection="1">
      <alignment horizontal="left" vertical="top" wrapText="1"/>
    </xf>
    <xf numFmtId="0" fontId="12" fillId="0" borderId="12" xfId="5" applyFont="1" applyBorder="1" applyAlignment="1">
      <alignment vertical="top" wrapText="1"/>
    </xf>
    <xf numFmtId="0" fontId="12" fillId="0" borderId="12" xfId="2" applyFont="1" applyBorder="1" applyAlignment="1" applyProtection="1">
      <alignment horizontal="center" vertical="top" wrapText="1"/>
    </xf>
    <xf numFmtId="164" fontId="12" fillId="0" borderId="12" xfId="3" applyNumberFormat="1" applyFont="1" applyFill="1" applyBorder="1" applyAlignment="1">
      <alignment horizontal="right" vertical="center" wrapText="1"/>
    </xf>
    <xf numFmtId="164" fontId="12" fillId="2" borderId="12" xfId="3" applyNumberFormat="1" applyFont="1" applyFill="1" applyBorder="1" applyAlignment="1">
      <alignment horizontal="center" vertical="center" wrapText="1"/>
    </xf>
    <xf numFmtId="164" fontId="12" fillId="0" borderId="9" xfId="3" applyNumberFormat="1" applyFont="1" applyFill="1" applyBorder="1" applyAlignment="1">
      <alignment horizontal="center" vertical="center" wrapText="1"/>
    </xf>
    <xf numFmtId="164" fontId="12" fillId="2" borderId="9" xfId="3" applyNumberFormat="1" applyFont="1" applyFill="1" applyBorder="1" applyAlignment="1">
      <alignment horizontal="right" vertical="center" wrapText="1"/>
    </xf>
    <xf numFmtId="164" fontId="12" fillId="0" borderId="9" xfId="1" applyNumberFormat="1" applyFont="1" applyBorder="1" applyProtection="1"/>
    <xf numFmtId="164" fontId="12" fillId="0" borderId="9" xfId="2" applyNumberFormat="1" applyFont="1" applyBorder="1" applyProtection="1"/>
    <xf numFmtId="0" fontId="12" fillId="0" borderId="9" xfId="2" applyFont="1" applyBorder="1" applyProtection="1"/>
    <xf numFmtId="0" fontId="9" fillId="0" borderId="0" xfId="2" quotePrefix="1" applyFont="1" applyAlignment="1" applyProtection="1">
      <alignment horizontal="left"/>
    </xf>
    <xf numFmtId="0" fontId="9" fillId="0" borderId="0" xfId="2" applyFont="1" applyProtection="1"/>
    <xf numFmtId="0" fontId="9" fillId="0" borderId="0" xfId="2" applyFont="1" applyAlignment="1" applyProtection="1">
      <alignment horizontal="center"/>
    </xf>
    <xf numFmtId="0" fontId="5" fillId="0" borderId="0" xfId="5" applyFont="1" applyBorder="1" applyAlignment="1">
      <alignment horizontal="center" vertical="center" wrapText="1"/>
    </xf>
    <xf numFmtId="164" fontId="12" fillId="0" borderId="0" xfId="1" applyNumberFormat="1" applyFont="1" applyProtection="1"/>
    <xf numFmtId="0" fontId="12" fillId="0" borderId="0" xfId="2" applyFont="1" applyProtection="1"/>
    <xf numFmtId="0" fontId="9" fillId="0" borderId="0" xfId="2" applyFont="1" applyAlignment="1" applyProtection="1">
      <alignment horizontal="center"/>
    </xf>
    <xf numFmtId="0" fontId="9" fillId="0" borderId="0" xfId="2" applyFont="1" applyAlignment="1" applyProtection="1">
      <alignment horizontal="center" vertical="center" wrapText="1"/>
    </xf>
    <xf numFmtId="0" fontId="12" fillId="0" borderId="0" xfId="2" applyFont="1" applyFill="1" applyAlignment="1" applyProtection="1">
      <alignment horizontal="right" vertical="center" wrapText="1"/>
    </xf>
    <xf numFmtId="0" fontId="12" fillId="2" borderId="0" xfId="2" applyFont="1" applyFill="1" applyAlignment="1" applyProtection="1">
      <alignment horizontal="right" vertical="center" wrapText="1"/>
    </xf>
    <xf numFmtId="165" fontId="20" fillId="0" borderId="0" xfId="7" applyNumberFormat="1" applyFont="1" applyAlignment="1">
      <alignment horizontal="right" vertical="center" wrapText="1"/>
    </xf>
    <xf numFmtId="0" fontId="12" fillId="0" borderId="8" xfId="2" applyFont="1" applyBorder="1" applyAlignment="1" applyProtection="1">
      <alignment wrapText="1"/>
    </xf>
    <xf numFmtId="164" fontId="12" fillId="0" borderId="5" xfId="2" applyNumberFormat="1" applyFont="1" applyBorder="1" applyAlignment="1" applyProtection="1">
      <alignment wrapText="1"/>
    </xf>
  </cellXfs>
  <cellStyles count="10">
    <cellStyle name="Comma" xfId="1" builtinId="3"/>
    <cellStyle name="Comma_BCLCTT" xfId="3"/>
    <cellStyle name="Comma_Worksheet in  US Financial Statements Ref. Workbook - Single Co" xfId="4"/>
    <cellStyle name="CR Comma" xfId="8"/>
    <cellStyle name="Debit" xfId="7"/>
    <cellStyle name="Heading No Underline" xfId="9"/>
    <cellStyle name="Normal" xfId="0" builtinId="0"/>
    <cellStyle name="Normal_BCLCTT" xfId="5"/>
    <cellStyle name="Normal_SHEET" xfId="6"/>
    <cellStyle name="Normal_Worksheet in  US Financial Statements Ref. Workbook - Single Co"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58"/>
  <sheetViews>
    <sheetView tabSelected="1" workbookViewId="0">
      <selection activeCell="A8" sqref="A8:I8"/>
    </sheetView>
  </sheetViews>
  <sheetFormatPr defaultRowHeight="15.75"/>
  <cols>
    <col min="1" max="1" width="3.7109375" style="50" customWidth="1"/>
    <col min="2" max="2" width="29" style="50" customWidth="1"/>
    <col min="3" max="3" width="6.5703125" style="50" customWidth="1"/>
    <col min="4" max="4" width="4.7109375" style="50" customWidth="1"/>
    <col min="5" max="5" width="16.85546875" style="50" customWidth="1"/>
    <col min="6" max="6" width="0.5703125" style="63" hidden="1" customWidth="1"/>
    <col min="7" max="7" width="20.140625" style="50" hidden="1" customWidth="1"/>
    <col min="8" max="8" width="16.42578125" style="66" customWidth="1"/>
    <col min="9" max="9" width="14.85546875" style="64" customWidth="1"/>
    <col min="10" max="10" width="61.28515625" style="64" customWidth="1"/>
    <col min="11" max="11" width="18.28515625" style="50" bestFit="1" customWidth="1"/>
    <col min="12" max="16384" width="9.140625" style="50"/>
  </cols>
  <sheetData>
    <row r="1" spans="1:11">
      <c r="A1" s="75" t="s">
        <v>152</v>
      </c>
      <c r="B1" s="75"/>
      <c r="C1" s="75"/>
      <c r="D1" s="75"/>
    </row>
    <row r="2" spans="1:11" ht="19.5" customHeight="1">
      <c r="A2" s="74" t="s">
        <v>151</v>
      </c>
      <c r="B2" s="74"/>
      <c r="C2" s="74"/>
      <c r="D2" s="74"/>
      <c r="E2" s="74"/>
      <c r="F2" s="74"/>
      <c r="G2" s="74"/>
      <c r="H2" s="74"/>
      <c r="I2" s="74"/>
      <c r="J2" s="74"/>
    </row>
    <row r="3" spans="1:11" ht="23.25" customHeight="1">
      <c r="A3" s="74" t="s">
        <v>124</v>
      </c>
      <c r="B3" s="74"/>
      <c r="C3" s="74"/>
      <c r="D3" s="74"/>
      <c r="E3" s="74"/>
      <c r="F3" s="74"/>
      <c r="G3" s="74"/>
      <c r="H3" s="74"/>
      <c r="I3" s="74"/>
      <c r="J3" s="74"/>
    </row>
    <row r="4" spans="1:11">
      <c r="A4" s="72" t="s">
        <v>127</v>
      </c>
      <c r="B4" s="72"/>
      <c r="C4" s="72"/>
      <c r="D4" s="72"/>
      <c r="E4" s="72"/>
      <c r="F4" s="72"/>
      <c r="G4" s="72"/>
    </row>
    <row r="5" spans="1:11" ht="15.75" customHeight="1">
      <c r="A5" s="49"/>
      <c r="B5" s="49"/>
      <c r="C5" s="49"/>
      <c r="D5" s="49"/>
      <c r="E5" s="49"/>
      <c r="F5" s="49"/>
      <c r="G5" s="49"/>
    </row>
    <row r="6" spans="1:11" ht="31.5" customHeight="1">
      <c r="A6" s="148" t="s">
        <v>6</v>
      </c>
      <c r="B6" s="149"/>
      <c r="C6" s="77" t="s">
        <v>125</v>
      </c>
      <c r="D6" s="77" t="s">
        <v>8</v>
      </c>
      <c r="E6" s="78" t="s">
        <v>167</v>
      </c>
      <c r="F6" s="76"/>
      <c r="G6" s="76" t="s">
        <v>58</v>
      </c>
      <c r="H6" s="81" t="s">
        <v>168</v>
      </c>
      <c r="I6" s="82" t="s">
        <v>126</v>
      </c>
      <c r="J6" s="82" t="s">
        <v>4</v>
      </c>
    </row>
    <row r="7" spans="1:11" ht="22.5" customHeight="1" thickBot="1">
      <c r="A7" s="150"/>
      <c r="B7" s="151"/>
      <c r="C7" s="147"/>
      <c r="D7" s="147"/>
      <c r="E7" s="146"/>
      <c r="F7" s="79"/>
      <c r="G7" s="80"/>
      <c r="H7" s="145"/>
      <c r="I7" s="144"/>
      <c r="J7" s="143"/>
    </row>
    <row r="8" spans="1:11" thickBot="1">
      <c r="A8" s="140" t="s">
        <v>59</v>
      </c>
      <c r="B8" s="141"/>
      <c r="C8" s="141"/>
      <c r="D8" s="141"/>
      <c r="E8" s="141"/>
      <c r="F8" s="141"/>
      <c r="G8" s="141"/>
      <c r="H8" s="141"/>
      <c r="I8" s="142"/>
      <c r="J8" s="83"/>
    </row>
    <row r="9" spans="1:11" ht="15">
      <c r="A9" s="84" t="s">
        <v>130</v>
      </c>
      <c r="B9" s="85" t="s">
        <v>60</v>
      </c>
      <c r="C9" s="86">
        <v>100</v>
      </c>
      <c r="D9" s="87"/>
      <c r="E9" s="88">
        <v>1074793678950</v>
      </c>
      <c r="F9" s="88"/>
      <c r="G9" s="88">
        <v>1204135013738</v>
      </c>
      <c r="H9" s="88">
        <v>1174064441576</v>
      </c>
      <c r="I9" s="88">
        <v>99270762626</v>
      </c>
      <c r="J9" s="89"/>
    </row>
    <row r="10" spans="1:11" ht="15">
      <c r="A10" s="90" t="s">
        <v>131</v>
      </c>
      <c r="B10" s="91" t="s">
        <v>61</v>
      </c>
      <c r="C10" s="92">
        <v>130</v>
      </c>
      <c r="D10" s="93"/>
      <c r="E10" s="94">
        <v>606965815295</v>
      </c>
      <c r="F10" s="94"/>
      <c r="G10" s="94">
        <v>770568887885</v>
      </c>
      <c r="H10" s="94">
        <v>706366378772</v>
      </c>
      <c r="I10" s="95">
        <v>99400563477</v>
      </c>
      <c r="J10" s="96"/>
    </row>
    <row r="11" spans="1:11" ht="15">
      <c r="A11" s="97" t="s">
        <v>132</v>
      </c>
      <c r="B11" s="98" t="s">
        <v>62</v>
      </c>
      <c r="C11" s="93">
        <v>131</v>
      </c>
      <c r="D11" s="93" t="s">
        <v>63</v>
      </c>
      <c r="E11" s="99">
        <v>508909845884</v>
      </c>
      <c r="F11" s="99"/>
      <c r="G11" s="99">
        <v>657390413583</v>
      </c>
      <c r="H11" s="100">
        <v>588599474527</v>
      </c>
      <c r="I11" s="89">
        <v>79689628643</v>
      </c>
      <c r="J11" s="96" t="s">
        <v>120</v>
      </c>
    </row>
    <row r="12" spans="1:11" ht="25.5">
      <c r="A12" s="97" t="s">
        <v>133</v>
      </c>
      <c r="B12" s="98" t="s">
        <v>64</v>
      </c>
      <c r="C12" s="93">
        <v>132</v>
      </c>
      <c r="D12" s="93"/>
      <c r="E12" s="99">
        <v>43910437620</v>
      </c>
      <c r="F12" s="99"/>
      <c r="G12" s="99">
        <v>64240630400</v>
      </c>
      <c r="H12" s="100">
        <v>62175532117</v>
      </c>
      <c r="I12" s="89">
        <v>18265094497</v>
      </c>
      <c r="J12" s="101" t="s">
        <v>128</v>
      </c>
    </row>
    <row r="13" spans="1:11" ht="15">
      <c r="A13" s="102">
        <v>6</v>
      </c>
      <c r="B13" s="98" t="s">
        <v>65</v>
      </c>
      <c r="C13" s="93">
        <v>136</v>
      </c>
      <c r="D13" s="93" t="s">
        <v>66</v>
      </c>
      <c r="E13" s="99">
        <v>81360173797</v>
      </c>
      <c r="F13" s="99"/>
      <c r="G13" s="99">
        <v>85528294464</v>
      </c>
      <c r="H13" s="100">
        <v>82806014134</v>
      </c>
      <c r="I13" s="89">
        <v>1445840337</v>
      </c>
      <c r="J13" s="96" t="s">
        <v>129</v>
      </c>
    </row>
    <row r="14" spans="1:11" ht="15">
      <c r="A14" s="90" t="s">
        <v>83</v>
      </c>
      <c r="B14" s="91" t="s">
        <v>67</v>
      </c>
      <c r="C14" s="92">
        <v>140</v>
      </c>
      <c r="D14" s="93" t="s">
        <v>68</v>
      </c>
      <c r="E14" s="94">
        <v>347677047317</v>
      </c>
      <c r="F14" s="94"/>
      <c r="G14" s="94">
        <v>345924094755</v>
      </c>
      <c r="H14" s="94">
        <v>347440859172</v>
      </c>
      <c r="I14" s="95">
        <v>-236188145</v>
      </c>
      <c r="J14" s="96"/>
    </row>
    <row r="15" spans="1:11" ht="15">
      <c r="A15" s="97" t="s">
        <v>132</v>
      </c>
      <c r="B15" s="98" t="s">
        <v>67</v>
      </c>
      <c r="C15" s="93">
        <v>141</v>
      </c>
      <c r="D15" s="93"/>
      <c r="E15" s="99">
        <v>347677047317</v>
      </c>
      <c r="F15" s="99"/>
      <c r="G15" s="99">
        <v>345924094755</v>
      </c>
      <c r="H15" s="100">
        <v>347440859172</v>
      </c>
      <c r="I15" s="89">
        <v>-236188145</v>
      </c>
      <c r="J15" s="96" t="s">
        <v>119</v>
      </c>
      <c r="K15" s="54"/>
    </row>
    <row r="16" spans="1:11" ht="15">
      <c r="A16" s="90" t="s">
        <v>87</v>
      </c>
      <c r="B16" s="91" t="s">
        <v>69</v>
      </c>
      <c r="C16" s="92">
        <v>150</v>
      </c>
      <c r="D16" s="93"/>
      <c r="E16" s="94">
        <v>16182341798</v>
      </c>
      <c r="F16" s="94"/>
      <c r="G16" s="94">
        <v>10516609173</v>
      </c>
      <c r="H16" s="94">
        <v>16288729092</v>
      </c>
      <c r="I16" s="95">
        <v>106387294</v>
      </c>
      <c r="J16" s="96"/>
    </row>
    <row r="17" spans="1:11" ht="15">
      <c r="A17" s="97" t="s">
        <v>134</v>
      </c>
      <c r="B17" s="98" t="s">
        <v>153</v>
      </c>
      <c r="C17" s="93">
        <v>153</v>
      </c>
      <c r="D17" s="93"/>
      <c r="E17" s="99">
        <v>873330291</v>
      </c>
      <c r="F17" s="99"/>
      <c r="G17" s="99">
        <v>1031101864</v>
      </c>
      <c r="H17" s="100">
        <v>979717585</v>
      </c>
      <c r="I17" s="89">
        <v>106387294</v>
      </c>
      <c r="J17" s="96" t="s">
        <v>137</v>
      </c>
    </row>
    <row r="18" spans="1:11" ht="15">
      <c r="A18" s="90" t="s">
        <v>135</v>
      </c>
      <c r="B18" s="91" t="s">
        <v>71</v>
      </c>
      <c r="C18" s="92">
        <v>200</v>
      </c>
      <c r="D18" s="93"/>
      <c r="E18" s="94">
        <v>336922206930</v>
      </c>
      <c r="F18" s="94">
        <v>0</v>
      </c>
      <c r="G18" s="94">
        <v>221687658610</v>
      </c>
      <c r="H18" s="94">
        <v>236940677554</v>
      </c>
      <c r="I18" s="95">
        <v>-99981529376</v>
      </c>
      <c r="J18" s="89"/>
    </row>
    <row r="19" spans="1:11" ht="15">
      <c r="A19" s="103" t="s">
        <v>72</v>
      </c>
      <c r="B19" s="91" t="s">
        <v>73</v>
      </c>
      <c r="C19" s="92">
        <v>210</v>
      </c>
      <c r="D19" s="93"/>
      <c r="E19" s="94">
        <v>99965051663</v>
      </c>
      <c r="F19" s="94">
        <v>0</v>
      </c>
      <c r="G19" s="94">
        <v>0</v>
      </c>
      <c r="H19" s="94">
        <v>5000000</v>
      </c>
      <c r="I19" s="95">
        <v>-99960051663</v>
      </c>
      <c r="J19" s="96"/>
    </row>
    <row r="20" spans="1:11" ht="15">
      <c r="A20" s="102">
        <v>1</v>
      </c>
      <c r="B20" s="98" t="s">
        <v>74</v>
      </c>
      <c r="C20" s="93">
        <v>211</v>
      </c>
      <c r="D20" s="93" t="s">
        <v>63</v>
      </c>
      <c r="E20" s="99">
        <v>79689628643</v>
      </c>
      <c r="F20" s="99"/>
      <c r="G20" s="99">
        <v>0</v>
      </c>
      <c r="H20" s="100"/>
      <c r="I20" s="89">
        <v>-79689628643</v>
      </c>
      <c r="J20" s="96" t="s">
        <v>121</v>
      </c>
      <c r="K20" s="54"/>
    </row>
    <row r="21" spans="1:11" ht="15">
      <c r="A21" s="102">
        <v>2</v>
      </c>
      <c r="B21" s="98" t="s">
        <v>75</v>
      </c>
      <c r="C21" s="93">
        <v>212</v>
      </c>
      <c r="D21" s="93"/>
      <c r="E21" s="99">
        <v>18824507473</v>
      </c>
      <c r="F21" s="99"/>
      <c r="G21" s="99"/>
      <c r="H21" s="100"/>
      <c r="I21" s="89">
        <v>-18824507473</v>
      </c>
      <c r="J21" s="96" t="s">
        <v>121</v>
      </c>
      <c r="K21" s="54"/>
    </row>
    <row r="22" spans="1:11" ht="15">
      <c r="A22" s="102">
        <v>6</v>
      </c>
      <c r="B22" s="98" t="s">
        <v>76</v>
      </c>
      <c r="C22" s="93">
        <v>216</v>
      </c>
      <c r="D22" s="93" t="s">
        <v>66</v>
      </c>
      <c r="E22" s="104">
        <v>1450915547</v>
      </c>
      <c r="F22" s="99"/>
      <c r="G22" s="99">
        <v>0</v>
      </c>
      <c r="H22" s="100">
        <v>5000000</v>
      </c>
      <c r="I22" s="89">
        <v>-1445915547</v>
      </c>
      <c r="J22" s="96" t="s">
        <v>122</v>
      </c>
    </row>
    <row r="23" spans="1:11" ht="15">
      <c r="A23" s="103" t="s">
        <v>136</v>
      </c>
      <c r="B23" s="91" t="s">
        <v>77</v>
      </c>
      <c r="C23" s="92">
        <v>220</v>
      </c>
      <c r="D23" s="93"/>
      <c r="E23" s="94">
        <v>140963550909</v>
      </c>
      <c r="F23" s="94">
        <v>0</v>
      </c>
      <c r="G23" s="94">
        <v>100113466036</v>
      </c>
      <c r="H23" s="94">
        <v>140942298826</v>
      </c>
      <c r="I23" s="95">
        <v>-21252083</v>
      </c>
      <c r="J23" s="96"/>
    </row>
    <row r="24" spans="1:11" ht="15">
      <c r="A24" s="97" t="s">
        <v>132</v>
      </c>
      <c r="B24" s="98" t="s">
        <v>78</v>
      </c>
      <c r="C24" s="93">
        <v>221</v>
      </c>
      <c r="D24" s="93" t="s">
        <v>79</v>
      </c>
      <c r="E24" s="99">
        <v>139045036833</v>
      </c>
      <c r="F24" s="99"/>
      <c r="G24" s="99">
        <v>97825082974</v>
      </c>
      <c r="H24" s="99">
        <v>139023784750</v>
      </c>
      <c r="I24" s="89">
        <v>-21252083</v>
      </c>
      <c r="J24" s="96"/>
    </row>
    <row r="25" spans="1:11" ht="15">
      <c r="A25" s="105" t="s">
        <v>80</v>
      </c>
      <c r="B25" s="98" t="s">
        <v>81</v>
      </c>
      <c r="C25" s="93">
        <v>222</v>
      </c>
      <c r="D25" s="93"/>
      <c r="E25" s="99">
        <v>296969366476</v>
      </c>
      <c r="F25" s="99"/>
      <c r="G25" s="99">
        <v>236212018779</v>
      </c>
      <c r="H25" s="100">
        <v>296969366476</v>
      </c>
      <c r="I25" s="89">
        <v>0</v>
      </c>
      <c r="J25" s="96"/>
    </row>
    <row r="26" spans="1:11" ht="15">
      <c r="A26" s="105" t="s">
        <v>80</v>
      </c>
      <c r="B26" s="98" t="s">
        <v>82</v>
      </c>
      <c r="C26" s="93">
        <v>223</v>
      </c>
      <c r="D26" s="93"/>
      <c r="E26" s="99">
        <v>-157924329643</v>
      </c>
      <c r="F26" s="99"/>
      <c r="G26" s="99">
        <v>-138386935805</v>
      </c>
      <c r="H26" s="100">
        <v>-157945581726</v>
      </c>
      <c r="I26" s="89">
        <v>-21252083</v>
      </c>
      <c r="J26" s="96" t="s">
        <v>123</v>
      </c>
    </row>
    <row r="27" spans="1:11" ht="15">
      <c r="A27" s="103" t="s">
        <v>83</v>
      </c>
      <c r="B27" s="91" t="s">
        <v>84</v>
      </c>
      <c r="C27" s="92">
        <v>240</v>
      </c>
      <c r="D27" s="93"/>
      <c r="E27" s="94">
        <v>39176615273</v>
      </c>
      <c r="F27" s="94">
        <v>0</v>
      </c>
      <c r="G27" s="94">
        <v>35141993728</v>
      </c>
      <c r="H27" s="94">
        <v>39176389180</v>
      </c>
      <c r="I27" s="95">
        <v>-226093</v>
      </c>
      <c r="J27" s="96"/>
    </row>
    <row r="28" spans="1:11" ht="15">
      <c r="A28" s="102">
        <v>2</v>
      </c>
      <c r="B28" s="98" t="s">
        <v>85</v>
      </c>
      <c r="C28" s="93">
        <v>242</v>
      </c>
      <c r="D28" s="93" t="s">
        <v>86</v>
      </c>
      <c r="E28" s="99">
        <v>39176615273</v>
      </c>
      <c r="F28" s="99"/>
      <c r="G28" s="99">
        <v>35141993728</v>
      </c>
      <c r="H28" s="100">
        <v>39176389180</v>
      </c>
      <c r="I28" s="89">
        <v>-226093</v>
      </c>
      <c r="J28" s="96" t="s">
        <v>139</v>
      </c>
    </row>
    <row r="29" spans="1:11" ht="15">
      <c r="A29" s="103" t="s">
        <v>88</v>
      </c>
      <c r="B29" s="91" t="s">
        <v>89</v>
      </c>
      <c r="C29" s="92">
        <v>260</v>
      </c>
      <c r="D29" s="93"/>
      <c r="E29" s="94">
        <v>39516989085</v>
      </c>
      <c r="F29" s="94">
        <v>0</v>
      </c>
      <c r="G29" s="94">
        <v>29515676036</v>
      </c>
      <c r="H29" s="94">
        <v>39516989548</v>
      </c>
      <c r="I29" s="95">
        <v>463</v>
      </c>
      <c r="J29" s="96"/>
    </row>
    <row r="30" spans="1:11" ht="15">
      <c r="A30" s="106" t="s">
        <v>132</v>
      </c>
      <c r="B30" s="107" t="s">
        <v>90</v>
      </c>
      <c r="C30" s="108">
        <v>261</v>
      </c>
      <c r="D30" s="108" t="s">
        <v>70</v>
      </c>
      <c r="E30" s="109">
        <v>27717856721</v>
      </c>
      <c r="F30" s="109"/>
      <c r="G30" s="109">
        <v>16096539587</v>
      </c>
      <c r="H30" s="109">
        <v>27717857184</v>
      </c>
      <c r="I30" s="110">
        <v>463</v>
      </c>
      <c r="J30" s="96" t="s">
        <v>138</v>
      </c>
    </row>
    <row r="31" spans="1:11" ht="15" customHeight="1">
      <c r="A31" s="135" t="s">
        <v>91</v>
      </c>
      <c r="B31" s="136"/>
      <c r="C31" s="111">
        <v>270</v>
      </c>
      <c r="D31" s="112"/>
      <c r="E31" s="113">
        <v>1411715885880</v>
      </c>
      <c r="F31" s="113"/>
      <c r="G31" s="113">
        <v>1425822672348</v>
      </c>
      <c r="H31" s="113">
        <v>1411005119130</v>
      </c>
      <c r="I31" s="113">
        <v>-710766750</v>
      </c>
      <c r="J31" s="89"/>
    </row>
    <row r="32" spans="1:11" ht="18" customHeight="1" thickBot="1">
      <c r="A32" s="137" t="s">
        <v>92</v>
      </c>
      <c r="B32" s="138"/>
      <c r="C32" s="138"/>
      <c r="D32" s="138"/>
      <c r="E32" s="138"/>
      <c r="F32" s="138"/>
      <c r="G32" s="138"/>
      <c r="H32" s="138"/>
      <c r="I32" s="139"/>
      <c r="J32" s="114"/>
    </row>
    <row r="33" spans="1:11" ht="15">
      <c r="A33" s="84" t="s">
        <v>147</v>
      </c>
      <c r="B33" s="115" t="s">
        <v>93</v>
      </c>
      <c r="C33" s="116">
        <v>300</v>
      </c>
      <c r="D33" s="116"/>
      <c r="E33" s="88">
        <v>1208484984292</v>
      </c>
      <c r="F33" s="88"/>
      <c r="G33" s="88">
        <v>1229778994210</v>
      </c>
      <c r="H33" s="88">
        <v>1207699309904</v>
      </c>
      <c r="I33" s="88">
        <v>-785674388</v>
      </c>
      <c r="J33" s="96"/>
    </row>
    <row r="34" spans="1:11" ht="15">
      <c r="A34" s="90" t="s">
        <v>72</v>
      </c>
      <c r="B34" s="91" t="s">
        <v>94</v>
      </c>
      <c r="C34" s="92">
        <v>310</v>
      </c>
      <c r="D34" s="93"/>
      <c r="E34" s="94">
        <v>1095210451429</v>
      </c>
      <c r="F34" s="94">
        <v>0</v>
      </c>
      <c r="G34" s="94">
        <v>1186851069595</v>
      </c>
      <c r="H34" s="94">
        <v>1137247580325</v>
      </c>
      <c r="I34" s="95">
        <v>42037128896</v>
      </c>
      <c r="J34" s="96"/>
    </row>
    <row r="35" spans="1:11" ht="25.5">
      <c r="A35" s="117">
        <v>1</v>
      </c>
      <c r="B35" s="98" t="s">
        <v>95</v>
      </c>
      <c r="C35" s="93">
        <v>311</v>
      </c>
      <c r="D35" s="93" t="s">
        <v>96</v>
      </c>
      <c r="E35" s="104">
        <v>479905280910</v>
      </c>
      <c r="F35" s="104"/>
      <c r="G35" s="99">
        <v>478119963851</v>
      </c>
      <c r="H35" s="100">
        <v>516666633883</v>
      </c>
      <c r="I35" s="89">
        <v>36761352973</v>
      </c>
      <c r="J35" s="118" t="s">
        <v>140</v>
      </c>
    </row>
    <row r="36" spans="1:11" ht="25.5">
      <c r="A36" s="102">
        <v>2</v>
      </c>
      <c r="B36" s="98" t="s">
        <v>97</v>
      </c>
      <c r="C36" s="93">
        <v>312</v>
      </c>
      <c r="D36" s="93"/>
      <c r="E36" s="104">
        <v>92150550433</v>
      </c>
      <c r="F36" s="104"/>
      <c r="G36" s="99">
        <v>117601631771</v>
      </c>
      <c r="H36" s="100">
        <v>97379587768</v>
      </c>
      <c r="I36" s="89">
        <v>5229037335</v>
      </c>
      <c r="J36" s="118" t="s">
        <v>141</v>
      </c>
    </row>
    <row r="37" spans="1:11" ht="15">
      <c r="A37" s="117">
        <v>3</v>
      </c>
      <c r="B37" s="98" t="s">
        <v>98</v>
      </c>
      <c r="C37" s="93">
        <v>313</v>
      </c>
      <c r="D37" s="93" t="s">
        <v>99</v>
      </c>
      <c r="E37" s="104">
        <v>16650703195</v>
      </c>
      <c r="F37" s="104"/>
      <c r="G37" s="99">
        <v>16670823242</v>
      </c>
      <c r="H37" s="100">
        <v>16703627052</v>
      </c>
      <c r="I37" s="89">
        <v>52923857</v>
      </c>
      <c r="J37" s="96" t="s">
        <v>142</v>
      </c>
      <c r="K37" s="54"/>
    </row>
    <row r="38" spans="1:11" ht="15">
      <c r="A38" s="102">
        <v>4</v>
      </c>
      <c r="B38" s="98" t="s">
        <v>100</v>
      </c>
      <c r="C38" s="93">
        <v>314</v>
      </c>
      <c r="D38" s="93"/>
      <c r="E38" s="104">
        <v>80582905803</v>
      </c>
      <c r="F38" s="104"/>
      <c r="G38" s="99">
        <v>81175551467</v>
      </c>
      <c r="H38" s="100">
        <v>80582830593</v>
      </c>
      <c r="I38" s="89">
        <v>-75210</v>
      </c>
      <c r="J38" s="96" t="s">
        <v>118</v>
      </c>
    </row>
    <row r="39" spans="1:11" ht="34.5" customHeight="1">
      <c r="A39" s="119">
        <v>9</v>
      </c>
      <c r="B39" s="120" t="s">
        <v>101</v>
      </c>
      <c r="C39" s="93">
        <v>319</v>
      </c>
      <c r="D39" s="121" t="s">
        <v>102</v>
      </c>
      <c r="E39" s="104">
        <v>29106206439</v>
      </c>
      <c r="F39" s="104"/>
      <c r="G39" s="99">
        <v>53819898110</v>
      </c>
      <c r="H39" s="100">
        <v>21940215221</v>
      </c>
      <c r="I39" s="89">
        <v>-7165991218</v>
      </c>
      <c r="J39" s="101" t="s">
        <v>143</v>
      </c>
      <c r="K39" s="54"/>
    </row>
    <row r="40" spans="1:11" ht="18.75" customHeight="1">
      <c r="A40" s="119">
        <v>10</v>
      </c>
      <c r="B40" s="120" t="s">
        <v>103</v>
      </c>
      <c r="C40" s="93">
        <v>320</v>
      </c>
      <c r="D40" s="121" t="s">
        <v>104</v>
      </c>
      <c r="E40" s="104">
        <v>313046175600</v>
      </c>
      <c r="F40" s="104"/>
      <c r="G40" s="99">
        <v>376218499021</v>
      </c>
      <c r="H40" s="100">
        <v>320206056759</v>
      </c>
      <c r="I40" s="89">
        <v>7159881159</v>
      </c>
      <c r="J40" s="89" t="s">
        <v>144</v>
      </c>
    </row>
    <row r="41" spans="1:11" ht="15">
      <c r="A41" s="103" t="s">
        <v>136</v>
      </c>
      <c r="B41" s="91" t="s">
        <v>105</v>
      </c>
      <c r="C41" s="92">
        <v>330</v>
      </c>
      <c r="D41" s="92"/>
      <c r="E41" s="122">
        <v>113274532863</v>
      </c>
      <c r="F41" s="122">
        <v>0</v>
      </c>
      <c r="G41" s="122">
        <v>42927924615</v>
      </c>
      <c r="H41" s="122">
        <v>70451729579</v>
      </c>
      <c r="I41" s="95">
        <v>-42822803284</v>
      </c>
      <c r="J41" s="89"/>
    </row>
    <row r="42" spans="1:11" ht="18" customHeight="1">
      <c r="A42" s="119">
        <v>1</v>
      </c>
      <c r="B42" s="120" t="s">
        <v>106</v>
      </c>
      <c r="C42" s="93">
        <v>331</v>
      </c>
      <c r="D42" s="93" t="s">
        <v>96</v>
      </c>
      <c r="E42" s="104">
        <v>37590504374</v>
      </c>
      <c r="F42" s="104"/>
      <c r="G42" s="99">
        <v>0</v>
      </c>
      <c r="H42" s="100"/>
      <c r="I42" s="89">
        <v>-37590504374</v>
      </c>
      <c r="J42" s="89" t="s">
        <v>145</v>
      </c>
      <c r="K42" s="54"/>
    </row>
    <row r="43" spans="1:11" ht="16.5" customHeight="1">
      <c r="A43" s="119">
        <v>2</v>
      </c>
      <c r="B43" s="120" t="s">
        <v>107</v>
      </c>
      <c r="C43" s="93">
        <v>332</v>
      </c>
      <c r="D43" s="93"/>
      <c r="E43" s="104">
        <v>5232298910</v>
      </c>
      <c r="F43" s="104"/>
      <c r="G43" s="99">
        <v>0</v>
      </c>
      <c r="H43" s="100"/>
      <c r="I43" s="89">
        <v>-5232298910</v>
      </c>
      <c r="J43" s="89" t="s">
        <v>146</v>
      </c>
      <c r="K43" s="54"/>
    </row>
    <row r="44" spans="1:11" ht="15">
      <c r="A44" s="90" t="s">
        <v>148</v>
      </c>
      <c r="B44" s="91" t="s">
        <v>108</v>
      </c>
      <c r="C44" s="92">
        <v>400</v>
      </c>
      <c r="D44" s="92"/>
      <c r="E44" s="122">
        <v>203230901588</v>
      </c>
      <c r="F44" s="122">
        <v>0</v>
      </c>
      <c r="G44" s="122">
        <v>196043678138</v>
      </c>
      <c r="H44" s="122">
        <v>203305809226</v>
      </c>
      <c r="I44" s="95">
        <v>74907638</v>
      </c>
      <c r="J44" s="96"/>
    </row>
    <row r="45" spans="1:11" ht="25.5">
      <c r="A45" s="90" t="s">
        <v>72</v>
      </c>
      <c r="B45" s="91" t="s">
        <v>109</v>
      </c>
      <c r="C45" s="92">
        <v>410</v>
      </c>
      <c r="D45" s="93" t="s">
        <v>110</v>
      </c>
      <c r="E45" s="122">
        <v>203230901588</v>
      </c>
      <c r="F45" s="122">
        <v>0</v>
      </c>
      <c r="G45" s="122">
        <v>196043678138</v>
      </c>
      <c r="H45" s="122">
        <v>203305809226</v>
      </c>
      <c r="I45" s="95">
        <v>74907638</v>
      </c>
      <c r="J45" s="101" t="s">
        <v>149</v>
      </c>
    </row>
    <row r="46" spans="1:11" ht="15">
      <c r="A46" s="119">
        <v>11</v>
      </c>
      <c r="B46" s="123" t="s">
        <v>111</v>
      </c>
      <c r="C46" s="124">
        <v>421</v>
      </c>
      <c r="D46" s="93"/>
      <c r="E46" s="104">
        <v>8532414690</v>
      </c>
      <c r="F46" s="104"/>
      <c r="G46" s="99">
        <v>10101514669</v>
      </c>
      <c r="H46" s="104">
        <v>8617644156</v>
      </c>
      <c r="I46" s="89">
        <v>85229466</v>
      </c>
      <c r="J46" s="96"/>
    </row>
    <row r="47" spans="1:11" ht="15">
      <c r="A47" s="119"/>
      <c r="B47" s="73" t="s">
        <v>112</v>
      </c>
      <c r="C47" s="124" t="s">
        <v>113</v>
      </c>
      <c r="D47" s="93"/>
      <c r="E47" s="125">
        <v>217699462</v>
      </c>
      <c r="F47" s="125"/>
      <c r="G47" s="126">
        <v>10101514669</v>
      </c>
      <c r="H47" s="127">
        <v>234162795</v>
      </c>
      <c r="I47" s="89">
        <v>16463333</v>
      </c>
      <c r="J47" s="96" t="s">
        <v>150</v>
      </c>
    </row>
    <row r="48" spans="1:11" ht="15">
      <c r="A48" s="119"/>
      <c r="B48" s="73" t="s">
        <v>114</v>
      </c>
      <c r="C48" s="124" t="s">
        <v>115</v>
      </c>
      <c r="D48" s="93"/>
      <c r="E48" s="125">
        <v>8314715228</v>
      </c>
      <c r="F48" s="125"/>
      <c r="G48" s="126"/>
      <c r="H48" s="127">
        <v>8383481361</v>
      </c>
      <c r="I48" s="89">
        <v>68766133</v>
      </c>
      <c r="J48" s="96" t="s">
        <v>150</v>
      </c>
    </row>
    <row r="49" spans="1:10" ht="15">
      <c r="A49" s="128">
        <v>13</v>
      </c>
      <c r="B49" s="129" t="s">
        <v>116</v>
      </c>
      <c r="C49" s="130">
        <v>429</v>
      </c>
      <c r="D49" s="108"/>
      <c r="E49" s="131">
        <v>72701456307</v>
      </c>
      <c r="F49" s="131"/>
      <c r="G49" s="109">
        <v>65354450131</v>
      </c>
      <c r="H49" s="132">
        <v>72691134479</v>
      </c>
      <c r="I49" s="110">
        <v>-10321828</v>
      </c>
      <c r="J49" s="96"/>
    </row>
    <row r="50" spans="1:10" ht="15" customHeight="1">
      <c r="A50" s="135" t="s">
        <v>117</v>
      </c>
      <c r="B50" s="136"/>
      <c r="C50" s="111">
        <v>440</v>
      </c>
      <c r="D50" s="133"/>
      <c r="E50" s="113">
        <v>1411715885880</v>
      </c>
      <c r="F50" s="113"/>
      <c r="G50" s="113">
        <v>1425822672348</v>
      </c>
      <c r="H50" s="113">
        <v>1411005119130</v>
      </c>
      <c r="I50" s="113">
        <v>-710766750</v>
      </c>
      <c r="J50" s="134"/>
    </row>
    <row r="51" spans="1:10" s="56" customFormat="1">
      <c r="A51" s="53"/>
      <c r="B51" s="9"/>
      <c r="C51" s="15"/>
      <c r="D51" s="15"/>
      <c r="E51" s="55"/>
      <c r="F51" s="55"/>
      <c r="G51" s="55"/>
      <c r="H51" s="67"/>
      <c r="I51" s="65"/>
      <c r="J51" s="65"/>
    </row>
    <row r="52" spans="1:10">
      <c r="A52" s="51"/>
      <c r="B52" s="16"/>
      <c r="C52" s="16"/>
      <c r="D52" s="16"/>
      <c r="E52" s="70"/>
      <c r="F52" s="70"/>
      <c r="G52" s="70"/>
    </row>
    <row r="53" spans="1:10">
      <c r="A53" s="57"/>
      <c r="B53" s="58"/>
      <c r="C53" s="16"/>
      <c r="D53" s="16"/>
      <c r="E53" s="59"/>
      <c r="F53" s="60"/>
      <c r="G53" s="59"/>
    </row>
    <row r="54" spans="1:10">
      <c r="A54" s="51"/>
      <c r="B54" s="16"/>
      <c r="C54" s="16"/>
      <c r="D54" s="16"/>
      <c r="E54" s="61"/>
      <c r="F54" s="52"/>
      <c r="G54" s="62"/>
    </row>
    <row r="55" spans="1:10">
      <c r="A55" s="51"/>
      <c r="B55" s="16"/>
      <c r="C55" s="16"/>
      <c r="D55" s="16"/>
      <c r="E55" s="61"/>
      <c r="F55" s="52"/>
      <c r="G55" s="62"/>
    </row>
    <row r="56" spans="1:10">
      <c r="A56" s="51"/>
      <c r="B56" s="16"/>
      <c r="C56" s="16"/>
      <c r="D56" s="16"/>
      <c r="E56" s="61"/>
      <c r="F56" s="52"/>
      <c r="G56" s="62"/>
    </row>
    <row r="57" spans="1:10">
      <c r="A57" s="51"/>
      <c r="B57" s="16"/>
      <c r="C57" s="16"/>
      <c r="D57" s="16"/>
      <c r="E57" s="61"/>
      <c r="F57" s="52"/>
      <c r="G57" s="62"/>
    </row>
    <row r="58" spans="1:10">
      <c r="A58" s="71"/>
      <c r="B58" s="71"/>
      <c r="C58" s="71"/>
      <c r="D58" s="71"/>
      <c r="E58" s="71"/>
      <c r="F58" s="71"/>
      <c r="G58" s="71"/>
    </row>
  </sheetData>
  <mergeCells count="17">
    <mergeCell ref="J6:J7"/>
    <mergeCell ref="A32:I32"/>
    <mergeCell ref="A8:I8"/>
    <mergeCell ref="A1:D1"/>
    <mergeCell ref="A2:J2"/>
    <mergeCell ref="A3:J3"/>
    <mergeCell ref="E52:G52"/>
    <mergeCell ref="A58:G58"/>
    <mergeCell ref="I6:I7"/>
    <mergeCell ref="A4:G4"/>
    <mergeCell ref="A31:B31"/>
    <mergeCell ref="A50:B50"/>
    <mergeCell ref="E6:E7"/>
    <mergeCell ref="H6:H7"/>
    <mergeCell ref="C6:C7"/>
    <mergeCell ref="D6:D7"/>
    <mergeCell ref="A6:B7"/>
  </mergeCells>
  <printOptions horizontalCentered="1"/>
  <pageMargins left="0" right="0" top="0.5" bottom="0.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L106"/>
  <sheetViews>
    <sheetView topLeftCell="J4" workbookViewId="0">
      <selection activeCell="O31" sqref="O31"/>
    </sheetView>
  </sheetViews>
  <sheetFormatPr defaultRowHeight="15"/>
  <cols>
    <col min="1" max="1" width="3.28515625" style="22" customWidth="1"/>
    <col min="2" max="2" width="49.140625" style="2" customWidth="1"/>
    <col min="3" max="3" width="5.7109375" style="2" customWidth="1"/>
    <col min="4" max="4" width="0.42578125" style="25" hidden="1" customWidth="1"/>
    <col min="5" max="5" width="16.5703125" style="47" hidden="1" customWidth="1"/>
    <col min="6" max="6" width="15.42578125" style="25" customWidth="1"/>
    <col min="7" max="7" width="1" style="28" hidden="1" customWidth="1"/>
    <col min="8" max="8" width="15.28515625" style="12" customWidth="1"/>
    <col min="9" max="9" width="13.85546875" style="2" customWidth="1"/>
    <col min="10" max="10" width="73.140625" style="2" customWidth="1"/>
    <col min="11" max="11" width="18.7109375" style="2" customWidth="1"/>
    <col min="12" max="16384" width="9.140625" style="2"/>
  </cols>
  <sheetData>
    <row r="1" spans="1:11" s="4" customFormat="1" ht="16.5">
      <c r="A1" s="152" t="s">
        <v>154</v>
      </c>
      <c r="B1" s="5"/>
      <c r="C1" s="5"/>
      <c r="D1" s="6"/>
      <c r="E1" s="7"/>
      <c r="F1" s="6"/>
      <c r="G1" s="7"/>
      <c r="H1" s="3"/>
    </row>
    <row r="2" spans="1:11" s="4" customFormat="1" ht="15" customHeight="1">
      <c r="A2" s="153"/>
      <c r="B2" s="154"/>
      <c r="C2" s="155" t="s">
        <v>0</v>
      </c>
      <c r="D2" s="156" t="s">
        <v>1</v>
      </c>
      <c r="E2" s="157" t="s">
        <v>2</v>
      </c>
      <c r="F2" s="158" t="s">
        <v>155</v>
      </c>
      <c r="G2" s="159" t="s">
        <v>3</v>
      </c>
      <c r="H2" s="158" t="s">
        <v>156</v>
      </c>
      <c r="I2" s="158" t="s">
        <v>157</v>
      </c>
      <c r="J2" s="160" t="s">
        <v>4</v>
      </c>
    </row>
    <row r="3" spans="1:11">
      <c r="A3" s="161" t="s">
        <v>5</v>
      </c>
      <c r="B3" s="8" t="s">
        <v>6</v>
      </c>
      <c r="C3" s="162" t="s">
        <v>7</v>
      </c>
      <c r="D3" s="163"/>
      <c r="E3" s="164"/>
      <c r="F3" s="165"/>
      <c r="G3" s="166"/>
      <c r="H3" s="165"/>
      <c r="I3" s="165"/>
      <c r="J3" s="167"/>
    </row>
    <row r="4" spans="1:11">
      <c r="A4" s="161"/>
      <c r="B4" s="168"/>
      <c r="C4" s="162" t="s">
        <v>9</v>
      </c>
      <c r="D4" s="163"/>
      <c r="E4" s="164"/>
      <c r="F4" s="165"/>
      <c r="G4" s="166"/>
      <c r="H4" s="165"/>
      <c r="I4" s="165"/>
      <c r="J4" s="167"/>
    </row>
    <row r="5" spans="1:11">
      <c r="A5" s="169"/>
      <c r="B5" s="170"/>
      <c r="C5" s="171"/>
      <c r="D5" s="172"/>
      <c r="E5" s="173"/>
      <c r="F5" s="174"/>
      <c r="G5" s="175"/>
      <c r="H5" s="174"/>
      <c r="I5" s="174"/>
      <c r="J5" s="176"/>
    </row>
    <row r="6" spans="1:11" ht="39">
      <c r="A6" s="102" t="s">
        <v>10</v>
      </c>
      <c r="B6" s="177" t="s">
        <v>11</v>
      </c>
      <c r="C6" s="178" t="s">
        <v>12</v>
      </c>
      <c r="D6" s="179">
        <v>397951818196</v>
      </c>
      <c r="E6" s="180">
        <v>565628133704</v>
      </c>
      <c r="F6" s="181">
        <v>1275495096793</v>
      </c>
      <c r="G6" s="182">
        <v>1300470675809</v>
      </c>
      <c r="H6" s="183">
        <v>1274039250248</v>
      </c>
      <c r="I6" s="184">
        <v>-1455846545</v>
      </c>
      <c r="J6" s="231" t="s">
        <v>158</v>
      </c>
    </row>
    <row r="7" spans="1:11">
      <c r="A7" s="102" t="s">
        <v>13</v>
      </c>
      <c r="B7" s="177" t="s">
        <v>14</v>
      </c>
      <c r="C7" s="178" t="s">
        <v>15</v>
      </c>
      <c r="D7" s="179">
        <v>0</v>
      </c>
      <c r="E7" s="180"/>
      <c r="F7" s="179"/>
      <c r="G7" s="180"/>
      <c r="H7" s="185"/>
      <c r="I7" s="186"/>
      <c r="J7" s="117"/>
    </row>
    <row r="8" spans="1:11" ht="22.5" customHeight="1">
      <c r="A8" s="187" t="s">
        <v>16</v>
      </c>
      <c r="B8" s="188" t="s">
        <v>17</v>
      </c>
      <c r="C8" s="124">
        <v>10</v>
      </c>
      <c r="D8" s="179">
        <v>397951818196</v>
      </c>
      <c r="E8" s="179">
        <f>E6</f>
        <v>565628133704</v>
      </c>
      <c r="F8" s="179">
        <v>1275495096793</v>
      </c>
      <c r="G8" s="180">
        <v>1300470675809</v>
      </c>
      <c r="H8" s="185">
        <v>1274039250248</v>
      </c>
      <c r="I8" s="186">
        <v>-1455846545</v>
      </c>
      <c r="J8" s="93" t="s">
        <v>159</v>
      </c>
      <c r="K8" s="11"/>
    </row>
    <row r="9" spans="1:11" ht="26.25">
      <c r="A9" s="102" t="s">
        <v>18</v>
      </c>
      <c r="B9" s="98" t="s">
        <v>19</v>
      </c>
      <c r="C9" s="93">
        <v>11</v>
      </c>
      <c r="D9" s="179">
        <v>384420778223</v>
      </c>
      <c r="E9" s="180">
        <v>532587700958</v>
      </c>
      <c r="F9" s="179">
        <v>1212130041475</v>
      </c>
      <c r="G9" s="180">
        <v>1213136533208</v>
      </c>
      <c r="H9" s="185">
        <v>1211965041475</v>
      </c>
      <c r="I9" s="186">
        <v>-165000000</v>
      </c>
      <c r="J9" s="232" t="s">
        <v>160</v>
      </c>
    </row>
    <row r="10" spans="1:11" s="9" customFormat="1" ht="18.75" customHeight="1">
      <c r="A10" s="189" t="s">
        <v>20</v>
      </c>
      <c r="B10" s="190" t="s">
        <v>21</v>
      </c>
      <c r="C10" s="191">
        <v>20</v>
      </c>
      <c r="D10" s="192">
        <f>D8-D9</f>
        <v>13531039973</v>
      </c>
      <c r="E10" s="192">
        <f>E8-E9</f>
        <v>33040432746</v>
      </c>
      <c r="F10" s="193">
        <v>63365055318</v>
      </c>
      <c r="G10" s="192">
        <v>87334142601</v>
      </c>
      <c r="H10" s="192">
        <v>62074208773</v>
      </c>
      <c r="I10" s="194">
        <f>I8-I9</f>
        <v>-1290846545</v>
      </c>
      <c r="J10" s="117"/>
      <c r="K10" s="48"/>
    </row>
    <row r="11" spans="1:11">
      <c r="A11" s="102" t="s">
        <v>22</v>
      </c>
      <c r="B11" s="98" t="s">
        <v>23</v>
      </c>
      <c r="C11" s="93">
        <v>21</v>
      </c>
      <c r="D11" s="179">
        <v>656420985</v>
      </c>
      <c r="E11" s="180">
        <v>272018862</v>
      </c>
      <c r="F11" s="179">
        <v>17307781918</v>
      </c>
      <c r="G11" s="180">
        <v>3227072292</v>
      </c>
      <c r="H11" s="185">
        <v>17307781918</v>
      </c>
      <c r="I11" s="186">
        <v>0</v>
      </c>
      <c r="J11" s="117"/>
    </row>
    <row r="12" spans="1:11">
      <c r="A12" s="102" t="s">
        <v>24</v>
      </c>
      <c r="B12" s="98" t="s">
        <v>25</v>
      </c>
      <c r="C12" s="93">
        <v>22</v>
      </c>
      <c r="D12" s="179">
        <v>5688440884</v>
      </c>
      <c r="E12" s="180">
        <v>8055879185</v>
      </c>
      <c r="F12" s="179">
        <v>25691891984</v>
      </c>
      <c r="G12" s="180">
        <v>29390392643</v>
      </c>
      <c r="H12" s="185">
        <v>25764363465</v>
      </c>
      <c r="I12" s="186">
        <v>72471481</v>
      </c>
      <c r="J12" s="117" t="s">
        <v>161</v>
      </c>
    </row>
    <row r="13" spans="1:11" s="10" customFormat="1">
      <c r="A13" s="195"/>
      <c r="B13" s="196" t="s">
        <v>26</v>
      </c>
      <c r="C13" s="197">
        <v>23</v>
      </c>
      <c r="D13" s="198">
        <v>5733789401</v>
      </c>
      <c r="E13" s="199">
        <v>8040938640</v>
      </c>
      <c r="F13" s="198">
        <v>23486176146</v>
      </c>
      <c r="G13" s="199">
        <v>29349921112</v>
      </c>
      <c r="H13" s="200">
        <v>23195539237</v>
      </c>
      <c r="I13" s="186">
        <v>-290636909</v>
      </c>
      <c r="J13" s="201" t="s">
        <v>162</v>
      </c>
    </row>
    <row r="14" spans="1:11" s="10" customFormat="1">
      <c r="A14" s="195" t="s">
        <v>27</v>
      </c>
      <c r="B14" s="177" t="s">
        <v>28</v>
      </c>
      <c r="C14" s="93">
        <v>24</v>
      </c>
      <c r="D14" s="198"/>
      <c r="E14" s="199"/>
      <c r="F14" s="198"/>
      <c r="G14" s="199"/>
      <c r="H14" s="200"/>
      <c r="I14" s="186"/>
      <c r="J14" s="201"/>
    </row>
    <row r="15" spans="1:11">
      <c r="A15" s="102" t="s">
        <v>29</v>
      </c>
      <c r="B15" s="98" t="s">
        <v>30</v>
      </c>
      <c r="C15" s="93">
        <v>25</v>
      </c>
      <c r="D15" s="179">
        <v>0</v>
      </c>
      <c r="E15" s="180"/>
      <c r="F15" s="179">
        <v>0</v>
      </c>
      <c r="G15" s="180"/>
      <c r="H15" s="185"/>
      <c r="I15" s="186"/>
      <c r="J15" s="117"/>
    </row>
    <row r="16" spans="1:11" ht="39">
      <c r="A16" s="102" t="s">
        <v>31</v>
      </c>
      <c r="B16" s="98" t="s">
        <v>32</v>
      </c>
      <c r="C16" s="93">
        <v>26</v>
      </c>
      <c r="D16" s="179">
        <v>13869338862</v>
      </c>
      <c r="E16" s="180">
        <v>15582071171</v>
      </c>
      <c r="F16" s="179">
        <v>44355480454</v>
      </c>
      <c r="G16" s="180">
        <v>48078572944</v>
      </c>
      <c r="H16" s="185">
        <v>43101382954.32</v>
      </c>
      <c r="I16" s="186">
        <v>-1254097499.6800003</v>
      </c>
      <c r="J16" s="231" t="s">
        <v>163</v>
      </c>
      <c r="K16" s="12"/>
    </row>
    <row r="17" spans="1:12" ht="26.25">
      <c r="A17" s="103" t="s">
        <v>33</v>
      </c>
      <c r="B17" s="202" t="s">
        <v>34</v>
      </c>
      <c r="C17" s="92">
        <v>30</v>
      </c>
      <c r="D17" s="192">
        <f>D10+D11-D12-D16-D15+D14</f>
        <v>-5370318788</v>
      </c>
      <c r="E17" s="192">
        <f>E10+E11-E12-E16-E15+E14</f>
        <v>9674501252</v>
      </c>
      <c r="F17" s="192">
        <v>10625464798</v>
      </c>
      <c r="G17" s="192">
        <v>13092249306</v>
      </c>
      <c r="H17" s="192">
        <v>10516244271.68</v>
      </c>
      <c r="I17" s="186"/>
      <c r="J17" s="117"/>
      <c r="K17" s="11"/>
    </row>
    <row r="18" spans="1:12">
      <c r="A18" s="102" t="s">
        <v>35</v>
      </c>
      <c r="B18" s="98" t="s">
        <v>36</v>
      </c>
      <c r="C18" s="93">
        <v>31</v>
      </c>
      <c r="D18" s="179">
        <v>13246149709</v>
      </c>
      <c r="E18" s="180">
        <v>5697100864</v>
      </c>
      <c r="F18" s="179">
        <v>19372992769</v>
      </c>
      <c r="G18" s="180">
        <v>12207301441</v>
      </c>
      <c r="H18" s="185">
        <v>19478839314</v>
      </c>
      <c r="I18" s="186">
        <v>105846545</v>
      </c>
      <c r="J18" s="117" t="s">
        <v>164</v>
      </c>
    </row>
    <row r="19" spans="1:12">
      <c r="A19" s="102" t="s">
        <v>37</v>
      </c>
      <c r="B19" s="98" t="s">
        <v>38</v>
      </c>
      <c r="C19" s="93">
        <v>32</v>
      </c>
      <c r="D19" s="179">
        <v>2936090113</v>
      </c>
      <c r="E19" s="180">
        <v>423527956</v>
      </c>
      <c r="F19" s="179">
        <v>5544259805</v>
      </c>
      <c r="G19" s="180">
        <v>857696132</v>
      </c>
      <c r="H19" s="185">
        <v>5544259805</v>
      </c>
      <c r="I19" s="186">
        <v>0</v>
      </c>
      <c r="J19" s="117"/>
      <c r="K19" s="11"/>
    </row>
    <row r="20" spans="1:12">
      <c r="A20" s="103" t="s">
        <v>39</v>
      </c>
      <c r="B20" s="91" t="s">
        <v>40</v>
      </c>
      <c r="C20" s="92">
        <v>40</v>
      </c>
      <c r="D20" s="192">
        <f>D18-D19</f>
        <v>10310059596</v>
      </c>
      <c r="E20" s="192">
        <f>E18-E19</f>
        <v>5273572908</v>
      </c>
      <c r="F20" s="193">
        <v>13828732964</v>
      </c>
      <c r="G20" s="192">
        <v>11349605309</v>
      </c>
      <c r="H20" s="192">
        <v>13934579509</v>
      </c>
      <c r="I20" s="186">
        <f>H20-F20</f>
        <v>105846545</v>
      </c>
      <c r="J20" s="117"/>
    </row>
    <row r="21" spans="1:12" ht="18.75" customHeight="1">
      <c r="A21" s="203" t="s">
        <v>41</v>
      </c>
      <c r="B21" s="204" t="s">
        <v>42</v>
      </c>
      <c r="C21" s="205">
        <v>50</v>
      </c>
      <c r="D21" s="192">
        <f>D20+D17</f>
        <v>4939740808</v>
      </c>
      <c r="E21" s="192">
        <f>E20+E17</f>
        <v>14948074160</v>
      </c>
      <c r="F21" s="193">
        <v>24454197762</v>
      </c>
      <c r="G21" s="192">
        <v>24441854615</v>
      </c>
      <c r="H21" s="192">
        <v>24450823780.68</v>
      </c>
      <c r="I21" s="194">
        <f>I10-I12-I16+I20</f>
        <v>-3373981.3199996948</v>
      </c>
      <c r="J21" s="117"/>
    </row>
    <row r="22" spans="1:12">
      <c r="A22" s="97" t="s">
        <v>43</v>
      </c>
      <c r="B22" s="98" t="s">
        <v>44</v>
      </c>
      <c r="C22" s="178">
        <v>51</v>
      </c>
      <c r="D22" s="179">
        <v>1582985509</v>
      </c>
      <c r="E22" s="180">
        <v>2371935331</v>
      </c>
      <c r="F22" s="179">
        <v>6217890635</v>
      </c>
      <c r="G22" s="180">
        <v>5703381496</v>
      </c>
      <c r="H22" s="185">
        <v>6139609016</v>
      </c>
      <c r="I22" s="186">
        <v>-78281619</v>
      </c>
      <c r="J22" s="117" t="s">
        <v>165</v>
      </c>
    </row>
    <row r="23" spans="1:12">
      <c r="A23" s="97" t="s">
        <v>45</v>
      </c>
      <c r="B23" s="98" t="s">
        <v>46</v>
      </c>
      <c r="C23" s="178">
        <v>52</v>
      </c>
      <c r="D23" s="179">
        <v>77989478</v>
      </c>
      <c r="E23" s="180"/>
      <c r="F23" s="179">
        <v>77989478</v>
      </c>
      <c r="G23" s="180"/>
      <c r="H23" s="185">
        <v>77989478</v>
      </c>
      <c r="I23" s="186">
        <v>0</v>
      </c>
      <c r="J23" s="117"/>
    </row>
    <row r="24" spans="1:12" ht="18" customHeight="1">
      <c r="A24" s="203" t="s">
        <v>47</v>
      </c>
      <c r="B24" s="190" t="s">
        <v>48</v>
      </c>
      <c r="C24" s="205">
        <v>60</v>
      </c>
      <c r="D24" s="192">
        <f>D21-D22-D23</f>
        <v>3278765821</v>
      </c>
      <c r="E24" s="192">
        <f>E21-E22-E23</f>
        <v>12576138829</v>
      </c>
      <c r="F24" s="193">
        <v>18158317649</v>
      </c>
      <c r="G24" s="192">
        <v>18738473119</v>
      </c>
      <c r="H24" s="192">
        <v>18233225286.68</v>
      </c>
      <c r="I24" s="194">
        <v>74907637.680000305</v>
      </c>
      <c r="J24" s="117" t="s">
        <v>49</v>
      </c>
    </row>
    <row r="25" spans="1:12" ht="18" customHeight="1">
      <c r="A25" s="206" t="s">
        <v>50</v>
      </c>
      <c r="B25" s="188" t="s">
        <v>51</v>
      </c>
      <c r="C25" s="207">
        <v>61</v>
      </c>
      <c r="D25" s="179">
        <v>627796230</v>
      </c>
      <c r="E25" s="180">
        <v>8986819105</v>
      </c>
      <c r="F25" s="179">
        <v>8298251894</v>
      </c>
      <c r="G25" s="180">
        <v>10047866854</v>
      </c>
      <c r="H25" s="185">
        <v>8383481361</v>
      </c>
      <c r="I25" s="186">
        <v>85229467</v>
      </c>
      <c r="J25" s="117"/>
      <c r="L25" s="11"/>
    </row>
    <row r="26" spans="1:12" ht="17.25" customHeight="1">
      <c r="A26" s="203" t="s">
        <v>52</v>
      </c>
      <c r="B26" s="190" t="s">
        <v>53</v>
      </c>
      <c r="C26" s="208">
        <v>62</v>
      </c>
      <c r="D26" s="192">
        <v>2650969591</v>
      </c>
      <c r="E26" s="193">
        <f>E24-E25</f>
        <v>3589319724</v>
      </c>
      <c r="F26" s="193">
        <v>9860065755</v>
      </c>
      <c r="G26" s="192">
        <v>8690606265</v>
      </c>
      <c r="H26" s="185">
        <v>9849743926</v>
      </c>
      <c r="I26" s="186">
        <v>-10321829</v>
      </c>
      <c r="J26" s="117"/>
    </row>
    <row r="27" spans="1:12" ht="16.5" customHeight="1">
      <c r="A27" s="206" t="s">
        <v>54</v>
      </c>
      <c r="B27" s="188" t="s">
        <v>55</v>
      </c>
      <c r="C27" s="209">
        <v>70</v>
      </c>
      <c r="D27" s="179">
        <v>490.92029462962961</v>
      </c>
      <c r="E27" s="179">
        <f>E25/5400000</f>
        <v>1664.2257601851852</v>
      </c>
      <c r="F27" s="179"/>
      <c r="G27" s="179"/>
      <c r="H27" s="179"/>
      <c r="I27" s="186"/>
      <c r="J27" s="117"/>
    </row>
    <row r="28" spans="1:12" ht="21" customHeight="1">
      <c r="A28" s="210" t="s">
        <v>56</v>
      </c>
      <c r="B28" s="211" t="s">
        <v>57</v>
      </c>
      <c r="C28" s="212">
        <v>71</v>
      </c>
      <c r="D28" s="213"/>
      <c r="E28" s="214"/>
      <c r="F28" s="215"/>
      <c r="G28" s="216"/>
      <c r="H28" s="217"/>
      <c r="I28" s="218"/>
      <c r="J28" s="219"/>
    </row>
    <row r="29" spans="1:12">
      <c r="A29" s="220"/>
      <c r="B29" s="221"/>
      <c r="C29" s="222"/>
      <c r="D29" s="223"/>
      <c r="E29" s="223"/>
      <c r="F29" s="223"/>
      <c r="G29" s="223"/>
      <c r="H29" s="224"/>
      <c r="I29" s="225"/>
      <c r="J29" s="225"/>
    </row>
    <row r="30" spans="1:12">
      <c r="A30" s="220"/>
      <c r="B30" s="222"/>
      <c r="C30" s="226"/>
      <c r="D30" s="226"/>
      <c r="E30" s="227"/>
      <c r="F30" s="227"/>
      <c r="G30" s="227"/>
      <c r="H30" s="224"/>
      <c r="I30" s="225"/>
      <c r="J30" s="225"/>
    </row>
    <row r="31" spans="1:12">
      <c r="A31" s="220"/>
      <c r="B31" s="225" t="s">
        <v>166</v>
      </c>
      <c r="C31" s="222"/>
      <c r="D31" s="228"/>
      <c r="E31" s="229"/>
      <c r="F31" s="228"/>
      <c r="G31" s="230"/>
      <c r="H31" s="224"/>
      <c r="I31" s="225"/>
      <c r="J31" s="225"/>
    </row>
    <row r="32" spans="1:12" ht="15.75">
      <c r="A32" s="13"/>
      <c r="B32" s="15"/>
      <c r="C32" s="14"/>
      <c r="D32" s="17"/>
      <c r="E32" s="18"/>
      <c r="F32" s="17"/>
      <c r="G32" s="19"/>
    </row>
    <row r="33" spans="1:8" s="22" customFormat="1" ht="15.75">
      <c r="A33" s="13"/>
      <c r="B33" s="14"/>
      <c r="C33" s="68"/>
      <c r="D33" s="68"/>
      <c r="E33" s="20"/>
      <c r="F33" s="69"/>
      <c r="G33" s="69"/>
      <c r="H33" s="21"/>
    </row>
    <row r="34" spans="1:8">
      <c r="A34" s="23"/>
      <c r="C34" s="24"/>
      <c r="E34" s="26"/>
      <c r="G34" s="27"/>
    </row>
    <row r="35" spans="1:8">
      <c r="E35" s="26"/>
    </row>
    <row r="36" spans="1:8">
      <c r="E36" s="26"/>
    </row>
    <row r="37" spans="1:8">
      <c r="E37" s="26"/>
    </row>
    <row r="38" spans="1:8">
      <c r="E38" s="26"/>
    </row>
    <row r="39" spans="1:8">
      <c r="E39" s="26"/>
    </row>
    <row r="40" spans="1:8">
      <c r="E40" s="26"/>
    </row>
    <row r="41" spans="1:8">
      <c r="E41" s="26"/>
    </row>
    <row r="42" spans="1:8">
      <c r="E42" s="26"/>
    </row>
    <row r="43" spans="1:8">
      <c r="E43" s="26"/>
    </row>
    <row r="44" spans="1:8">
      <c r="E44" s="26"/>
    </row>
    <row r="45" spans="1:8">
      <c r="E45" s="26"/>
    </row>
    <row r="46" spans="1:8">
      <c r="D46" s="29"/>
      <c r="E46" s="30"/>
      <c r="F46" s="29"/>
      <c r="G46" s="31"/>
    </row>
    <row r="47" spans="1:8">
      <c r="A47" s="32"/>
      <c r="B47" s="9"/>
      <c r="D47" s="29"/>
      <c r="E47" s="30"/>
      <c r="F47" s="29"/>
      <c r="G47" s="31"/>
    </row>
    <row r="48" spans="1:8">
      <c r="D48" s="29"/>
      <c r="E48" s="30"/>
      <c r="F48" s="29"/>
      <c r="G48" s="31"/>
    </row>
    <row r="49" spans="1:7">
      <c r="D49" s="33"/>
      <c r="E49" s="34"/>
      <c r="F49" s="33"/>
      <c r="G49" s="35"/>
    </row>
    <row r="50" spans="1:7">
      <c r="D50" s="36"/>
      <c r="E50" s="37"/>
      <c r="F50" s="36"/>
      <c r="G50" s="38"/>
    </row>
    <row r="51" spans="1:7">
      <c r="D51" s="29"/>
      <c r="E51" s="30"/>
      <c r="F51" s="29"/>
      <c r="G51" s="39"/>
    </row>
    <row r="52" spans="1:7">
      <c r="D52" s="29"/>
      <c r="E52" s="30"/>
      <c r="F52" s="29"/>
      <c r="G52" s="39"/>
    </row>
    <row r="53" spans="1:7">
      <c r="D53" s="33"/>
      <c r="E53" s="34"/>
      <c r="F53" s="33"/>
      <c r="G53" s="33"/>
    </row>
    <row r="54" spans="1:7">
      <c r="D54" s="36"/>
      <c r="E54" s="37"/>
      <c r="F54" s="36"/>
      <c r="G54" s="36"/>
    </row>
    <row r="55" spans="1:7">
      <c r="D55" s="29"/>
      <c r="E55" s="30"/>
      <c r="F55" s="29"/>
      <c r="G55" s="39"/>
    </row>
    <row r="56" spans="1:7">
      <c r="A56" s="32"/>
      <c r="B56" s="9"/>
      <c r="D56" s="29"/>
      <c r="E56" s="30"/>
      <c r="F56" s="29"/>
      <c r="G56" s="39"/>
    </row>
    <row r="57" spans="1:7">
      <c r="D57" s="40"/>
      <c r="E57" s="41"/>
      <c r="F57" s="40"/>
      <c r="G57" s="42"/>
    </row>
    <row r="58" spans="1:7">
      <c r="D58" s="40"/>
      <c r="E58" s="41"/>
      <c r="F58" s="40"/>
      <c r="G58" s="42"/>
    </row>
    <row r="59" spans="1:7">
      <c r="D59" s="40"/>
      <c r="E59" s="41"/>
      <c r="F59" s="40"/>
      <c r="G59" s="42"/>
    </row>
    <row r="60" spans="1:7">
      <c r="D60" s="29"/>
      <c r="E60" s="30"/>
      <c r="F60" s="29"/>
      <c r="G60" s="43"/>
    </row>
    <row r="61" spans="1:7">
      <c r="A61" s="32"/>
      <c r="B61" s="9"/>
      <c r="D61" s="29"/>
      <c r="E61" s="30"/>
      <c r="F61" s="29"/>
      <c r="G61" s="43"/>
    </row>
    <row r="62" spans="1:7">
      <c r="D62" s="29"/>
      <c r="E62" s="30"/>
      <c r="F62" s="29"/>
      <c r="G62" s="43"/>
    </row>
    <row r="63" spans="1:7">
      <c r="D63" s="40"/>
      <c r="E63" s="41"/>
      <c r="F63" s="40"/>
      <c r="G63" s="40"/>
    </row>
    <row r="64" spans="1:7">
      <c r="D64" s="40"/>
      <c r="E64" s="41"/>
      <c r="F64" s="40"/>
      <c r="G64" s="40"/>
    </row>
    <row r="65" spans="4:7">
      <c r="D65" s="29"/>
      <c r="E65" s="30"/>
      <c r="F65" s="29"/>
      <c r="G65" s="43"/>
    </row>
    <row r="66" spans="4:7">
      <c r="D66" s="29"/>
      <c r="E66" s="30"/>
      <c r="F66" s="29"/>
      <c r="G66" s="43"/>
    </row>
    <row r="67" spans="4:7">
      <c r="D67" s="44"/>
      <c r="E67" s="45"/>
      <c r="F67" s="44"/>
      <c r="G67" s="46"/>
    </row>
    <row r="68" spans="4:7">
      <c r="D68" s="44"/>
      <c r="E68" s="45"/>
      <c r="F68" s="44"/>
      <c r="G68" s="46"/>
    </row>
    <row r="69" spans="4:7">
      <c r="D69" s="44"/>
      <c r="E69" s="45"/>
      <c r="F69" s="44"/>
      <c r="G69" s="46"/>
    </row>
    <row r="70" spans="4:7">
      <c r="D70" s="44"/>
      <c r="E70" s="45"/>
      <c r="F70" s="44"/>
      <c r="G70" s="46"/>
    </row>
    <row r="71" spans="4:7">
      <c r="D71" s="29"/>
      <c r="E71" s="30"/>
      <c r="F71" s="29"/>
      <c r="G71" s="1"/>
    </row>
    <row r="72" spans="4:7">
      <c r="E72" s="26"/>
    </row>
    <row r="73" spans="4:7">
      <c r="E73" s="26"/>
    </row>
    <row r="74" spans="4:7">
      <c r="E74" s="26"/>
    </row>
    <row r="75" spans="4:7">
      <c r="E75" s="26"/>
    </row>
    <row r="76" spans="4:7">
      <c r="E76" s="26"/>
    </row>
    <row r="77" spans="4:7">
      <c r="E77" s="26"/>
    </row>
    <row r="78" spans="4:7">
      <c r="E78" s="26"/>
    </row>
    <row r="79" spans="4:7">
      <c r="E79" s="26"/>
    </row>
    <row r="80" spans="4:7">
      <c r="E80" s="26"/>
    </row>
    <row r="81" spans="5:5">
      <c r="E81" s="26"/>
    </row>
    <row r="82" spans="5:5">
      <c r="E82" s="26"/>
    </row>
    <row r="83" spans="5:5">
      <c r="E83" s="26"/>
    </row>
    <row r="84" spans="5:5">
      <c r="E84" s="26"/>
    </row>
    <row r="85" spans="5:5">
      <c r="E85" s="26"/>
    </row>
    <row r="86" spans="5:5">
      <c r="E86" s="26"/>
    </row>
    <row r="87" spans="5:5">
      <c r="E87" s="26"/>
    </row>
    <row r="88" spans="5:5">
      <c r="E88" s="26"/>
    </row>
    <row r="89" spans="5:5">
      <c r="E89" s="26"/>
    </row>
    <row r="90" spans="5:5">
      <c r="E90" s="26"/>
    </row>
    <row r="91" spans="5:5">
      <c r="E91" s="26"/>
    </row>
    <row r="92" spans="5:5">
      <c r="E92" s="26"/>
    </row>
    <row r="93" spans="5:5">
      <c r="E93" s="26"/>
    </row>
    <row r="94" spans="5:5">
      <c r="E94" s="26"/>
    </row>
    <row r="95" spans="5:5">
      <c r="E95" s="26"/>
    </row>
    <row r="96" spans="5:5">
      <c r="E96" s="26"/>
    </row>
    <row r="97" spans="5:5">
      <c r="E97" s="26"/>
    </row>
    <row r="98" spans="5:5">
      <c r="E98" s="26"/>
    </row>
    <row r="99" spans="5:5">
      <c r="E99" s="26"/>
    </row>
    <row r="100" spans="5:5">
      <c r="E100" s="26"/>
    </row>
    <row r="101" spans="5:5">
      <c r="E101" s="26"/>
    </row>
    <row r="102" spans="5:5">
      <c r="E102" s="26"/>
    </row>
    <row r="103" spans="5:5">
      <c r="E103" s="26"/>
    </row>
    <row r="104" spans="5:5">
      <c r="E104" s="26"/>
    </row>
    <row r="105" spans="5:5">
      <c r="E105" s="26"/>
    </row>
    <row r="106" spans="5:5">
      <c r="E106" s="26"/>
    </row>
  </sheetData>
  <mergeCells count="12">
    <mergeCell ref="J2:J5"/>
    <mergeCell ref="D29:G29"/>
    <mergeCell ref="C30:D30"/>
    <mergeCell ref="E30:G30"/>
    <mergeCell ref="C33:D33"/>
    <mergeCell ref="F33:G33"/>
    <mergeCell ref="D2:D5"/>
    <mergeCell ref="E2:E5"/>
    <mergeCell ref="F2:F5"/>
    <mergeCell ref="G2:G5"/>
    <mergeCell ref="H2:H5"/>
    <mergeCell ref="I2:I5"/>
  </mergeCells>
  <pageMargins left="0" right="0" top="0.2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t4tLcSPiX4KuKsjA4xPZrbiXNDk=</DigestValue>
    </Reference>
    <Reference URI="#idOfficeObject" Type="http://www.w3.org/2000/09/xmldsig#Object">
      <DigestMethod Algorithm="http://www.w3.org/2000/09/xmldsig#sha1"/>
      <DigestValue>RQByN7qppHdGZfPsbWebl18DiTU=</DigestValue>
    </Reference>
  </SignedInfo>
  <SignatureValue>
    dsG8rMaB+uaK3JCCxqFJV/BwdrzKievRcaIXOnBrNsXxs3thTN/E+gTrU7BsEW3TZHbl38Ad
    Cp/ztUxyxDSj5AeYdS4UlfdgLkKmEP2lFHDn3I6Fyrt7UvnnaQQbn7OxQnLnfWD3I/788E+/
    1sHgOo2EQbmhbkglIpl5ZYPuVLk=
  </SignatureValue>
  <KeyInfo>
    <KeyValue>
      <RSAKeyValue>
        <Modulus>
            t//cEj5ZMfIeRWCommbQqdkyAaRn3i8ckyEL2+9/euci9OLLKf+eBvTd2IDkIqqW/cIivBwJ
            J4yESv6oEiu6O7Eh/qih2pZSaJm3P++i8R05ur5bSAWBVpGwzCeU/L9+w/r3p4PT7RC4NlmH
            HAsICv6UQKgpbVlayintof3aU90=
          </Modulus>
        <Exponent>AQAB</Exponent>
      </RSAKeyValue>
    </KeyValue>
    <X509Data>
      <X509Certificate>
          MIIGOTCCBCGgAwIBAgIQVAEJsvFolIFSeOMyUbNHKDANBgkqhkiG9w0BAQUFADBpMQswCQYD
          VQQGEwJWTjETMBEGA1UEChMKVk5QVCBHcm91cDEeMBwGA1UECxMVVk5QVC1DQSBUcnVzdCBO
          ZXR3b3JrMSUwIwYDVQQDExxWTlBUIENlcnRpZmljYXRpb24gQXV0aG9yaXR5MB4XDTEzMDcz
          MDA4NTI1OVoXDTE2MDcyOTA4NTI1OVowgfsxCzAJBgNVBAYTAlZOMRIwEAYDVQQIDAlIw6Ag
          TuG7mWkxFDASBgNVBAcMC1RoYW5oIFh1w6JuMUAwPgYDVQQLDDdDw5RORyBUWSBD4buUIFBI
          4bqmTiDEkOG6plUgVMavIFbDgCBYw4JZIEThu7BORyBT4buQIDE4MSgwJgYDVQQLDB9QaMOy
          bmcgVMOgaSBDaMOtbmggLSBL4bq/IFRvw6FuMR0wGwYDVQQMDBRL4bq/IFRvw6FuIFRyxrDh
          u59uZzEXMBUGA1UEAwwOTMavVSBCw4EgVEjDgUkxHjAcBgoJkiaJk/IsZAEBDA5DTU5EOjE1
          MTI0MjgzNDCBnzANBgkqhkiG9w0BAQEFAAOBjQAwgYkCgYEAt//cEj5ZMfIeRWCommbQqdky
          AaRn3i8ckyEL2+9/euci9OLLKf+eBvTd2IDkIqqW/cIivBwJJ4yESv6oEiu6O7Eh/qih2pZS
          aJm3P++i8R05ur5bSAWBVpGwzCeU/L9+w/r3p4PT7RC4NlmHHAsICv6UQKgpbVlayintof3a
          U90CAwEAAaOCAcwwggHIMHAGCCsGAQUFBwEBBGQwYjAyBggrBgEFBQcwAoYmaHR0cDovL3B1
          Yi52bnB0LWNhLnZuL2NlcnRzL3ZucHRjYS5jZXIwLAYIKwYBBQUHMAGGIGh0dHA6Ly9vY3Nw
          LnZucHQtY2Eudm4vcmVzcG9uZGVyMB0GA1UdDgQWBBTYb4JAfa37ueL6we2kbpJjQA5wiDAM
          BgNVHRMBAf8EAjAAMB8GA1UdIwQYMBaAFAZpwNXVAooVjUZ96XziaApVrGqvMG4GA1UdIARn
          MGUwYwYOKwYBBAGB7QMBAQMBAwIwUTAoBggrBgEFBQcCAjAcHhoAUwBJAEQALQBQADEALgAw
          AC0AMwA2AG0AbzAlBggrBgEFBQcCARYZaHR0cDovL3B1Yi52bnB0LWNhLnZuL3JwYTAxBgNV
          HR8EKjAoMCagJKAihiBodHRwOi8vY3JsLnZucHQtY2Eudm4vdm5wdGNhLmNybDAOBgNVHQ8B
          Af8EBAMCBPAwNAYDVR0lBC0wKwYIKwYBBQUHAwIGCCsGAQUFBwMEBgorBgEEAYI3CgMMBgkq
          hkiG9y8BAQUwHQYDVR0RBBYwFIESdGhhaWNjMThAZ21haWwuY29tMA0GCSqGSIb3DQEBBQUA
          A4ICAQBtIKsKJ40uGzuDs0k+w+NzRgxWADW7FMyzU2wfpaUGC5y75hrVyak1QFX3TIJAyO3y
          JVJtztfULNFRkkNl0dKF/uO4Zsrzs902d7acbvPlOsOYZ5sPFXF2vq7a7yhjjdRIro8aspce
          62193l/Xm/lb2jO4dUY3EftOednilUkG9RaTlz/66r/aePDpITQT7eIbiv+/8pTUP/ZPZY5X
          qIu5xiWiVHnEZZu2xqA1XIT5iUApMEiQ1gUZlhmtDwqwn2q3eCtdtAe1+XhqJ0I8gLxFGwn8
          3SnRjlIIJot7DSXJM9ByTXvV896AIBli0+UBoMqcFF5LxJsQPPsNuql2WSs52HLJtI8kkzm5
          4DQ0P6iGkA9RV1pQM9RzPcVa+qZwGSQSNBjG0BOpoQYauuz35fZ3eiI+RBXTF3zb/O/furn7
          vIiDS8NxEY+USzqzzi6e4B4Ur+49OwgKUs4AZcl7uR3iCWAk2Ldn927YSNHa1dZu2GopQuM8
          qIQJ+5n3/W0XXmSNJhO+3xAqjwE2ksXayRedqzAzf1B8dCjxVEaUZQUhI1OdStNTmaSDR1Ml
          4q0vAf8O4bAis9vqxnr8In7p17oLeGYLG1MofE5vCL4cv6PMK4iAwaN+jnhCK15HK2Qwj3ll
          8mzpKf60Jg1ljAin+FOk8mBP8DI7TqhKHhGPKMWGaw==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N1lFtynLVrnrIIVQfR5NE5zgC3k=</DigestValue>
      </Reference>
      <Reference URI="/xl/printerSettings/printerSettings1.bin?ContentType=application/vnd.openxmlformats-officedocument.spreadsheetml.printerSettings">
        <DigestMethod Algorithm="http://www.w3.org/2000/09/xmldsig#sha1"/>
        <DigestValue>OYwjr5eHxTY5V3wQRaWWfYGjAqM=</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sharedStrings.xml?ContentType=application/vnd.openxmlformats-officedocument.spreadsheetml.sharedStrings+xml">
        <DigestMethod Algorithm="http://www.w3.org/2000/09/xmldsig#sha1"/>
        <DigestValue>Yt677abWX6S7g3wnj4HngvuqLEE=</DigestValue>
      </Reference>
      <Reference URI="/xl/styles.xml?ContentType=application/vnd.openxmlformats-officedocument.spreadsheetml.styles+xml">
        <DigestMethod Algorithm="http://www.w3.org/2000/09/xmldsig#sha1"/>
        <DigestValue>t4E9ngeD40IazvOfQvdz2CUZov0=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ITMuVwIpGI3wYaqfWzCw4LvNeU0=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zxXnO7M6HBcZuqV2NLA2wQxN2Jc=</DigestValue>
      </Reference>
      <Reference URI="/xl/worksheets/sheet2.xml?ContentType=application/vnd.openxmlformats-officedocument.spreadsheetml.worksheet+xml">
        <DigestMethod Algorithm="http://www.w3.org/2000/09/xmldsig#sha1"/>
        <DigestValue>ej4dq/hI/d1oSs+ESGTVTpwzrcI=</DigestValue>
      </Reference>
      <Reference URI="/xl/worksheets/sheet3.xml?ContentType=application/vnd.openxmlformats-officedocument.spreadsheetml.worksheet+xml">
        <DigestMethod Algorithm="http://www.w3.org/2000/09/xmldsig#sha1"/>
        <DigestValue>YPAFqG82OV2QaK//U4+Zogw/HDU=</DigestValue>
      </Reference>
    </Manifest>
    <SignatureProperties>
      <SignatureProperty Id="idSignatureTime" Target="#idPackageSignature">
        <mdssi:SignatureTime>
          <mdssi:Format>YYYY-MM-DDThh:mm:ssTZD</mdssi:Format>
          <mdssi:Value>2016-03-31T03:43:14Z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CBTT</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CĐKT</vt:lpstr>
      <vt:lpstr>KQKD</vt:lpstr>
      <vt:lpstr>Sheet3</vt:lpstr>
    </vt:vector>
  </TitlesOfParts>
  <Company>HTC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2016-03-31T03:37:11Z</cp:lastPrinted>
  <dcterms:created xsi:type="dcterms:W3CDTF">2016-03-15T04:09:17Z</dcterms:created>
  <dcterms:modified xsi:type="dcterms:W3CDTF">2016-03-31T03:42:05Z</dcterms:modified>
</cp:coreProperties>
</file>