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690" windowHeight="7290" activeTab="2"/>
  </bookViews>
  <sheets>
    <sheet name="KQHDKD" sheetId="1" r:id="rId1"/>
    <sheet name="BCDKT" sheetId="2" r:id="rId2"/>
    <sheet name="CHITIEU" sheetId="3" r:id="rId3"/>
  </sheets>
  <definedNames/>
  <calcPr fullCalcOnLoad="1"/>
</workbook>
</file>

<file path=xl/sharedStrings.xml><?xml version="1.0" encoding="utf-8"?>
<sst xmlns="http://schemas.openxmlformats.org/spreadsheetml/2006/main" count="144" uniqueCount="111">
  <si>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</si>
  <si>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</si>
  <si>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</si>
  <si>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</si>
  <si>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</si>
  <si>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</si>
  <si>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</si>
  <si>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</si>
  <si>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</si>
  <si>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</si>
  <si>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</si>
  <si>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</si>
  <si>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</si>
  <si>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</si>
  <si>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</si>
  <si>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</si>
  <si>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</si>
  <si>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</si>
  <si>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</si>
  <si>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BÁO CÁO TÀI CHÍNH TÓM TẮT</t>
  </si>
  <si>
    <t>CHỈ TIÊU</t>
  </si>
  <si>
    <t>Doanh thu bán hàng và dịch vụ</t>
  </si>
  <si>
    <t>Các khoản giảm trừ</t>
  </si>
  <si>
    <t>Doanh thu thuần về bán hàng và dịch vụ</t>
  </si>
  <si>
    <t>Giá vốn hàng bán</t>
  </si>
  <si>
    <t>Lợi nhuận gộp về bán hàng và dịch vụ</t>
  </si>
  <si>
    <t>Doanh thu từ hoạt động đầu tư tài chính</t>
  </si>
  <si>
    <t>Chi phí từ hoạt động đầu tư tài chính</t>
  </si>
  <si>
    <t>Lợi nhuận từ hoạt động đầu tư tài chính</t>
  </si>
  <si>
    <t>Chi phí bán hàng</t>
  </si>
  <si>
    <t>Chi phí quản lý doanh nghiệp</t>
  </si>
  <si>
    <t>Doanh thu khác</t>
  </si>
  <si>
    <t>Chi phí khác</t>
  </si>
  <si>
    <t>Lợi nhuận khác</t>
  </si>
  <si>
    <t>Lợi nhuận trước thuế</t>
  </si>
  <si>
    <t>Thuế thu nhập phải nộp</t>
  </si>
  <si>
    <t>Lợi nhuận sau thuế</t>
  </si>
  <si>
    <t>Mẫu CBTT-03</t>
  </si>
  <si>
    <t>CÔNG TY CỔ PHẦN CÁP VÀ VẬT LIỆU VIỄN THÔNG (SACOM)</t>
  </si>
  <si>
    <t>KHU CN BIÊN HÒA I, ĐỒNG NAI (VĐL: 180,000,000,000 VND)</t>
  </si>
  <si>
    <t>KẾT QUẢ HOẠT ĐỘNG SẢN XUẤT KINH DOANH</t>
  </si>
  <si>
    <t>Thu nhập trên mỗi cổ phiếu</t>
  </si>
  <si>
    <t>Cổ tức trên mỗi cổ phiếu</t>
  </si>
  <si>
    <t>I. BẢNG CÂN ĐỐI KẾ TOÁN</t>
  </si>
  <si>
    <t>NỘI DUNG</t>
  </si>
  <si>
    <t>Số dư đầu kỳ</t>
  </si>
  <si>
    <t>Số dư cuối kỳ</t>
  </si>
  <si>
    <t>I</t>
  </si>
  <si>
    <t>TÀI SẢN LƯU ĐỘNG VÀ ĐẦU TƯ NGẮN HẠN</t>
  </si>
  <si>
    <t>Tiền</t>
  </si>
  <si>
    <t>Các khoản đầu tư tài chính ngắn hạn</t>
  </si>
  <si>
    <t>Các khoản phải thu</t>
  </si>
  <si>
    <t>Hàng tồn kho</t>
  </si>
  <si>
    <t>Tài sản lưu động khác</t>
  </si>
  <si>
    <t>II</t>
  </si>
  <si>
    <t>TÀI SẢN CỐ ĐỊNH VÀ ĐẦU TƯ TÀI CHÍNH DÀI HẠN</t>
  </si>
  <si>
    <t>Tài sản cố định</t>
  </si>
  <si>
    <t xml:space="preserve">   - Nguyên giá tài sản cố định hữu hình</t>
  </si>
  <si>
    <t xml:space="preserve">   - Giá trị hao mòn lũy kế TSCĐ hữu hình</t>
  </si>
  <si>
    <t xml:space="preserve">   - Nguyên giá tài sản cố định vô hình</t>
  </si>
  <si>
    <t xml:space="preserve">   - Giá trị hao mòn lũy kế TSCĐ vô hình</t>
  </si>
  <si>
    <t>Các khoản đầu tư tài chính dài hạn</t>
  </si>
  <si>
    <t>Chi phí xây dựng cơ bản dở dang</t>
  </si>
  <si>
    <t>Các khoản ký quỹ, ký cược dài hạn</t>
  </si>
  <si>
    <t>Chi phí trả trước dài hạn</t>
  </si>
  <si>
    <t>Các chi phí khác</t>
  </si>
  <si>
    <t>III</t>
  </si>
  <si>
    <t>TỔNG TÀI SẢN</t>
  </si>
  <si>
    <t>IV</t>
  </si>
  <si>
    <t>NỢ PHẢI TRẢ</t>
  </si>
  <si>
    <t>Nợ ngắn hạn</t>
  </si>
  <si>
    <t>Nợ dài hạn</t>
  </si>
  <si>
    <t>Nợ khác</t>
  </si>
  <si>
    <t>NGUỒN VỐN CHỦ SỞ HỮU</t>
  </si>
  <si>
    <t>Nguồn vốn và quỹ</t>
  </si>
  <si>
    <t xml:space="preserve"> - Nguồn vốn kinh doanh</t>
  </si>
  <si>
    <t xml:space="preserve"> - Cổ phiếu quỹ</t>
  </si>
  <si>
    <t xml:space="preserve"> - Thặng dư vốn</t>
  </si>
  <si>
    <t xml:space="preserve"> - Chênh lệch tỷ giá hối đoái</t>
  </si>
  <si>
    <t xml:space="preserve"> - Các quỹ</t>
  </si>
  <si>
    <t xml:space="preserve"> - Lợi nhuận chưa phân phối</t>
  </si>
  <si>
    <t>Nguồn kinh phí, quỹ khác</t>
  </si>
  <si>
    <t>VI</t>
  </si>
  <si>
    <t>TỔNG NGUỒN VỐN</t>
  </si>
  <si>
    <t>Năm 2004(Đã kiểm toán)</t>
  </si>
  <si>
    <t>NĂM 2004</t>
  </si>
  <si>
    <t>NĂM 2003</t>
  </si>
  <si>
    <t>CHÆ TIEÂU</t>
  </si>
  <si>
    <t>ÑVT</t>
  </si>
  <si>
    <t>Naêm 2003</t>
  </si>
  <si>
    <t>Naêm 2004</t>
  </si>
  <si>
    <t xml:space="preserve">Cô caáu taøi saûn </t>
  </si>
  <si>
    <t>-TSCÑ/Toång taøi saûn</t>
  </si>
  <si>
    <t>%</t>
  </si>
  <si>
    <t>-TSLÑ/Toång taøi saûn</t>
  </si>
  <si>
    <t>Cô caáu nguoàn voán</t>
  </si>
  <si>
    <t>-Nôï phaûi traû/Toång nguoàn voán</t>
  </si>
  <si>
    <t>-Nguoàn voán chuû sôû höõu/Toång nguoàn voán</t>
  </si>
  <si>
    <t>Khaû naêng thanh toaùn</t>
  </si>
  <si>
    <t>2.1 Khaû naêng t.toaùn hieän haønh</t>
  </si>
  <si>
    <t>Laàn</t>
  </si>
  <si>
    <t>Tyû suaát lôïi nhuaän</t>
  </si>
  <si>
    <t xml:space="preserve">3.1. Tyû suaát lôïi nhuaän/doanh thu </t>
  </si>
  <si>
    <t>-Tyû suaát lôïi nhuaän tröôùc thueá/doanh thu</t>
  </si>
  <si>
    <t>-Tyû suaát lôïi nhuaän sau thueá/doanh thu</t>
  </si>
  <si>
    <t>3.2. Tyû suaát lôïi nhuaän/toång taøi saûn</t>
  </si>
  <si>
    <t>-Tyû suaát lôïi nhuaän tröôùc thueá/Toång taøi saûn</t>
  </si>
  <si>
    <t>-Tyû suaát lôïi nhuaän sau thueá/ Toång TS</t>
  </si>
  <si>
    <t>-Tyû suaát lôïi nhuaän sau thueá/Nguoàn voán chuû sôû höõu</t>
  </si>
  <si>
    <t>III. CAÙC CHÆ TIEÂU TAØI CHÍNH CÔ BAÛN(Ñaõ kieåm toaùn)</t>
  </si>
  <si>
    <t>2.2 Khaû naêng t.toaùn nhanh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</si>
</sst>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22">
    <font>
      <sz val="10"/>
      <name val="VNI-Times"/>
      <family val="0"/>
    </font>
    <font>
      <b/>
      <sz val="10"/>
      <name val="VNI-Times"/>
      <family val="0"/>
    </font>
    <font>
      <sz val="10"/>
      <name val="Arial"/>
      <family val="0"/>
    </font>
    <font>
      <b/>
      <sz val="14"/>
      <name val="VNI-Times"/>
      <family val="0"/>
    </font>
    <font>
      <b/>
      <sz val="16"/>
      <name val="vni-times"/>
      <family val="0"/>
    </font>
    <font>
      <sz val="16"/>
      <name val="Arial"/>
      <family val="0"/>
    </font>
    <font>
      <sz val="16"/>
      <name val="vni-times"/>
      <family val="0"/>
    </font>
    <font>
      <sz val="12"/>
      <name val="VNI-Times"/>
      <family val="0"/>
    </font>
    <font>
      <b/>
      <sz val="13"/>
      <name val="vni-times"/>
      <family val="0"/>
    </font>
    <font>
      <b/>
      <sz val="13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3"/>
      <name val="VNI-Times"/>
      <family val="0"/>
    </font>
    <font>
      <sz val="13"/>
      <name val="Arial"/>
      <family val="0"/>
    </font>
    <font>
      <b/>
      <i/>
      <sz val="10"/>
      <name val="vni-times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3"/>
      <name val="VNI-Revue"/>
      <family val="0"/>
    </font>
    <font>
      <b/>
      <sz val="11"/>
      <name val="VNI-Helve-Condens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2" fillId="0" borderId="0" xfId="15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3" fontId="6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43" fontId="2" fillId="0" borderId="0" xfId="15" applyAlignment="1">
      <alignment vertical="top"/>
    </xf>
    <xf numFmtId="0" fontId="0" fillId="0" borderId="0" xfId="0" applyFont="1" applyAlignment="1">
      <alignment vertical="top"/>
    </xf>
    <xf numFmtId="3" fontId="0" fillId="0" borderId="0" xfId="15" applyNumberFormat="1" applyFont="1" applyAlignment="1">
      <alignment vertical="top"/>
    </xf>
    <xf numFmtId="43" fontId="2" fillId="0" borderId="0" xfId="15" applyAlignment="1">
      <alignment vertical="center"/>
    </xf>
    <xf numFmtId="3" fontId="0" fillId="0" borderId="0" xfId="15" applyNumberFormat="1" applyFont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43" fontId="9" fillId="0" borderId="0" xfId="15" applyFont="1" applyAlignment="1">
      <alignment/>
    </xf>
    <xf numFmtId="0" fontId="8" fillId="0" borderId="0" xfId="0" applyFont="1" applyAlignment="1">
      <alignment/>
    </xf>
    <xf numFmtId="3" fontId="8" fillId="0" borderId="0" xfId="15" applyNumberFormat="1" applyFont="1" applyAlignment="1">
      <alignment/>
    </xf>
    <xf numFmtId="0" fontId="0" fillId="0" borderId="0" xfId="0" applyFont="1" applyAlignment="1">
      <alignment vertical="center"/>
    </xf>
    <xf numFmtId="3" fontId="2" fillId="0" borderId="0" xfId="15" applyNumberFormat="1" applyAlignment="1">
      <alignment/>
    </xf>
    <xf numFmtId="10" fontId="2" fillId="0" borderId="0" xfId="19" applyNumberFormat="1" applyAlignment="1">
      <alignment/>
    </xf>
    <xf numFmtId="3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centerContinuous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 quotePrefix="1">
      <alignment horizontal="center"/>
    </xf>
    <xf numFmtId="49" fontId="13" fillId="0" borderId="1" xfId="0" applyNumberFormat="1" applyFont="1" applyBorder="1" applyAlignment="1">
      <alignment/>
    </xf>
    <xf numFmtId="37" fontId="13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center"/>
    </xf>
    <xf numFmtId="49" fontId="13" fillId="0" borderId="8" xfId="0" applyNumberFormat="1" applyFont="1" applyBorder="1" applyAlignment="1">
      <alignment/>
    </xf>
    <xf numFmtId="37" fontId="13" fillId="0" borderId="8" xfId="0" applyNumberFormat="1" applyFont="1" applyBorder="1" applyAlignment="1">
      <alignment/>
    </xf>
    <xf numFmtId="37" fontId="13" fillId="0" borderId="9" xfId="0" applyNumberFormat="1" applyFont="1" applyBorder="1" applyAlignment="1">
      <alignment/>
    </xf>
    <xf numFmtId="37" fontId="13" fillId="0" borderId="1" xfId="0" applyNumberFormat="1" applyFont="1" applyBorder="1" applyAlignment="1">
      <alignment/>
    </xf>
    <xf numFmtId="0" fontId="13" fillId="0" borderId="10" xfId="0" applyFont="1" applyBorder="1" applyAlignment="1" quotePrefix="1">
      <alignment horizontal="center" vertical="top"/>
    </xf>
    <xf numFmtId="49" fontId="13" fillId="0" borderId="11" xfId="0" applyNumberFormat="1" applyFont="1" applyBorder="1" applyAlignment="1">
      <alignment vertical="top"/>
    </xf>
    <xf numFmtId="37" fontId="13" fillId="0" borderId="11" xfId="0" applyNumberFormat="1" applyFont="1" applyBorder="1" applyAlignment="1">
      <alignment vertical="top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/>
    </xf>
    <xf numFmtId="43" fontId="16" fillId="0" borderId="0" xfId="15" applyFont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15" applyNumberFormat="1" applyFont="1" applyAlignment="1">
      <alignment vertical="center"/>
    </xf>
    <xf numFmtId="43" fontId="2" fillId="0" borderId="0" xfId="15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15" applyNumberFormat="1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13" fillId="0" borderId="12" xfId="0" applyFont="1" applyBorder="1" applyAlignment="1" quotePrefix="1">
      <alignment horizontal="center" vertical="top"/>
    </xf>
    <xf numFmtId="49" fontId="13" fillId="0" borderId="13" xfId="0" applyNumberFormat="1" applyFont="1" applyBorder="1" applyAlignment="1">
      <alignment vertical="top"/>
    </xf>
    <xf numFmtId="37" fontId="13" fillId="0" borderId="14" xfId="0" applyNumberFormat="1" applyFont="1" applyBorder="1" applyAlignment="1">
      <alignment vertical="top"/>
    </xf>
    <xf numFmtId="37" fontId="10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centerContinuous" vertical="center"/>
    </xf>
    <xf numFmtId="0" fontId="13" fillId="0" borderId="15" xfId="0" applyFont="1" applyBorder="1" applyAlignment="1" quotePrefix="1">
      <alignment horizontal="center"/>
    </xf>
    <xf numFmtId="49" fontId="13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37" fontId="10" fillId="0" borderId="17" xfId="0" applyNumberFormat="1" applyFont="1" applyBorder="1" applyAlignment="1">
      <alignment/>
    </xf>
    <xf numFmtId="165" fontId="13" fillId="0" borderId="6" xfId="15" applyNumberFormat="1" applyFont="1" applyBorder="1" applyAlignment="1">
      <alignment/>
    </xf>
    <xf numFmtId="165" fontId="13" fillId="0" borderId="14" xfId="15" applyNumberFormat="1" applyFont="1" applyBorder="1" applyAlignment="1">
      <alignment vertical="top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43" fontId="0" fillId="0" borderId="20" xfId="15" applyNumberFormat="1" applyBorder="1" applyAlignment="1">
      <alignment/>
    </xf>
    <xf numFmtId="43" fontId="0" fillId="0" borderId="21" xfId="15" applyNumberFormat="1" applyBorder="1" applyAlignment="1">
      <alignment/>
    </xf>
    <xf numFmtId="43" fontId="0" fillId="0" borderId="19" xfId="15" applyNumberFormat="1" applyBorder="1" applyAlignment="1">
      <alignment/>
    </xf>
    <xf numFmtId="43" fontId="21" fillId="0" borderId="19" xfId="15" applyNumberFormat="1" applyFont="1" applyBorder="1" applyAlignment="1">
      <alignment/>
    </xf>
    <xf numFmtId="49" fontId="2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workbookViewId="0" topLeftCell="A7">
      <selection activeCell="C22" sqref="C22"/>
    </sheetView>
  </sheetViews>
  <sheetFormatPr defaultColWidth="9.00390625" defaultRowHeight="12.75"/>
  <cols>
    <col min="1" max="1" width="6.375" style="5" customWidth="1"/>
    <col min="2" max="2" width="49.875" style="2" customWidth="1"/>
    <col min="3" max="3" width="17.25390625" style="3" customWidth="1"/>
    <col min="4" max="4" width="19.125" style="3" customWidth="1"/>
    <col min="5" max="5" width="13.75390625" style="4" bestFit="1" customWidth="1"/>
    <col min="6" max="6" width="11.00390625" style="5" bestFit="1" customWidth="1"/>
    <col min="7" max="7" width="13.375" style="6" bestFit="1" customWidth="1"/>
    <col min="8" max="16384" width="8.875" style="5" customWidth="1"/>
  </cols>
  <sheetData>
    <row r="1" ht="14.25">
      <c r="A1" s="36" t="s">
        <v>37</v>
      </c>
    </row>
    <row r="2" spans="1:7" s="9" customFormat="1" ht="21">
      <c r="A2" s="37" t="s">
        <v>38</v>
      </c>
      <c r="B2" s="7"/>
      <c r="C2" s="8"/>
      <c r="D2" s="8"/>
      <c r="E2" s="4"/>
      <c r="G2" s="6"/>
    </row>
    <row r="3" spans="1:7" s="12" customFormat="1" ht="15.75">
      <c r="A3" s="36" t="s">
        <v>39</v>
      </c>
      <c r="B3" s="1"/>
      <c r="C3" s="10"/>
      <c r="D3" s="10"/>
      <c r="E3" s="11"/>
      <c r="G3" s="6"/>
    </row>
    <row r="4" spans="1:7" s="16" customFormat="1" ht="23.25">
      <c r="A4" s="38" t="s">
        <v>19</v>
      </c>
      <c r="B4" s="13"/>
      <c r="C4" s="14"/>
      <c r="D4" s="14"/>
      <c r="E4" s="15"/>
      <c r="G4" s="17"/>
    </row>
    <row r="5" spans="1:7" s="20" customFormat="1" ht="17.25">
      <c r="A5" s="79" t="s">
        <v>84</v>
      </c>
      <c r="B5" s="18"/>
      <c r="C5" s="19"/>
      <c r="D5" s="19"/>
      <c r="E5" s="4"/>
      <c r="G5" s="6"/>
    </row>
    <row r="6" spans="1:7" s="29" customFormat="1" ht="48.75" customHeight="1" thickBot="1">
      <c r="A6" s="57" t="s">
        <v>40</v>
      </c>
      <c r="B6" s="26"/>
      <c r="C6" s="27"/>
      <c r="D6" s="27"/>
      <c r="E6" s="28"/>
      <c r="G6" s="30"/>
    </row>
    <row r="7" spans="1:7" s="31" customFormat="1" ht="27" customHeight="1" thickBot="1" thickTop="1">
      <c r="A7" s="39" t="s">
        <v>0</v>
      </c>
      <c r="B7" s="40" t="s">
        <v>20</v>
      </c>
      <c r="C7" s="41" t="s">
        <v>86</v>
      </c>
      <c r="D7" s="42" t="s">
        <v>85</v>
      </c>
      <c r="E7" s="24"/>
      <c r="G7" s="25"/>
    </row>
    <row r="8" spans="1:4" ht="21.75" customHeight="1" thickTop="1">
      <c r="A8" s="46" t="s">
        <v>1</v>
      </c>
      <c r="B8" s="47" t="s">
        <v>21</v>
      </c>
      <c r="C8" s="48">
        <v>332002269372</v>
      </c>
      <c r="D8" s="49">
        <v>485917181313</v>
      </c>
    </row>
    <row r="9" spans="1:4" ht="14.25">
      <c r="A9" s="43" t="s">
        <v>2</v>
      </c>
      <c r="B9" s="44" t="s">
        <v>22</v>
      </c>
      <c r="C9" s="50">
        <v>884291600</v>
      </c>
      <c r="D9" s="49">
        <v>26780000</v>
      </c>
    </row>
    <row r="10" spans="1:4" ht="14.25">
      <c r="A10" s="43" t="s">
        <v>3</v>
      </c>
      <c r="B10" s="44" t="s">
        <v>23</v>
      </c>
      <c r="C10" s="50">
        <f>C8-C9</f>
        <v>331117977772</v>
      </c>
      <c r="D10" s="49">
        <v>485890401313</v>
      </c>
    </row>
    <row r="11" spans="1:4" ht="14.25">
      <c r="A11" s="43" t="s">
        <v>4</v>
      </c>
      <c r="B11" s="44" t="s">
        <v>24</v>
      </c>
      <c r="C11" s="50">
        <v>227011002877</v>
      </c>
      <c r="D11" s="49">
        <v>364649110279</v>
      </c>
    </row>
    <row r="12" spans="1:5" ht="14.25">
      <c r="A12" s="43" t="s">
        <v>5</v>
      </c>
      <c r="B12" s="44" t="s">
        <v>25</v>
      </c>
      <c r="C12" s="50">
        <f>C10-C11</f>
        <v>104106974895</v>
      </c>
      <c r="D12" s="49">
        <v>121241291034</v>
      </c>
      <c r="E12" s="32"/>
    </row>
    <row r="13" spans="1:5" ht="14.25">
      <c r="A13" s="43" t="s">
        <v>6</v>
      </c>
      <c r="B13" s="44" t="s">
        <v>26</v>
      </c>
      <c r="C13" s="50">
        <v>989147115</v>
      </c>
      <c r="D13" s="49">
        <v>931206413</v>
      </c>
      <c r="E13" s="32"/>
    </row>
    <row r="14" spans="1:5" ht="14.25">
      <c r="A14" s="43" t="s">
        <v>7</v>
      </c>
      <c r="B14" s="44" t="s">
        <v>27</v>
      </c>
      <c r="C14" s="50">
        <v>768577281</v>
      </c>
      <c r="D14" s="49">
        <v>2740009078</v>
      </c>
      <c r="E14" s="32"/>
    </row>
    <row r="15" spans="1:5" ht="14.25">
      <c r="A15" s="43" t="s">
        <v>8</v>
      </c>
      <c r="B15" s="44" t="s">
        <v>28</v>
      </c>
      <c r="C15" s="50">
        <f>C13-C14</f>
        <v>220569834</v>
      </c>
      <c r="D15" s="49">
        <v>-1808802665</v>
      </c>
      <c r="E15" s="32"/>
    </row>
    <row r="16" spans="1:5" ht="14.25">
      <c r="A16" s="43" t="s">
        <v>9</v>
      </c>
      <c r="B16" s="44" t="s">
        <v>29</v>
      </c>
      <c r="C16" s="50">
        <v>24524760858</v>
      </c>
      <c r="D16" s="49">
        <v>35184996350</v>
      </c>
      <c r="E16" s="32"/>
    </row>
    <row r="17" spans="1:5" ht="14.25">
      <c r="A17" s="43" t="s">
        <v>10</v>
      </c>
      <c r="B17" s="44" t="s">
        <v>30</v>
      </c>
      <c r="C17" s="50">
        <v>13835439515</v>
      </c>
      <c r="D17" s="49">
        <v>15740790401</v>
      </c>
      <c r="E17" s="32"/>
    </row>
    <row r="18" spans="1:5" ht="14.25">
      <c r="A18" s="43" t="s">
        <v>11</v>
      </c>
      <c r="B18" s="44" t="s">
        <v>31</v>
      </c>
      <c r="C18" s="50">
        <v>3099250496</v>
      </c>
      <c r="D18" s="49">
        <v>10940828813</v>
      </c>
      <c r="E18" s="32"/>
    </row>
    <row r="19" spans="1:8" ht="14.25">
      <c r="A19" s="43" t="s">
        <v>12</v>
      </c>
      <c r="B19" s="44" t="s">
        <v>32</v>
      </c>
      <c r="C19" s="50">
        <v>65930274</v>
      </c>
      <c r="D19" s="49">
        <v>82888000</v>
      </c>
      <c r="E19" s="32"/>
      <c r="G19" s="33"/>
      <c r="H19" s="33"/>
    </row>
    <row r="20" spans="1:5" ht="14.25">
      <c r="A20" s="43" t="s">
        <v>13</v>
      </c>
      <c r="B20" s="44" t="s">
        <v>33</v>
      </c>
      <c r="C20" s="50">
        <f>C18-C19</f>
        <v>3033320222</v>
      </c>
      <c r="D20" s="49">
        <v>10857940813</v>
      </c>
      <c r="E20" s="32"/>
    </row>
    <row r="21" spans="1:5" ht="14.25">
      <c r="A21" s="43" t="s">
        <v>14</v>
      </c>
      <c r="B21" s="44" t="s">
        <v>34</v>
      </c>
      <c r="C21" s="50">
        <f>C20+C15+C10-C11-C16-C17</f>
        <v>69000664578</v>
      </c>
      <c r="D21" s="49">
        <v>79364642431</v>
      </c>
      <c r="E21" s="32"/>
    </row>
    <row r="22" spans="1:5" ht="14.25">
      <c r="A22" s="43" t="s">
        <v>15</v>
      </c>
      <c r="B22" s="44" t="s">
        <v>35</v>
      </c>
      <c r="C22" s="35">
        <v>8625083072</v>
      </c>
      <c r="D22" s="49">
        <v>6269346008</v>
      </c>
      <c r="E22" s="32"/>
    </row>
    <row r="23" spans="1:5" ht="15" thickBot="1">
      <c r="A23" s="81" t="s">
        <v>16</v>
      </c>
      <c r="B23" s="82" t="s">
        <v>36</v>
      </c>
      <c r="C23" s="83">
        <f>C21-C22</f>
        <v>60375581506</v>
      </c>
      <c r="D23" s="84">
        <v>73095296423</v>
      </c>
      <c r="E23" s="32"/>
    </row>
    <row r="24" spans="1:4" ht="14.25" hidden="1">
      <c r="A24" s="46" t="s">
        <v>17</v>
      </c>
      <c r="B24" s="47" t="s">
        <v>41</v>
      </c>
      <c r="C24" s="48">
        <f>C23/18000000</f>
        <v>3354.1989725555554</v>
      </c>
      <c r="D24" s="49">
        <v>4060.8498012777777</v>
      </c>
    </row>
    <row r="25" spans="1:7" s="22" customFormat="1" ht="21" customHeight="1" hidden="1" thickBot="1">
      <c r="A25" s="51" t="s">
        <v>18</v>
      </c>
      <c r="B25" s="52" t="s">
        <v>42</v>
      </c>
      <c r="C25" s="53"/>
      <c r="D25" s="49"/>
      <c r="E25" s="21"/>
      <c r="G25" s="23"/>
    </row>
    <row r="27" spans="3:4" ht="14.25">
      <c r="C27" s="54"/>
      <c r="D27" s="34"/>
    </row>
    <row r="28" spans="2:4" ht="14.25">
      <c r="B28" s="56"/>
      <c r="C28" s="55"/>
      <c r="D28" s="34"/>
    </row>
    <row r="29" spans="2:4" ht="14.25">
      <c r="B29" s="56"/>
      <c r="C29" s="55"/>
      <c r="D29" s="34"/>
    </row>
    <row r="30" ht="14.25">
      <c r="B30" s="56"/>
    </row>
    <row r="31" ht="14.25">
      <c r="B31" s="56"/>
    </row>
    <row r="32" ht="14.25">
      <c r="B32" s="5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workbookViewId="0" topLeftCell="A1">
      <selection activeCell="F34" sqref="F34"/>
    </sheetView>
  </sheetViews>
  <sheetFormatPr defaultColWidth="9.00390625" defaultRowHeight="12.75"/>
  <cols>
    <col min="1" max="1" width="6.375" style="5" customWidth="1"/>
    <col min="2" max="2" width="49.875" style="2" customWidth="1"/>
    <col min="3" max="3" width="17.25390625" style="3" customWidth="1"/>
    <col min="4" max="4" width="19.125" style="3" customWidth="1"/>
    <col min="5" max="5" width="13.75390625" style="4" customWidth="1"/>
    <col min="6" max="6" width="11.00390625" style="5" customWidth="1"/>
    <col min="7" max="7" width="13.375" style="6" customWidth="1"/>
    <col min="8" max="16384" width="8.875" style="5" customWidth="1"/>
  </cols>
  <sheetData>
    <row r="1" ht="14.25">
      <c r="A1" s="36" t="s">
        <v>37</v>
      </c>
    </row>
    <row r="2" spans="1:7" s="9" customFormat="1" ht="21">
      <c r="A2" s="37" t="s">
        <v>38</v>
      </c>
      <c r="B2" s="7"/>
      <c r="C2" s="8"/>
      <c r="D2" s="8"/>
      <c r="E2" s="4"/>
      <c r="G2" s="6"/>
    </row>
    <row r="3" spans="1:7" s="12" customFormat="1" ht="15.75">
      <c r="A3" s="36" t="s">
        <v>39</v>
      </c>
      <c r="B3" s="1"/>
      <c r="C3" s="10"/>
      <c r="D3" s="10"/>
      <c r="E3" s="11"/>
      <c r="G3" s="6"/>
    </row>
    <row r="4" spans="1:7" s="16" customFormat="1" ht="23.25">
      <c r="A4" s="38" t="s">
        <v>19</v>
      </c>
      <c r="B4" s="13"/>
      <c r="C4" s="14"/>
      <c r="D4" s="14"/>
      <c r="E4" s="15"/>
      <c r="G4" s="17"/>
    </row>
    <row r="5" spans="1:7" s="20" customFormat="1" ht="17.25">
      <c r="A5" s="79" t="s">
        <v>84</v>
      </c>
      <c r="B5" s="18"/>
      <c r="C5" s="19"/>
      <c r="D5" s="19"/>
      <c r="E5" s="4"/>
      <c r="G5" s="6"/>
    </row>
    <row r="6" spans="1:7" s="61" customFormat="1" ht="31.5" customHeight="1" thickBot="1">
      <c r="A6" s="80" t="s">
        <v>43</v>
      </c>
      <c r="B6" s="58"/>
      <c r="C6" s="59"/>
      <c r="D6" s="59"/>
      <c r="E6" s="60"/>
      <c r="G6" s="62"/>
    </row>
    <row r="7" spans="1:7" s="64" customFormat="1" ht="24" customHeight="1" thickBot="1" thickTop="1">
      <c r="A7" s="39" t="s">
        <v>0</v>
      </c>
      <c r="B7" s="40" t="s">
        <v>44</v>
      </c>
      <c r="C7" s="41" t="s">
        <v>45</v>
      </c>
      <c r="D7" s="42" t="s">
        <v>46</v>
      </c>
      <c r="E7" s="63"/>
      <c r="G7" s="65"/>
    </row>
    <row r="8" spans="1:7" s="69" customFormat="1" ht="24" customHeight="1" thickTop="1">
      <c r="A8" s="66" t="s">
        <v>47</v>
      </c>
      <c r="B8" s="67" t="s">
        <v>48</v>
      </c>
      <c r="C8" s="68">
        <v>175293783745</v>
      </c>
      <c r="D8" s="68">
        <v>291496946070</v>
      </c>
      <c r="E8" s="4"/>
      <c r="G8" s="6"/>
    </row>
    <row r="9" spans="1:4" ht="21" customHeight="1">
      <c r="A9" s="43" t="s">
        <v>1</v>
      </c>
      <c r="B9" s="44" t="s">
        <v>49</v>
      </c>
      <c r="C9" s="45">
        <v>39149197561</v>
      </c>
      <c r="D9" s="45">
        <v>27319688684</v>
      </c>
    </row>
    <row r="10" spans="1:4" ht="14.25">
      <c r="A10" s="43" t="s">
        <v>2</v>
      </c>
      <c r="B10" s="44" t="s">
        <v>50</v>
      </c>
      <c r="C10" s="85">
        <v>0</v>
      </c>
      <c r="D10" s="85">
        <v>0</v>
      </c>
    </row>
    <row r="11" spans="1:4" ht="14.25">
      <c r="A11" s="43" t="s">
        <v>3</v>
      </c>
      <c r="B11" s="44" t="s">
        <v>51</v>
      </c>
      <c r="C11" s="45">
        <v>86243429039</v>
      </c>
      <c r="D11" s="45">
        <v>95070761186</v>
      </c>
    </row>
    <row r="12" spans="1:4" ht="14.25">
      <c r="A12" s="43" t="s">
        <v>4</v>
      </c>
      <c r="B12" s="44" t="s">
        <v>52</v>
      </c>
      <c r="C12" s="45">
        <v>46365035862</v>
      </c>
      <c r="D12" s="45">
        <v>165312210790</v>
      </c>
    </row>
    <row r="13" spans="1:4" ht="14.25">
      <c r="A13" s="43" t="s">
        <v>5</v>
      </c>
      <c r="B13" s="44" t="s">
        <v>53</v>
      </c>
      <c r="C13" s="45">
        <v>3536121283</v>
      </c>
      <c r="D13" s="45">
        <v>3794285410</v>
      </c>
    </row>
    <row r="14" spans="1:7" s="69" customFormat="1" ht="21" customHeight="1">
      <c r="A14" s="70" t="s">
        <v>54</v>
      </c>
      <c r="B14" s="71" t="s">
        <v>55</v>
      </c>
      <c r="C14" s="72">
        <v>107039185673</v>
      </c>
      <c r="D14" s="72">
        <v>129970189947</v>
      </c>
      <c r="E14" s="4"/>
      <c r="G14" s="6"/>
    </row>
    <row r="15" spans="1:4" ht="21" customHeight="1">
      <c r="A15" s="43" t="s">
        <v>1</v>
      </c>
      <c r="B15" s="44" t="s">
        <v>56</v>
      </c>
      <c r="C15" s="45">
        <v>96033143616</v>
      </c>
      <c r="D15" s="45">
        <v>71428719909</v>
      </c>
    </row>
    <row r="16" spans="1:4" ht="14.25">
      <c r="A16" s="73"/>
      <c r="B16" s="44" t="s">
        <v>57</v>
      </c>
      <c r="C16" s="45">
        <v>166604468038</v>
      </c>
      <c r="D16" s="45">
        <v>172894213749</v>
      </c>
    </row>
    <row r="17" spans="1:4" ht="14.25">
      <c r="A17" s="73"/>
      <c r="B17" s="44" t="s">
        <v>58</v>
      </c>
      <c r="C17" s="45">
        <v>-82656704422</v>
      </c>
      <c r="D17" s="45">
        <v>-113550873840</v>
      </c>
    </row>
    <row r="18" spans="1:4" ht="14.25">
      <c r="A18" s="73"/>
      <c r="B18" s="44" t="s">
        <v>59</v>
      </c>
      <c r="C18" s="45">
        <v>13512990000</v>
      </c>
      <c r="D18" s="45">
        <v>13512990000</v>
      </c>
    </row>
    <row r="19" spans="1:4" ht="14.25">
      <c r="A19" s="73"/>
      <c r="B19" s="44" t="s">
        <v>60</v>
      </c>
      <c r="C19" s="45">
        <v>-1427610000</v>
      </c>
      <c r="D19" s="45">
        <v>-1427610000</v>
      </c>
    </row>
    <row r="20" spans="1:4" ht="14.25">
      <c r="A20" s="43" t="s">
        <v>2</v>
      </c>
      <c r="B20" s="44" t="s">
        <v>61</v>
      </c>
      <c r="C20" s="45">
        <v>7210705152</v>
      </c>
      <c r="D20" s="45">
        <v>14291208864</v>
      </c>
    </row>
    <row r="21" spans="1:4" ht="14.25">
      <c r="A21" s="43" t="s">
        <v>3</v>
      </c>
      <c r="B21" s="44" t="s">
        <v>62</v>
      </c>
      <c r="C21" s="45">
        <v>3795336905</v>
      </c>
      <c r="D21" s="45">
        <v>39213907243</v>
      </c>
    </row>
    <row r="22" spans="1:4" ht="14.25">
      <c r="A22" s="43" t="s">
        <v>4</v>
      </c>
      <c r="B22" s="44" t="s">
        <v>63</v>
      </c>
      <c r="C22" s="85">
        <v>0</v>
      </c>
      <c r="D22" s="85">
        <v>0</v>
      </c>
    </row>
    <row r="23" spans="1:4" ht="14.25">
      <c r="A23" s="43" t="s">
        <v>5</v>
      </c>
      <c r="B23" s="44" t="s">
        <v>64</v>
      </c>
      <c r="C23" s="85">
        <v>0</v>
      </c>
      <c r="D23" s="45">
        <v>5036353931</v>
      </c>
    </row>
    <row r="24" spans="1:7" s="22" customFormat="1" ht="22.5" customHeight="1" thickBot="1">
      <c r="A24" s="74" t="s">
        <v>6</v>
      </c>
      <c r="B24" s="75" t="s">
        <v>65</v>
      </c>
      <c r="C24" s="86">
        <v>0</v>
      </c>
      <c r="D24" s="86">
        <v>0</v>
      </c>
      <c r="E24" s="21"/>
      <c r="G24" s="23"/>
    </row>
    <row r="25" spans="1:7" s="78" customFormat="1" ht="34.5" customHeight="1" thickBot="1" thickTop="1">
      <c r="A25" s="39" t="s">
        <v>66</v>
      </c>
      <c r="B25" s="40" t="s">
        <v>67</v>
      </c>
      <c r="C25" s="77">
        <f>C8+C14</f>
        <v>282332969418</v>
      </c>
      <c r="D25" s="77">
        <f>D8+D14</f>
        <v>421467136017</v>
      </c>
      <c r="E25" s="24"/>
      <c r="G25" s="25"/>
    </row>
    <row r="26" spans="1:7" s="69" customFormat="1" ht="24" customHeight="1" thickTop="1">
      <c r="A26" s="66" t="s">
        <v>68</v>
      </c>
      <c r="B26" s="67" t="s">
        <v>69</v>
      </c>
      <c r="C26" s="68">
        <v>62788196228</v>
      </c>
      <c r="D26" s="68">
        <v>164229049770</v>
      </c>
      <c r="E26" s="4"/>
      <c r="G26" s="6"/>
    </row>
    <row r="27" spans="1:4" ht="21.75" customHeight="1">
      <c r="A27" s="43" t="s">
        <v>1</v>
      </c>
      <c r="B27" s="44" t="s">
        <v>70</v>
      </c>
      <c r="C27" s="45">
        <v>46946119620</v>
      </c>
      <c r="D27" s="45">
        <v>148547232477</v>
      </c>
    </row>
    <row r="28" spans="1:4" ht="14.25">
      <c r="A28" s="43" t="s">
        <v>2</v>
      </c>
      <c r="B28" s="44" t="s">
        <v>71</v>
      </c>
      <c r="C28" s="85">
        <v>0</v>
      </c>
      <c r="D28" s="85">
        <v>0</v>
      </c>
    </row>
    <row r="29" spans="1:4" ht="14.25">
      <c r="A29" s="43" t="s">
        <v>3</v>
      </c>
      <c r="B29" s="44" t="s">
        <v>72</v>
      </c>
      <c r="C29" s="45">
        <v>15842076608</v>
      </c>
      <c r="D29" s="45">
        <v>15681817293</v>
      </c>
    </row>
    <row r="30" spans="1:7" s="69" customFormat="1" ht="21" customHeight="1">
      <c r="A30" s="70" t="s">
        <v>68</v>
      </c>
      <c r="B30" s="71" t="s">
        <v>73</v>
      </c>
      <c r="C30" s="72">
        <v>219544773190</v>
      </c>
      <c r="D30" s="72">
        <v>257238086247</v>
      </c>
      <c r="E30" s="4"/>
      <c r="G30" s="6"/>
    </row>
    <row r="31" spans="1:4" ht="21.75" customHeight="1">
      <c r="A31" s="43" t="s">
        <v>1</v>
      </c>
      <c r="B31" s="44" t="s">
        <v>74</v>
      </c>
      <c r="C31" s="45">
        <v>213758476486</v>
      </c>
      <c r="D31" s="45">
        <v>250594753697</v>
      </c>
    </row>
    <row r="32" spans="1:4" ht="14.25">
      <c r="A32" s="73"/>
      <c r="B32" s="44" t="s">
        <v>75</v>
      </c>
      <c r="C32" s="45">
        <v>180000000000</v>
      </c>
      <c r="D32" s="45">
        <v>180000000000</v>
      </c>
    </row>
    <row r="33" spans="1:4" ht="14.25">
      <c r="A33" s="73"/>
      <c r="B33" s="44" t="s">
        <v>76</v>
      </c>
      <c r="C33" s="85">
        <v>0</v>
      </c>
      <c r="D33" s="85">
        <v>0</v>
      </c>
    </row>
    <row r="34" spans="1:4" ht="14.25">
      <c r="A34" s="73"/>
      <c r="B34" s="44" t="s">
        <v>77</v>
      </c>
      <c r="C34" s="85">
        <v>0</v>
      </c>
      <c r="D34" s="85">
        <v>0</v>
      </c>
    </row>
    <row r="35" spans="1:4" ht="14.25">
      <c r="A35" s="73"/>
      <c r="B35" s="44" t="s">
        <v>78</v>
      </c>
      <c r="C35" s="85">
        <v>0</v>
      </c>
      <c r="D35" s="85">
        <v>0</v>
      </c>
    </row>
    <row r="36" spans="1:4" ht="14.25">
      <c r="A36" s="73"/>
      <c r="B36" s="44" t="s">
        <v>79</v>
      </c>
      <c r="C36" s="45">
        <f>24504404716+9254071770</f>
        <v>33758476486</v>
      </c>
      <c r="D36" s="45">
        <f>13505120680+57089633017</f>
        <v>70594753697</v>
      </c>
    </row>
    <row r="37" spans="1:4" ht="14.25">
      <c r="A37" s="73"/>
      <c r="B37" s="44" t="s">
        <v>80</v>
      </c>
      <c r="C37" s="85">
        <v>0</v>
      </c>
      <c r="D37" s="85">
        <v>0</v>
      </c>
    </row>
    <row r="38" spans="1:7" s="22" customFormat="1" ht="24.75" customHeight="1" thickBot="1">
      <c r="A38" s="74" t="s">
        <v>2</v>
      </c>
      <c r="B38" s="75" t="s">
        <v>81</v>
      </c>
      <c r="C38" s="76">
        <v>5786296704</v>
      </c>
      <c r="D38" s="76">
        <v>6643332550</v>
      </c>
      <c r="E38" s="21"/>
      <c r="G38" s="23"/>
    </row>
    <row r="39" spans="1:7" s="78" customFormat="1" ht="29.25" customHeight="1" thickBot="1" thickTop="1">
      <c r="A39" s="39" t="s">
        <v>82</v>
      </c>
      <c r="B39" s="40" t="s">
        <v>83</v>
      </c>
      <c r="C39" s="77">
        <f>C26+C30</f>
        <v>282332969418</v>
      </c>
      <c r="D39" s="77">
        <f>D26+D30</f>
        <v>421467136017</v>
      </c>
      <c r="E39" s="24"/>
      <c r="G39" s="25"/>
    </row>
    <row r="40" ht="15" thickTop="1"/>
    <row r="41" ht="14.25">
      <c r="B41" s="56"/>
    </row>
    <row r="42" ht="14.25">
      <c r="B42" s="5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="90" zoomScaleNormal="90" workbookViewId="0" topLeftCell="B1">
      <selection activeCell="C14" sqref="C14:D14"/>
    </sheetView>
  </sheetViews>
  <sheetFormatPr defaultColWidth="9.00390625" defaultRowHeight="12.75"/>
  <cols>
    <col min="2" max="2" width="46.875" style="0" customWidth="1"/>
    <col min="3" max="3" width="10.125" style="0" customWidth="1"/>
    <col min="4" max="4" width="17.375" style="0" customWidth="1"/>
    <col min="5" max="5" width="15.375" style="0" customWidth="1"/>
  </cols>
  <sheetData>
    <row r="2" spans="1:5" ht="25.5">
      <c r="A2" s="103" t="s">
        <v>109</v>
      </c>
      <c r="B2" s="103"/>
      <c r="C2" s="103"/>
      <c r="D2" s="103"/>
      <c r="E2" s="103"/>
    </row>
    <row r="5" spans="1:5" ht="18.75">
      <c r="A5" s="87" t="s">
        <v>0</v>
      </c>
      <c r="B5" s="87" t="s">
        <v>87</v>
      </c>
      <c r="C5" s="87" t="s">
        <v>88</v>
      </c>
      <c r="D5" s="87" t="s">
        <v>89</v>
      </c>
      <c r="E5" s="87" t="s">
        <v>90</v>
      </c>
    </row>
    <row r="6" spans="1:5" ht="18.75">
      <c r="A6" s="88">
        <v>1</v>
      </c>
      <c r="B6" s="89" t="s">
        <v>91</v>
      </c>
      <c r="C6" s="90"/>
      <c r="D6" s="90"/>
      <c r="E6" s="90"/>
    </row>
    <row r="7" spans="1:5" ht="14.25">
      <c r="A7" s="91"/>
      <c r="B7" s="92" t="s">
        <v>92</v>
      </c>
      <c r="C7" s="91" t="s">
        <v>93</v>
      </c>
      <c r="D7" s="99">
        <v>37.91</v>
      </c>
      <c r="E7" s="99">
        <v>30.84</v>
      </c>
    </row>
    <row r="8" spans="1:5" ht="14.25">
      <c r="A8" s="94"/>
      <c r="B8" s="95" t="s">
        <v>94</v>
      </c>
      <c r="C8" s="94" t="s">
        <v>93</v>
      </c>
      <c r="D8" s="100">
        <v>62.09</v>
      </c>
      <c r="E8" s="100">
        <v>69.16</v>
      </c>
    </row>
    <row r="9" spans="1:5" ht="18.75">
      <c r="A9" s="88">
        <v>2</v>
      </c>
      <c r="B9" s="89" t="s">
        <v>95</v>
      </c>
      <c r="C9" s="90"/>
      <c r="D9" s="101"/>
      <c r="E9" s="101"/>
    </row>
    <row r="10" spans="1:5" ht="14.25">
      <c r="A10" s="91"/>
      <c r="B10" s="92" t="s">
        <v>96</v>
      </c>
      <c r="C10" s="91" t="s">
        <v>93</v>
      </c>
      <c r="D10" s="99">
        <v>22.24</v>
      </c>
      <c r="E10" s="99">
        <v>38.97</v>
      </c>
    </row>
    <row r="11" spans="1:5" ht="14.25">
      <c r="A11" s="94"/>
      <c r="B11" s="95" t="s">
        <v>97</v>
      </c>
      <c r="C11" s="94" t="s">
        <v>93</v>
      </c>
      <c r="D11" s="100">
        <v>77.76</v>
      </c>
      <c r="E11" s="100">
        <v>61.03</v>
      </c>
    </row>
    <row r="12" spans="1:5" ht="18.75">
      <c r="A12" s="88">
        <v>3</v>
      </c>
      <c r="B12" s="89" t="s">
        <v>98</v>
      </c>
      <c r="C12" s="90"/>
      <c r="D12" s="101"/>
      <c r="E12" s="101"/>
    </row>
    <row r="13" spans="1:5" ht="14.25">
      <c r="A13" s="91"/>
      <c r="B13" s="93" t="s">
        <v>99</v>
      </c>
      <c r="C13" s="91" t="s">
        <v>100</v>
      </c>
      <c r="D13" s="99">
        <v>4.5</v>
      </c>
      <c r="E13" s="99">
        <v>2.57</v>
      </c>
    </row>
    <row r="14" spans="1:5" ht="14.25">
      <c r="A14" s="91"/>
      <c r="B14" s="93" t="s">
        <v>110</v>
      </c>
      <c r="C14" s="91" t="s">
        <v>100</v>
      </c>
      <c r="D14" s="99">
        <v>0.83</v>
      </c>
      <c r="E14" s="99">
        <v>0.18</v>
      </c>
    </row>
    <row r="15" spans="1:5" s="96" customFormat="1" ht="18.75">
      <c r="A15" s="88">
        <v>4</v>
      </c>
      <c r="B15" s="89" t="s">
        <v>101</v>
      </c>
      <c r="C15" s="89"/>
      <c r="D15" s="102"/>
      <c r="E15" s="102"/>
    </row>
    <row r="16" spans="1:5" ht="14.25" hidden="1">
      <c r="A16" s="91"/>
      <c r="B16" s="93" t="s">
        <v>102</v>
      </c>
      <c r="C16" s="93"/>
      <c r="D16" s="99"/>
      <c r="E16" s="99"/>
    </row>
    <row r="17" spans="1:5" ht="14.25" hidden="1">
      <c r="A17" s="91"/>
      <c r="B17" s="92" t="s">
        <v>103</v>
      </c>
      <c r="C17" s="93" t="s">
        <v>93</v>
      </c>
      <c r="D17" s="99"/>
      <c r="E17" s="99"/>
    </row>
    <row r="18" spans="1:5" ht="16.5" customHeight="1">
      <c r="A18" s="91"/>
      <c r="B18" s="92" t="s">
        <v>104</v>
      </c>
      <c r="C18" s="91" t="s">
        <v>93</v>
      </c>
      <c r="D18" s="99">
        <v>18.23</v>
      </c>
      <c r="E18" s="99">
        <v>15.04</v>
      </c>
    </row>
    <row r="19" spans="1:5" ht="14.25" hidden="1">
      <c r="A19" s="91"/>
      <c r="B19" s="93" t="s">
        <v>105</v>
      </c>
      <c r="C19" s="91"/>
      <c r="D19" s="99"/>
      <c r="E19" s="99"/>
    </row>
    <row r="20" spans="1:5" ht="14.25">
      <c r="A20" s="91"/>
      <c r="B20" s="92" t="s">
        <v>106</v>
      </c>
      <c r="C20" s="91" t="s">
        <v>93</v>
      </c>
      <c r="D20" s="99">
        <v>24.44</v>
      </c>
      <c r="E20" s="99">
        <v>18.83</v>
      </c>
    </row>
    <row r="21" spans="1:5" ht="14.25" hidden="1">
      <c r="A21" s="91"/>
      <c r="B21" s="92" t="s">
        <v>107</v>
      </c>
      <c r="C21" s="91" t="s">
        <v>93</v>
      </c>
      <c r="D21" s="99"/>
      <c r="E21" s="99"/>
    </row>
    <row r="22" spans="1:5" ht="14.25">
      <c r="A22" s="94"/>
      <c r="B22" s="95" t="s">
        <v>108</v>
      </c>
      <c r="C22" s="94" t="s">
        <v>93</v>
      </c>
      <c r="D22" s="100">
        <v>28.24</v>
      </c>
      <c r="E22" s="100">
        <v>29.17</v>
      </c>
    </row>
    <row r="23" spans="1:5" ht="14.25">
      <c r="A23" s="97"/>
      <c r="D23" s="98"/>
      <c r="E23" s="98"/>
    </row>
    <row r="24" ht="14.25">
      <c r="A24" s="97"/>
    </row>
    <row r="25" ht="14.25">
      <c r="A25" s="97"/>
    </row>
    <row r="26" ht="14.25">
      <c r="A26" s="97"/>
    </row>
    <row r="27" ht="14.25">
      <c r="A27" s="97"/>
    </row>
    <row r="28" ht="14.25">
      <c r="A28" s="97"/>
    </row>
  </sheetData>
  <mergeCells count="1">
    <mergeCell ref="A2:E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KHAHOMEX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NGOVANLOC</dc:creator>
  <cp:keywords/>
  <dc:description/>
  <cp:lastModifiedBy>phuonganh</cp:lastModifiedBy>
  <cp:lastPrinted>2005-03-14T01:37:04Z</cp:lastPrinted>
  <dcterms:created xsi:type="dcterms:W3CDTF">2005-01-25T06:58:00Z</dcterms:created>
  <dcterms:modified xsi:type="dcterms:W3CDTF">2008-01-22T03:39:10Z</dcterms:modified>
  <cp:category/>
  <cp:version/>
  <cp:contentType/>
  <cp:contentStatus/>
</cp:coreProperties>
</file>