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0845" windowHeight="4650" tabRatio="864" activeTab="0"/>
  </bookViews>
  <sheets>
    <sheet name="CBTT-03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ANG_CANDOIKT">#REF!</definedName>
    <definedName name="bangiaocn">'[3]Sheet17'!$A$1</definedName>
    <definedName name="BAOHIEM">#REF!</definedName>
    <definedName name="CANDOI_SPS">#REF!</definedName>
    <definedName name="Chitietnhapkhac">#REF!</definedName>
    <definedName name="CL_TIGIA">#REF!</definedName>
    <definedName name="CT_CFCHUNG">#REF!</definedName>
    <definedName name="CT_NHAPKHAC">#REF!</definedName>
    <definedName name="CT_SCHN">#REF!</definedName>
    <definedName name="CT_XUATKHAC">#REF!</definedName>
    <definedName name="dieuchinhhachtoan">#REF!</definedName>
    <definedName name="GIAMTRU">#REF!</definedName>
    <definedName name="GIAXUAT_DT">#REF!</definedName>
    <definedName name="KINHPHI">#REF!</definedName>
    <definedName name="KPCD">#REF!</definedName>
    <definedName name="KQKD_CHUNG">#REF!</definedName>
    <definedName name="KQKD_CHUNG_LK">#REF!</definedName>
    <definedName name="KQKD_CTY">#REF!</definedName>
    <definedName name="KQKD_NOIBO">#REF!</definedName>
    <definedName name="KQSXKD_CN">#REF!</definedName>
    <definedName name="LAIVAY">#REF!</definedName>
    <definedName name="LC_NOIBO">#REF!</definedName>
    <definedName name="LUUCHYEN_TIEN">#REF!</definedName>
    <definedName name="Nhapkhac">#REF!</definedName>
    <definedName name="NXT_1570">#REF!</definedName>
    <definedName name="NXT_CNHANH">#REF!</definedName>
    <definedName name="NXT_CUAHANG">#REF!</definedName>
    <definedName name="NXT_DTHO">#REF!</definedName>
    <definedName name="NXT_SF_CT">#REF!</definedName>
    <definedName name="PBO_CFCHUNG">#REF!</definedName>
    <definedName name="PHU_TT_CH">#REF!</definedName>
    <definedName name="QUYLUONG">#REF!</definedName>
    <definedName name="SF_NHAPKHO">#REF!</definedName>
    <definedName name="SOCAI_HN">#REF!</definedName>
    <definedName name="SOCAI_TN">#REF!</definedName>
    <definedName name="socai08">'[4]scquy1'!$A$1</definedName>
    <definedName name="socaiq4">#REF!</definedName>
    <definedName name="SOCHITIET_333">#REF!</definedName>
    <definedName name="SOCHITIET_334">#REF!</definedName>
    <definedName name="TG_TSCD">'[6]Sheet3'!#REF!</definedName>
    <definedName name="THU_Z_T10">#REF!</definedName>
    <definedName name="THU_Z_T11">#REF!</definedName>
    <definedName name="THUE_TTDB">#REF!</definedName>
    <definedName name="TIENLUONG">#REF!</definedName>
    <definedName name="TT_CNHANH">#REF!</definedName>
    <definedName name="TT_CTVACH">#REF!</definedName>
    <definedName name="TT_NOIBO">#REF!</definedName>
    <definedName name="TT_TONGHOP">#REF!</definedName>
    <definedName name="TT_TONGHOP2">'[5]TTTHOP'!#REF!</definedName>
    <definedName name="TT_TP_CTY">#REF!</definedName>
    <definedName name="TT_VATTU">#REF!</definedName>
    <definedName name="TTHU_CHANG">#REF!</definedName>
  </definedNames>
  <calcPr fullCalcOnLoad="1"/>
</workbook>
</file>

<file path=xl/sharedStrings.xml><?xml version="1.0" encoding="utf-8"?>
<sst xmlns="http://schemas.openxmlformats.org/spreadsheetml/2006/main" count="111" uniqueCount="101">
  <si>
    <t>V</t>
  </si>
  <si>
    <t>VI</t>
  </si>
  <si>
    <t>I</t>
  </si>
  <si>
    <t>II</t>
  </si>
  <si>
    <t>III</t>
  </si>
  <si>
    <t>IV</t>
  </si>
  <si>
    <t>STT</t>
  </si>
  <si>
    <t>CÔNG TY CỔ PHẦN ĐƯỜNG BIÊN HÒA</t>
  </si>
  <si>
    <t>Khu Công Nghiệp Biên Hòa 1 - TP. Biên Hòa - Tỉnh Đồng Nai</t>
  </si>
  <si>
    <t>Mẫu CBTT-03</t>
  </si>
  <si>
    <t>BÁO CÁO TÀI CHÍNH TÓM TẮT</t>
  </si>
  <si>
    <t>I. BẢNG CÂN ĐỐI KẾ TOÁN:</t>
  </si>
  <si>
    <t>ĐVT: VNĐ</t>
  </si>
  <si>
    <t>NỘI DUNG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</si>
  <si>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</si>
  <si>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</si>
  <si>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</si>
  <si>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</si>
  <si>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</si>
  <si>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</si>
  <si>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Tài sản dài hạn</t>
  </si>
  <si>
    <t>Các khoản phải thu dài hạn</t>
  </si>
  <si>
    <t>Tài sản cố định</t>
  </si>
  <si>
    <t xml:space="preserve"> - Tài sản cố định hữu hình</t>
  </si>
  <si>
    <t xml:space="preserve"> - Tài sản cố định vô hình</t>
  </si>
  <si>
    <t xml:space="preserve"> - Tài sản cố định thuê tài chính</t>
  </si>
  <si>
    <t xml:space="preserve"> - Chi phí xây dựng cơ bản dở dang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</si>
  <si>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</si>
  <si>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</si>
  <si>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</si>
  <si>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</si>
  <si>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</si>
  <si>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</si>
  <si>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</si>
  <si>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</si>
  <si>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</si>
  <si>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</si>
  <si>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</si>
  <si>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lệnh đánh giá lại tài sản</t>
  </si>
  <si>
    <t xml:space="preserve"> - Chênh lệnh tỷ giá hối đoái</t>
  </si>
  <si>
    <t xml:space="preserve"> - Các quỹ</t>
  </si>
  <si>
    <t xml:space="preserve"> - Lợi nhuận chưa phân phối</t>
  </si>
  <si>
    <t xml:space="preserve"> - Nguồn vốn đầu tư xây dựng cơ bản</t>
  </si>
  <si>
    <t>Nguồn kinh phí và quỹ khác</t>
  </si>
  <si>
    <t>Quỹ khen thưởng, phúc lợi</t>
  </si>
  <si>
    <t>Nguồn kinh phí</t>
  </si>
  <si>
    <t>Nguồn kinh phí đã hình thành tài sản cố định</t>
  </si>
  <si>
    <t>TỔNG CỘNG NGUỒN VỐN</t>
  </si>
  <si>
    <t>II. KẾT QUẢ HOẠT ĐỘNG KINH DOANH:</t>
  </si>
  <si>
    <t>CHỈ TIÊU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</si>
  <si>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</si>
  <si>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</si>
  <si>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</si>
  <si>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</si>
  <si>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</si>
  <si>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</si>
  <si>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</si>
  <si>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</si>
  <si>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</si>
  <si>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</si>
  <si>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</si>
  <si>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</si>
  <si>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</si>
  <si>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</si>
  <si>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</si>
  <si>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</si>
  <si>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</si>
  <si>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</si>
  <si>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Lập biểu                              Kế toán trưởng</t>
  </si>
  <si>
    <t>Tổng Giám đốc</t>
  </si>
  <si>
    <t>Ngô Thị Thanh Hằng               Nguyễn Hoàng Tuấn</t>
  </si>
  <si>
    <t>Nguyễn Xuân Trình</t>
  </si>
  <si>
    <t>SỐ ĐẦU NĂM</t>
  </si>
  <si>
    <t>Lập ngày 18 tháng 01 năm 2007</t>
  </si>
  <si>
    <t>SỐ CUỐI NĂM</t>
  </si>
  <si>
    <t>Báo cáo tài chính</t>
  </si>
  <si>
    <t>cho năm tài chính kết thúc ngày 31/12/2006</t>
  </si>
  <si>
    <t>NĂM 2006</t>
  </si>
  <si>
    <t>NĂM NAY</t>
  </si>
  <si>
    <t>NĂM TRƯỚC</t>
  </si>
  <si>
    <t>III. CÁC CHỈ TIÊU TÀI CHÍNH CƠ BẢN:</t>
  </si>
  <si>
    <t>Cơ cấu tài sản</t>
  </si>
  <si>
    <t>Đơn vị tính</t>
  </si>
  <si>
    <t>%</t>
  </si>
  <si>
    <t xml:space="preserve"> - Tài sản cố định/Tổng tài sản</t>
  </si>
  <si>
    <t xml:space="preserve"> - Tài sản lưu động/Tổng tài sản</t>
  </si>
  <si>
    <t>Cơ cấu nguồn vốn</t>
  </si>
  <si>
    <t xml:space="preserve"> - Nợ phải trả/Tổng nguồn vốn</t>
  </si>
  <si>
    <t xml:space="preserve"> - Nguồn vốn chủ sở hữu/Tổng nguồn vốn</t>
  </si>
  <si>
    <t>Khả năng thanh toán</t>
  </si>
  <si>
    <t>Lần</t>
  </si>
  <si>
    <t xml:space="preserve"> - Khả năng thanh toán hiện hành</t>
  </si>
  <si>
    <t xml:space="preserve"> - Khả năng thanh toán nợ ngắn hạn</t>
  </si>
  <si>
    <t xml:space="preserve"> - Khả năng thanh toán nhanh</t>
  </si>
  <si>
    <t xml:space="preserve"> - Khả năng thanh toán nợ dài hạn</t>
  </si>
  <si>
    <t>Tỷ suất lợi nhuận</t>
  </si>
  <si>
    <t xml:space="preserve"> - Tỷ suất lợi nhuận trước thuế/Doanh thu</t>
  </si>
  <si>
    <t xml:space="preserve"> - Tỷ suất lợi nhuận sau thuế/Doanh thu</t>
  </si>
  <si>
    <t xml:space="preserve"> - Tỷ suất lợi nhuận trước thuế/Tổng tài sản</t>
  </si>
  <si>
    <t xml:space="preserve"> - Tỷ suất lợi nhuận sau thuế/Tổng tài sản</t>
  </si>
  <si>
    <t xml:space="preserve"> - Tỷ suất lợi nhuận sau thuế/Nguồn vốn chủ sở hữu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</si>
</sst>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"/>
    <numFmt numFmtId="185" formatCode="0.000%"/>
    <numFmt numFmtId="186" formatCode="0.0%"/>
    <numFmt numFmtId="187" formatCode="#,##0.000"/>
    <numFmt numFmtId="188" formatCode="#,##0.00000"/>
    <numFmt numFmtId="189" formatCode="mm/dd/yy"/>
    <numFmt numFmtId="190" formatCode="_(* #,##0_);_(* \(#,##0\);_(* &quot;-&quot;??_);_(@_)"/>
    <numFmt numFmtId="191" formatCode="_-* #,##0.0\ _F_-;\-* #,##0.0\ _F_-;_-* &quot;-&quot;??\ _F_-;_-@_-"/>
    <numFmt numFmtId="192" formatCode="_-* #,##0\ _F_-;\-* #,##0\ _F_-;_-* &quot;-&quot;??\ _F_-;_-@_-"/>
    <numFmt numFmtId="193" formatCode="&quot;\&quot;#,##0;[Red]&quot;\&quot;\-#,##0"/>
    <numFmt numFmtId="194" formatCode="&quot;\&quot;#,##0.00;[Red]&quot;\&quot;\-#,##0.00"/>
    <numFmt numFmtId="195" formatCode="\$#,##0\ ;\(\$#,##0\)"/>
    <numFmt numFmtId="196" formatCode="&quot;\&quot;#,##0;[Red]&quot;\&quot;&quot;\&quot;\-#,##0"/>
    <numFmt numFmtId="197" formatCode="&quot;\&quot;#,##0.00;[Red]&quot;\&quot;&quot;\&quot;&quot;\&quot;&quot;\&quot;&quot;\&quot;&quot;\&quot;\-#,##0.00"/>
    <numFmt numFmtId="198" formatCode="_-* #,##0.0_-;\-* #,##0.0_-;_-* &quot;-&quot;?_-;_-@_-"/>
    <numFmt numFmtId="199" formatCode="0.00_);\(0.00\)"/>
    <numFmt numFmtId="200" formatCode="#,##0.0_);\(#,##0.0\)"/>
    <numFmt numFmtId="201" formatCode="_-* #,##0.00_-;\-* #,##0.00_-;_-* &quot;-&quot;?_-;_-@_-"/>
    <numFmt numFmtId="202" formatCode="0.000"/>
    <numFmt numFmtId="203" formatCode="0.0000"/>
    <numFmt numFmtId="204" formatCode="0.00000"/>
    <numFmt numFmtId="205" formatCode="0.0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\ _F_-;\-* #,##0.00000\ _F_-;_-* &quot;-&quot;??\ _F_-;_-@_-"/>
    <numFmt numFmtId="209" formatCode="[$-42A]dd\ mmmm\ yyyy"/>
    <numFmt numFmtId="210" formatCode="0.0000%"/>
    <numFmt numFmtId="211" formatCode="dd/mm/yy"/>
    <numFmt numFmtId="212" formatCode="_(* #,##0.0_);_(* \(#,##0.0\);_(* &quot;-&quot;??_);_(@_)"/>
  </numFmts>
  <fonts count="23">
    <font>
      <sz val="12"/>
      <name val="VNI-Aptima"/>
      <family val="0"/>
    </font>
    <font>
      <b/>
      <sz val="12"/>
      <name val="VNI-Aptima"/>
      <family val="0"/>
    </font>
    <font>
      <i/>
      <sz val="12"/>
      <name val="VNI-Aptima"/>
      <family val="0"/>
    </font>
    <font>
      <b/>
      <i/>
      <sz val="12"/>
      <name val="VNI-Aptima"/>
      <family val="0"/>
    </font>
    <font>
      <sz val="8"/>
      <name val="VNI-Aptima"/>
      <family val="0"/>
    </font>
    <font>
      <sz val="10"/>
      <name val="Arial"/>
      <family val="0"/>
    </font>
    <font>
      <u val="single"/>
      <sz val="9"/>
      <color indexed="12"/>
      <name val="VNI-Aptima"/>
      <family val="0"/>
    </font>
    <font>
      <u val="single"/>
      <sz val="12"/>
      <color indexed="36"/>
      <name val="VNI-Apti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3"/>
      <name val="Tahoma"/>
      <family val="2"/>
    </font>
    <font>
      <b/>
      <u val="single"/>
      <sz val="12"/>
      <name val="Tahoma"/>
      <family val="2"/>
    </font>
    <font>
      <b/>
      <i/>
      <sz val="10"/>
      <name val="Tahoma"/>
      <family val="2"/>
    </font>
    <font>
      <i/>
      <sz val="12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0" fillId="0" borderId="0" applyFill="0" applyBorder="0" applyAlignment="0"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1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1" fillId="0" borderId="0">
      <alignment/>
      <protection/>
    </xf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4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3" fillId="0" borderId="0">
      <alignment/>
      <protection/>
    </xf>
    <xf numFmtId="0" fontId="5" fillId="0" borderId="0">
      <alignment/>
      <protection/>
    </xf>
  </cellStyleXfs>
  <cellXfs count="81">
    <xf numFmtId="0" fontId="0" fillId="0" borderId="0" xfId="0" applyAlignment="1">
      <alignment/>
    </xf>
    <xf numFmtId="0" fontId="5" fillId="0" borderId="0" xfId="41">
      <alignment/>
      <protection/>
    </xf>
    <xf numFmtId="0" fontId="0" fillId="0" borderId="0" xfId="0" applyAlignment="1" applyProtection="1">
      <alignment/>
      <protection hidden="1"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37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37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7" fontId="15" fillId="0" borderId="4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3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41" fontId="14" fillId="0" borderId="0" xfId="0" applyNumberFormat="1" applyFont="1" applyAlignment="1">
      <alignment/>
    </xf>
    <xf numFmtId="41" fontId="15" fillId="0" borderId="0" xfId="0" applyNumberFormat="1" applyFont="1" applyAlignment="1">
      <alignment horizontal="right"/>
    </xf>
    <xf numFmtId="41" fontId="20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center"/>
    </xf>
    <xf numFmtId="41" fontId="15" fillId="0" borderId="4" xfId="0" applyNumberFormat="1" applyFont="1" applyBorder="1" applyAlignment="1">
      <alignment horizontal="center" vertical="center"/>
    </xf>
    <xf numFmtId="41" fontId="15" fillId="0" borderId="5" xfId="0" applyNumberFormat="1" applyFont="1" applyFill="1" applyBorder="1" applyAlignment="1">
      <alignment/>
    </xf>
    <xf numFmtId="41" fontId="14" fillId="0" borderId="2" xfId="0" applyNumberFormat="1" applyFont="1" applyFill="1" applyBorder="1" applyAlignment="1">
      <alignment/>
    </xf>
    <xf numFmtId="41" fontId="15" fillId="0" borderId="2" xfId="0" applyNumberFormat="1" applyFont="1" applyFill="1" applyBorder="1" applyAlignment="1">
      <alignment/>
    </xf>
    <xf numFmtId="41" fontId="14" fillId="0" borderId="3" xfId="0" applyNumberFormat="1" applyFont="1" applyFill="1" applyBorder="1" applyAlignment="1">
      <alignment/>
    </xf>
    <xf numFmtId="41" fontId="15" fillId="0" borderId="4" xfId="0" applyNumberFormat="1" applyFont="1" applyFill="1" applyBorder="1" applyAlignment="1">
      <alignment/>
    </xf>
    <xf numFmtId="41" fontId="14" fillId="0" borderId="2" xfId="0" applyNumberFormat="1" applyFont="1" applyBorder="1" applyAlignment="1">
      <alignment/>
    </xf>
    <xf numFmtId="41" fontId="14" fillId="0" borderId="3" xfId="0" applyNumberFormat="1" applyFont="1" applyBorder="1" applyAlignment="1">
      <alignment/>
    </xf>
    <xf numFmtId="41" fontId="15" fillId="0" borderId="4" xfId="0" applyNumberFormat="1" applyFont="1" applyBorder="1" applyAlignment="1">
      <alignment/>
    </xf>
    <xf numFmtId="41" fontId="14" fillId="0" borderId="5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37" fontId="15" fillId="0" borderId="11" xfId="0" applyNumberFormat="1" applyFont="1" applyFill="1" applyBorder="1" applyAlignment="1">
      <alignment/>
    </xf>
    <xf numFmtId="37" fontId="15" fillId="0" borderId="12" xfId="0" applyNumberFormat="1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2" xfId="0" applyFont="1" applyBorder="1" applyAlignment="1">
      <alignment/>
    </xf>
    <xf numFmtId="4" fontId="14" fillId="0" borderId="5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41" fontId="22" fillId="0" borderId="10" xfId="0" applyNumberFormat="1" applyFont="1" applyBorder="1" applyAlignment="1">
      <alignment/>
    </xf>
    <xf numFmtId="41" fontId="22" fillId="0" borderId="1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UNG" xfId="26"/>
    <cellStyle name="Hyperlink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an\NAM2003\NAM2000\Quyettoan\SOCAI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an\NAM2003\NAM1999\QUYETOAN\QUYET%20TOAN%20THANG%2009%20NAM%20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an\NAM2003\NAM98\QUYET%20TOAN%20NAM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an\NAM2003\NAM1999\QUYETOAN\QUYET%20TOAN%20THANG%20NAM%20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an\NAM2003\NAM1999\QUYETOAN\QUYET%20TOAN%20THANG%2008%20NAM%20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an\NAM2003\NAM1999\QUYETOAN\th_minh_BCTAICHINH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ai00"/>
      <sheetName val="socaiq3"/>
      <sheetName val="socaiq2"/>
      <sheetName val="socaiq1"/>
      <sheetName val="socaiq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PSX"/>
      <sheetName val="NXT"/>
      <sheetName val="XKHAC"/>
      <sheetName val="NKHAC"/>
      <sheetName val="NXTHN"/>
      <sheetName val="NXTTN"/>
      <sheetName val="NXTHCM"/>
      <sheetName val="TK157"/>
      <sheetName val="TTTN"/>
      <sheetName val="TTHN"/>
      <sheetName val="TTHCM"/>
      <sheetName val="TTCN"/>
      <sheetName val="TTHHCTY"/>
      <sheetName val="TTCTY"/>
      <sheetName val="TTCTY (2)"/>
      <sheetName val="TTTHOP (2)"/>
      <sheetName val="TTTHOP"/>
      <sheetName val="GIANTRU"/>
      <sheetName val="THUER"/>
      <sheetName val="1362"/>
      <sheetName val="Sheet23"/>
      <sheetName val="Sheet25"/>
      <sheetName val="KQKDCTY"/>
      <sheetName val="BHXH"/>
      <sheetName val="KQKDCN"/>
      <sheetName val="LUONG"/>
      <sheetName val="LAI (2)"/>
      <sheetName val="LAI"/>
      <sheetName val="THUE"/>
      <sheetName val="THUE (2)"/>
      <sheetName val="THUEGTGT"/>
      <sheetName val="DTHO"/>
      <sheetName val="KPCD"/>
      <sheetName val="Sheet1 (2)"/>
      <sheetName val="CHIPHI"/>
      <sheetName val="LCTT"/>
      <sheetName val="CDKT"/>
      <sheetName val="CDSPS"/>
      <sheetName val="scquy1"/>
      <sheetName val="scquy2"/>
      <sheetName val="socai07"/>
      <sheetName val="socai"/>
      <sheetName val="Sheet28 (2)"/>
      <sheetName val="Sheet15 (2)"/>
      <sheetName val="KINHPHI"/>
      <sheetName val="GIATHANH"/>
      <sheetName val="Sheet9 (2)"/>
      <sheetName val="DCHT"/>
      <sheetName val="PBOLAI"/>
      <sheetName val="DUONGIRAC"/>
      <sheetName val="LUONG 9T"/>
      <sheetName val="TK335"/>
      <sheetName val="TK142"/>
      <sheetName val="CPYEU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11"/>
      <sheetName val="Sheet12"/>
      <sheetName val="Sheet17"/>
      <sheetName val="Sheet17 (2)"/>
      <sheetName val="Sheet18"/>
      <sheetName val="Sheet4"/>
      <sheetName val="Sheet13"/>
      <sheetName val="Sheet14"/>
      <sheetName val="Sheet15"/>
      <sheetName val="Sheet5"/>
      <sheetName val="Sheet7"/>
      <sheetName val="Sheet6"/>
      <sheetName val="Sheet16"/>
      <sheetName val="Sheet8"/>
      <sheetName val="Sheet9"/>
      <sheetName val="Sheet10"/>
      <sheetName val="Sheet20"/>
      <sheetName val="Sheet21"/>
      <sheetName val="Sheet23"/>
      <sheetName val="Sheet24"/>
      <sheetName val="Sheet25"/>
      <sheetName val="Sheet26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6 (2)"/>
      <sheetName val="Sheet37"/>
      <sheetName val="Sheet38"/>
      <sheetName val="Sheet39"/>
      <sheetName val="Sheet40 (2)"/>
      <sheetName val="Sheet40"/>
      <sheetName val="Sheet1 (2)"/>
      <sheetName val="Sheet19"/>
      <sheetName val="Sheet22"/>
      <sheetName val="Sheet27"/>
      <sheetName val="Sheet28"/>
      <sheetName val="Sheet28 (2)"/>
    </sheetNames>
    <sheetDataSet>
      <sheetData sheetId="5">
        <row r="1">
          <cell r="A1" t="str">
            <v>COÂNG TY ÑÖÔØNG BIEÂN HOØA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HAPSX"/>
      <sheetName val="NXT"/>
      <sheetName val="XKHAC"/>
      <sheetName val="NKHAC"/>
      <sheetName val="NXTHN"/>
      <sheetName val="NXTTN"/>
      <sheetName val="NXTHCM"/>
      <sheetName val="TK157"/>
      <sheetName val="TTTN"/>
      <sheetName val="TTHN"/>
      <sheetName val="TTHCM"/>
      <sheetName val="TTCN"/>
      <sheetName val="TTHHCTY"/>
      <sheetName val="TTCTY"/>
      <sheetName val="TTTHOP"/>
      <sheetName val="GIANTRU"/>
      <sheetName val="THUER"/>
      <sheetName val="1362"/>
      <sheetName val="Sheet23"/>
      <sheetName val="Sheet25"/>
      <sheetName val="KQKDCTY"/>
      <sheetName val="BHXH"/>
      <sheetName val="KQKDCN"/>
      <sheetName val="LUONG"/>
      <sheetName val="LAI"/>
      <sheetName val="THUE"/>
      <sheetName val="THUE (2)"/>
      <sheetName val="THUEGTGT"/>
      <sheetName val="DTHO"/>
      <sheetName val="KPCD"/>
      <sheetName val="Sheet1 (2)"/>
      <sheetName val="CHIPHI"/>
      <sheetName val="LCTT"/>
      <sheetName val="CDKT"/>
      <sheetName val="CDSPS"/>
      <sheetName val="scquy1"/>
      <sheetName val="scquy2"/>
      <sheetName val="socai07"/>
      <sheetName val="SOCAI07THANG"/>
      <sheetName val="Sheet28 (2)"/>
      <sheetName val="Sheet15 (2)"/>
      <sheetName val="KINHPHI"/>
      <sheetName val="GIATHANH"/>
      <sheetName val="Sheet9 (2)"/>
      <sheetName val="DCHT"/>
      <sheetName val="PBOLA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HAPSX"/>
      <sheetName val="NXT"/>
      <sheetName val="XKHAC"/>
      <sheetName val="NKHAC"/>
      <sheetName val="NXTHN"/>
      <sheetName val="NXTTN"/>
      <sheetName val="NXTHCM"/>
      <sheetName val="TK157"/>
      <sheetName val="TTTN"/>
      <sheetName val="TTHN"/>
      <sheetName val="TTHCM"/>
      <sheetName val="TTCN"/>
      <sheetName val="TTHHCTY"/>
      <sheetName val="TTCTY"/>
      <sheetName val="TTTHOP (2)"/>
      <sheetName val="TTTHOP"/>
      <sheetName val="GIANTRU"/>
      <sheetName val="THUER"/>
      <sheetName val="1362"/>
      <sheetName val="Sheet23"/>
      <sheetName val="Sheet25"/>
      <sheetName val="KQKDCTY"/>
      <sheetName val="BHXH"/>
      <sheetName val="KQKDCN"/>
      <sheetName val="LUONG"/>
      <sheetName val="LAI"/>
      <sheetName val="THUE"/>
      <sheetName val="THUE (2)"/>
      <sheetName val="THUEGTGT"/>
      <sheetName val="DTHO"/>
      <sheetName val="KPCD"/>
      <sheetName val="Sheet1 (2)"/>
      <sheetName val="CHIPHI"/>
      <sheetName val="CDKT"/>
      <sheetName val="LCTT"/>
      <sheetName val="CDSPS"/>
      <sheetName val="scquy1"/>
      <sheetName val="scquy2"/>
      <sheetName val="socai07"/>
      <sheetName val="socai"/>
      <sheetName val="socai 8T"/>
      <sheetName val="Sheet28 (2)"/>
      <sheetName val="Sheet15 (2)"/>
      <sheetName val="KINHPHI"/>
      <sheetName val="GIATHANH"/>
      <sheetName val="Sheet9 (2)"/>
      <sheetName val="DCHT"/>
      <sheetName val="PBOLAI"/>
      <sheetName val="DUONGIRAC"/>
      <sheetName val="NGUONKHC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4 (2)"/>
      <sheetName val="Sheet3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E85" sqref="E85"/>
    </sheetView>
  </sheetViews>
  <sheetFormatPr defaultColWidth="8.796875" defaultRowHeight="17.25" customHeight="1"/>
  <cols>
    <col min="1" max="1" width="3.8984375" style="6" customWidth="1"/>
    <col min="2" max="2" width="42.3984375" style="3" customWidth="1"/>
    <col min="3" max="3" width="11.3984375" style="3" customWidth="1"/>
    <col min="4" max="5" width="17.796875" style="30" bestFit="1" customWidth="1"/>
    <col min="6" max="6" width="9" style="3" customWidth="1"/>
    <col min="7" max="7" width="11" style="3" bestFit="1" customWidth="1"/>
    <col min="8" max="16384" width="9" style="3" customWidth="1"/>
  </cols>
  <sheetData>
    <row r="1" spans="1:5" ht="17.25" customHeight="1">
      <c r="A1" s="24" t="s">
        <v>7</v>
      </c>
      <c r="E1" s="31" t="s">
        <v>75</v>
      </c>
    </row>
    <row r="2" spans="1:5" s="45" customFormat="1" ht="17.25" customHeight="1">
      <c r="A2" s="44" t="s">
        <v>8</v>
      </c>
      <c r="B2" s="44"/>
      <c r="C2" s="44"/>
      <c r="D2" s="73"/>
      <c r="E2" s="74" t="s">
        <v>76</v>
      </c>
    </row>
    <row r="3" ht="17.25" customHeight="1">
      <c r="E3" s="31" t="s">
        <v>9</v>
      </c>
    </row>
    <row r="4" spans="1:5" s="7" customFormat="1" ht="23.25" customHeight="1">
      <c r="A4" s="77" t="s">
        <v>10</v>
      </c>
      <c r="B4" s="77"/>
      <c r="C4" s="77"/>
      <c r="D4" s="77"/>
      <c r="E4" s="77"/>
    </row>
    <row r="5" spans="1:5" s="7" customFormat="1" ht="23.25" customHeight="1">
      <c r="A5" s="78" t="s">
        <v>77</v>
      </c>
      <c r="B5" s="78"/>
      <c r="C5" s="78"/>
      <c r="D5" s="78"/>
      <c r="E5" s="78"/>
    </row>
    <row r="6" spans="1:5" ht="17.25" customHeight="1">
      <c r="A6" s="8"/>
      <c r="B6" s="8"/>
      <c r="C6" s="8"/>
      <c r="D6" s="33"/>
      <c r="E6" s="33"/>
    </row>
    <row r="7" spans="1:5" ht="17.25" customHeight="1">
      <c r="A7" s="9" t="s">
        <v>11</v>
      </c>
      <c r="B7" s="9"/>
      <c r="C7" s="9"/>
      <c r="E7" s="32" t="s">
        <v>12</v>
      </c>
    </row>
    <row r="8" spans="1:5" ht="17.25" customHeight="1">
      <c r="A8" s="10" t="s">
        <v>6</v>
      </c>
      <c r="B8" s="46" t="s">
        <v>13</v>
      </c>
      <c r="C8" s="47"/>
      <c r="D8" s="34" t="s">
        <v>74</v>
      </c>
      <c r="E8" s="34" t="s">
        <v>72</v>
      </c>
    </row>
    <row r="9" spans="1:6" s="13" customFormat="1" ht="17.25" customHeight="1">
      <c r="A9" s="11" t="s">
        <v>2</v>
      </c>
      <c r="B9" s="48" t="s">
        <v>14</v>
      </c>
      <c r="C9" s="49"/>
      <c r="D9" s="35">
        <f>SUM(D10:D14)</f>
        <v>329832132341.4069</v>
      </c>
      <c r="E9" s="35">
        <f>SUM(E10:E14)</f>
        <v>224451910004.48602</v>
      </c>
      <c r="F9" s="12"/>
    </row>
    <row r="10" spans="1:5" s="13" customFormat="1" ht="17.25" customHeight="1">
      <c r="A10" s="14">
        <v>1</v>
      </c>
      <c r="B10" s="50" t="s">
        <v>15</v>
      </c>
      <c r="C10" s="51"/>
      <c r="D10" s="36">
        <v>31648710865.82</v>
      </c>
      <c r="E10" s="36">
        <v>40467531580.4</v>
      </c>
    </row>
    <row r="11" spans="1:5" s="13" customFormat="1" ht="17.25" customHeight="1">
      <c r="A11" s="14">
        <v>2</v>
      </c>
      <c r="B11" s="50" t="s">
        <v>16</v>
      </c>
      <c r="C11" s="51"/>
      <c r="D11" s="36">
        <v>147000000000</v>
      </c>
      <c r="E11" s="36">
        <v>0</v>
      </c>
    </row>
    <row r="12" spans="1:5" s="13" customFormat="1" ht="17.25" customHeight="1">
      <c r="A12" s="14">
        <v>3</v>
      </c>
      <c r="B12" s="50" t="s">
        <v>17</v>
      </c>
      <c r="C12" s="51"/>
      <c r="D12" s="36">
        <v>85551183930.7333</v>
      </c>
      <c r="E12" s="36">
        <v>119877385563.52</v>
      </c>
    </row>
    <row r="13" spans="1:5" s="13" customFormat="1" ht="17.25" customHeight="1">
      <c r="A13" s="14">
        <v>4</v>
      </c>
      <c r="B13" s="50" t="s">
        <v>18</v>
      </c>
      <c r="C13" s="51"/>
      <c r="D13" s="36">
        <v>64512500257.3536</v>
      </c>
      <c r="E13" s="36">
        <v>63315704667.086</v>
      </c>
    </row>
    <row r="14" spans="1:5" s="13" customFormat="1" ht="17.25" customHeight="1">
      <c r="A14" s="14">
        <v>5</v>
      </c>
      <c r="B14" s="50" t="s">
        <v>19</v>
      </c>
      <c r="C14" s="51"/>
      <c r="D14" s="36">
        <v>1119737287.5</v>
      </c>
      <c r="E14" s="36">
        <v>791288193.480014</v>
      </c>
    </row>
    <row r="15" spans="1:5" s="13" customFormat="1" ht="17.25" customHeight="1">
      <c r="A15" s="15" t="s">
        <v>3</v>
      </c>
      <c r="B15" s="52" t="s">
        <v>20</v>
      </c>
      <c r="C15" s="53"/>
      <c r="D15" s="37">
        <f>D16+D17+D22+D23+D24</f>
        <v>259948841700.7831</v>
      </c>
      <c r="E15" s="37">
        <f>E16+E17+E22+E23+E24</f>
        <v>275591032618.71747</v>
      </c>
    </row>
    <row r="16" spans="1:5" s="13" customFormat="1" ht="17.25" customHeight="1">
      <c r="A16" s="14">
        <v>1</v>
      </c>
      <c r="B16" s="50" t="s">
        <v>21</v>
      </c>
      <c r="C16" s="51"/>
      <c r="D16" s="36">
        <v>26703502395</v>
      </c>
      <c r="E16" s="36">
        <v>0</v>
      </c>
    </row>
    <row r="17" spans="1:5" s="13" customFormat="1" ht="17.25" customHeight="1">
      <c r="A17" s="14">
        <v>2</v>
      </c>
      <c r="B17" s="50" t="s">
        <v>22</v>
      </c>
      <c r="C17" s="51"/>
      <c r="D17" s="36">
        <f>SUM(D18:D21)</f>
        <v>231238635669.41946</v>
      </c>
      <c r="E17" s="36">
        <f>SUM(E18:E21)</f>
        <v>273546410800.53564</v>
      </c>
    </row>
    <row r="18" spans="1:5" s="13" customFormat="1" ht="17.25" customHeight="1">
      <c r="A18" s="14"/>
      <c r="B18" s="50" t="s">
        <v>23</v>
      </c>
      <c r="C18" s="51"/>
      <c r="D18" s="36">
        <v>227310576596.558</v>
      </c>
      <c r="E18" s="36">
        <v>264639286595.369</v>
      </c>
    </row>
    <row r="19" spans="1:5" s="13" customFormat="1" ht="17.25" customHeight="1">
      <c r="A19" s="14"/>
      <c r="B19" s="50" t="s">
        <v>24</v>
      </c>
      <c r="C19" s="51"/>
      <c r="D19" s="36">
        <v>3233695272.86145</v>
      </c>
      <c r="E19" s="36">
        <v>3643746822.16667</v>
      </c>
    </row>
    <row r="20" spans="1:5" s="13" customFormat="1" ht="17.25" customHeight="1">
      <c r="A20" s="14"/>
      <c r="B20" s="50" t="s">
        <v>25</v>
      </c>
      <c r="C20" s="51"/>
      <c r="D20" s="36">
        <v>0</v>
      </c>
      <c r="E20" s="36">
        <v>0</v>
      </c>
    </row>
    <row r="21" spans="1:5" s="13" customFormat="1" ht="17.25" customHeight="1">
      <c r="A21" s="14"/>
      <c r="B21" s="50" t="s">
        <v>26</v>
      </c>
      <c r="C21" s="51"/>
      <c r="D21" s="36">
        <v>694363800</v>
      </c>
      <c r="E21" s="36">
        <v>5263377383</v>
      </c>
    </row>
    <row r="22" spans="1:5" s="13" customFormat="1" ht="17.25" customHeight="1">
      <c r="A22" s="14">
        <v>3</v>
      </c>
      <c r="B22" s="50" t="s">
        <v>27</v>
      </c>
      <c r="C22" s="51"/>
      <c r="D22" s="36">
        <v>0</v>
      </c>
      <c r="E22" s="36">
        <v>0</v>
      </c>
    </row>
    <row r="23" spans="1:5" s="13" customFormat="1" ht="17.25" customHeight="1">
      <c r="A23" s="14">
        <v>4</v>
      </c>
      <c r="B23" s="50" t="s">
        <v>28</v>
      </c>
      <c r="C23" s="51"/>
      <c r="D23" s="36">
        <v>1370340000</v>
      </c>
      <c r="E23" s="36">
        <v>1226440000</v>
      </c>
    </row>
    <row r="24" spans="1:5" s="13" customFormat="1" ht="17.25" customHeight="1">
      <c r="A24" s="16">
        <v>5</v>
      </c>
      <c r="B24" s="54" t="s">
        <v>29</v>
      </c>
      <c r="C24" s="55"/>
      <c r="D24" s="38">
        <v>636363636.363637</v>
      </c>
      <c r="E24" s="38">
        <v>818181818.181818</v>
      </c>
    </row>
    <row r="25" spans="1:5" s="13" customFormat="1" ht="17.25" customHeight="1">
      <c r="A25" s="17" t="s">
        <v>4</v>
      </c>
      <c r="B25" s="56" t="s">
        <v>30</v>
      </c>
      <c r="C25" s="57"/>
      <c r="D25" s="39">
        <f>D9+D15</f>
        <v>589780974042.1901</v>
      </c>
      <c r="E25" s="39">
        <f>E9+E15</f>
        <v>500042942623.2035</v>
      </c>
    </row>
    <row r="26" spans="1:5" s="13" customFormat="1" ht="17.25" customHeight="1">
      <c r="A26" s="11" t="s">
        <v>5</v>
      </c>
      <c r="B26" s="48" t="s">
        <v>31</v>
      </c>
      <c r="C26" s="49"/>
      <c r="D26" s="35">
        <f>SUM(D27:D28)</f>
        <v>235902963783.957</v>
      </c>
      <c r="E26" s="35">
        <f>SUM(E27:E28)</f>
        <v>389003486273.452</v>
      </c>
    </row>
    <row r="27" spans="1:5" ht="17.25" customHeight="1">
      <c r="A27" s="18">
        <v>1</v>
      </c>
      <c r="B27" s="58" t="s">
        <v>32</v>
      </c>
      <c r="C27" s="59"/>
      <c r="D27" s="40">
        <v>74510648041</v>
      </c>
      <c r="E27" s="40">
        <v>218867141469.452</v>
      </c>
    </row>
    <row r="28" spans="1:5" ht="17.25" customHeight="1">
      <c r="A28" s="18">
        <v>2</v>
      </c>
      <c r="B28" s="58" t="s">
        <v>33</v>
      </c>
      <c r="C28" s="59"/>
      <c r="D28" s="40">
        <v>161392315742.957</v>
      </c>
      <c r="E28" s="40">
        <v>170136344804</v>
      </c>
    </row>
    <row r="29" spans="1:5" s="13" customFormat="1" ht="17.25" customHeight="1">
      <c r="A29" s="15" t="s">
        <v>0</v>
      </c>
      <c r="B29" s="52" t="s">
        <v>34</v>
      </c>
      <c r="C29" s="53"/>
      <c r="D29" s="37">
        <f>D30+D39</f>
        <v>353878010258.4806</v>
      </c>
      <c r="E29" s="37">
        <f>E30+E39</f>
        <v>111039456349.31813</v>
      </c>
    </row>
    <row r="30" spans="1:5" ht="17.25" customHeight="1">
      <c r="A30" s="18">
        <v>1</v>
      </c>
      <c r="B30" s="58" t="s">
        <v>34</v>
      </c>
      <c r="C30" s="59"/>
      <c r="D30" s="40">
        <f>SUM(D31:D38)</f>
        <v>353310617483.4806</v>
      </c>
      <c r="E30" s="40">
        <f>SUM(E31:E38)</f>
        <v>108628165045.0425</v>
      </c>
    </row>
    <row r="31" spans="1:5" ht="17.25" customHeight="1">
      <c r="A31" s="18"/>
      <c r="B31" s="26" t="s">
        <v>35</v>
      </c>
      <c r="C31" s="27"/>
      <c r="D31" s="40">
        <v>161999999999.865</v>
      </c>
      <c r="E31" s="40">
        <v>80999999999.8655</v>
      </c>
    </row>
    <row r="32" spans="1:5" ht="17.25" customHeight="1">
      <c r="A32" s="18"/>
      <c r="B32" s="26" t="s">
        <v>36</v>
      </c>
      <c r="C32" s="27"/>
      <c r="D32" s="40">
        <v>154476840000</v>
      </c>
      <c r="E32" s="40">
        <v>0</v>
      </c>
    </row>
    <row r="33" spans="1:5" ht="17.25" customHeight="1">
      <c r="A33" s="18"/>
      <c r="B33" s="26" t="s">
        <v>37</v>
      </c>
      <c r="C33" s="27"/>
      <c r="D33" s="40">
        <v>0</v>
      </c>
      <c r="E33" s="40">
        <v>0</v>
      </c>
    </row>
    <row r="34" spans="1:5" ht="17.25" customHeight="1">
      <c r="A34" s="18"/>
      <c r="B34" s="26" t="s">
        <v>38</v>
      </c>
      <c r="C34" s="27"/>
      <c r="D34" s="40">
        <v>0</v>
      </c>
      <c r="E34" s="40">
        <v>0</v>
      </c>
    </row>
    <row r="35" spans="1:5" ht="17.25" customHeight="1">
      <c r="A35" s="18"/>
      <c r="B35" s="26" t="s">
        <v>39</v>
      </c>
      <c r="C35" s="27"/>
      <c r="D35" s="40">
        <v>0</v>
      </c>
      <c r="E35" s="40">
        <v>0</v>
      </c>
    </row>
    <row r="36" spans="1:5" ht="17.25" customHeight="1">
      <c r="A36" s="18"/>
      <c r="B36" s="26" t="s">
        <v>40</v>
      </c>
      <c r="C36" s="27"/>
      <c r="D36" s="40">
        <v>3158165045.06748</v>
      </c>
      <c r="E36" s="40">
        <v>16159234164.0675</v>
      </c>
    </row>
    <row r="37" spans="1:7" ht="17.25" customHeight="1">
      <c r="A37" s="18"/>
      <c r="B37" s="26" t="s">
        <v>41</v>
      </c>
      <c r="C37" s="27"/>
      <c r="D37" s="40">
        <v>33675612438.5481</v>
      </c>
      <c r="E37" s="40">
        <v>11468930881.1095</v>
      </c>
      <c r="G37" s="19"/>
    </row>
    <row r="38" spans="1:7" ht="17.25" customHeight="1">
      <c r="A38" s="18"/>
      <c r="B38" s="26" t="s">
        <v>42</v>
      </c>
      <c r="C38" s="27"/>
      <c r="D38" s="40">
        <v>0</v>
      </c>
      <c r="E38" s="40">
        <v>0</v>
      </c>
      <c r="G38" s="19"/>
    </row>
    <row r="39" spans="1:7" ht="17.25" customHeight="1">
      <c r="A39" s="18" t="s">
        <v>3</v>
      </c>
      <c r="B39" s="58" t="s">
        <v>43</v>
      </c>
      <c r="C39" s="59"/>
      <c r="D39" s="40">
        <f>SUM(D40:D42)</f>
        <v>567392775</v>
      </c>
      <c r="E39" s="40">
        <f>SUM(E40:E42)</f>
        <v>2411291304.27564</v>
      </c>
      <c r="G39" s="19"/>
    </row>
    <row r="40" spans="1:5" ht="17.25" customHeight="1">
      <c r="A40" s="18">
        <v>1</v>
      </c>
      <c r="B40" s="26" t="s">
        <v>44</v>
      </c>
      <c r="C40" s="27"/>
      <c r="D40" s="40">
        <v>567392775</v>
      </c>
      <c r="E40" s="40">
        <v>2411291304.27564</v>
      </c>
    </row>
    <row r="41" spans="1:5" ht="17.25" customHeight="1">
      <c r="A41" s="18">
        <v>2</v>
      </c>
      <c r="B41" s="26" t="s">
        <v>45</v>
      </c>
      <c r="C41" s="27"/>
      <c r="D41" s="40">
        <v>0</v>
      </c>
      <c r="E41" s="40">
        <v>0</v>
      </c>
    </row>
    <row r="42" spans="1:5" ht="17.25" customHeight="1">
      <c r="A42" s="20">
        <v>3</v>
      </c>
      <c r="B42" s="28" t="s">
        <v>46</v>
      </c>
      <c r="C42" s="29"/>
      <c r="D42" s="41">
        <v>0</v>
      </c>
      <c r="E42" s="41">
        <v>0</v>
      </c>
    </row>
    <row r="43" spans="1:5" ht="17.25" customHeight="1">
      <c r="A43" s="17" t="s">
        <v>1</v>
      </c>
      <c r="B43" s="56" t="s">
        <v>47</v>
      </c>
      <c r="C43" s="57"/>
      <c r="D43" s="42">
        <f>D26+D29</f>
        <v>589780974042.4376</v>
      </c>
      <c r="E43" s="42">
        <f>E26+E29</f>
        <v>500042942622.77014</v>
      </c>
    </row>
    <row r="52" spans="1:5" ht="17.25" customHeight="1">
      <c r="A52" s="9" t="s">
        <v>48</v>
      </c>
      <c r="B52" s="9"/>
      <c r="C52" s="9"/>
      <c r="E52" s="32" t="s">
        <v>12</v>
      </c>
    </row>
    <row r="53" spans="1:5" ht="17.25" customHeight="1">
      <c r="A53" s="10" t="s">
        <v>6</v>
      </c>
      <c r="B53" s="46" t="s">
        <v>49</v>
      </c>
      <c r="C53" s="47"/>
      <c r="D53" s="34" t="s">
        <v>78</v>
      </c>
      <c r="E53" s="34" t="s">
        <v>79</v>
      </c>
    </row>
    <row r="54" spans="1:5" ht="17.25" customHeight="1">
      <c r="A54" s="21">
        <v>1</v>
      </c>
      <c r="B54" s="60" t="s">
        <v>50</v>
      </c>
      <c r="C54" s="61"/>
      <c r="D54" s="43">
        <v>767947391615.6</v>
      </c>
      <c r="E54" s="43">
        <v>543334890619</v>
      </c>
    </row>
    <row r="55" spans="1:5" ht="17.25" customHeight="1">
      <c r="A55" s="22">
        <v>2</v>
      </c>
      <c r="B55" s="62" t="s">
        <v>51</v>
      </c>
      <c r="C55" s="63"/>
      <c r="D55" s="40">
        <v>1823644124.37</v>
      </c>
      <c r="E55" s="40">
        <v>2678606541</v>
      </c>
    </row>
    <row r="56" spans="1:5" ht="17.25" customHeight="1">
      <c r="A56" s="22">
        <v>3</v>
      </c>
      <c r="B56" s="62" t="s">
        <v>52</v>
      </c>
      <c r="C56" s="63"/>
      <c r="D56" s="40">
        <f>D54-D55</f>
        <v>766123747491.23</v>
      </c>
      <c r="E56" s="40">
        <f>E54-E55</f>
        <v>540656284078</v>
      </c>
    </row>
    <row r="57" spans="1:5" ht="17.25" customHeight="1">
      <c r="A57" s="22">
        <v>4</v>
      </c>
      <c r="B57" s="62" t="s">
        <v>53</v>
      </c>
      <c r="C57" s="63"/>
      <c r="D57" s="40">
        <v>667687246927.496</v>
      </c>
      <c r="E57" s="40">
        <v>461841455950.3673</v>
      </c>
    </row>
    <row r="58" spans="1:5" ht="17.25" customHeight="1">
      <c r="A58" s="22">
        <v>5</v>
      </c>
      <c r="B58" s="62" t="s">
        <v>54</v>
      </c>
      <c r="C58" s="63"/>
      <c r="D58" s="40">
        <f>D56-D57</f>
        <v>98436500563.73401</v>
      </c>
      <c r="E58" s="40">
        <f>E56-E57</f>
        <v>78814828127.63269</v>
      </c>
    </row>
    <row r="59" spans="1:5" ht="17.25" customHeight="1">
      <c r="A59" s="22">
        <v>6</v>
      </c>
      <c r="B59" s="62" t="s">
        <v>55</v>
      </c>
      <c r="C59" s="63"/>
      <c r="D59" s="40">
        <v>9995736690.01333</v>
      </c>
      <c r="E59" s="40">
        <v>4605909723.73</v>
      </c>
    </row>
    <row r="60" spans="1:5" ht="17.25" customHeight="1">
      <c r="A60" s="22">
        <v>7</v>
      </c>
      <c r="B60" s="62" t="s">
        <v>56</v>
      </c>
      <c r="C60" s="63"/>
      <c r="D60" s="40">
        <v>26868494576</v>
      </c>
      <c r="E60" s="40">
        <v>22000954081.729996</v>
      </c>
    </row>
    <row r="61" spans="1:5" ht="17.25" customHeight="1">
      <c r="A61" s="22">
        <v>8</v>
      </c>
      <c r="B61" s="62" t="s">
        <v>57</v>
      </c>
      <c r="C61" s="63"/>
      <c r="D61" s="40">
        <v>15230082539</v>
      </c>
      <c r="E61" s="40">
        <v>13066280492.84026</v>
      </c>
    </row>
    <row r="62" spans="1:5" ht="17.25" customHeight="1">
      <c r="A62" s="22">
        <v>9</v>
      </c>
      <c r="B62" s="62" t="s">
        <v>58</v>
      </c>
      <c r="C62" s="63"/>
      <c r="D62" s="40">
        <v>13777246261.6</v>
      </c>
      <c r="E62" s="40">
        <v>12457272632.222008</v>
      </c>
    </row>
    <row r="63" spans="1:5" ht="17.25" customHeight="1">
      <c r="A63" s="22">
        <v>10</v>
      </c>
      <c r="B63" s="62" t="s">
        <v>59</v>
      </c>
      <c r="C63" s="63"/>
      <c r="D63" s="40">
        <f>D58+D59-D60-D61-D62</f>
        <v>52556413877.14735</v>
      </c>
      <c r="E63" s="40">
        <f>E58+E59-E60-E61-E62</f>
        <v>35896230644.57043</v>
      </c>
    </row>
    <row r="64" spans="1:5" ht="17.25" customHeight="1">
      <c r="A64" s="22">
        <v>11</v>
      </c>
      <c r="B64" s="62" t="s">
        <v>60</v>
      </c>
      <c r="C64" s="63"/>
      <c r="D64" s="40">
        <v>237196011</v>
      </c>
      <c r="E64" s="40">
        <v>3756562274</v>
      </c>
    </row>
    <row r="65" spans="1:5" ht="17.25" customHeight="1">
      <c r="A65" s="22">
        <v>12</v>
      </c>
      <c r="B65" s="62" t="s">
        <v>61</v>
      </c>
      <c r="C65" s="63"/>
      <c r="D65" s="40">
        <v>1265832195</v>
      </c>
      <c r="E65" s="40">
        <v>2367089575.0305557</v>
      </c>
    </row>
    <row r="66" spans="1:5" ht="17.25" customHeight="1">
      <c r="A66" s="22">
        <v>13</v>
      </c>
      <c r="B66" s="62" t="s">
        <v>62</v>
      </c>
      <c r="C66" s="63"/>
      <c r="D66" s="40">
        <f>D64-D65</f>
        <v>-1028636184</v>
      </c>
      <c r="E66" s="40">
        <f>E64-E65</f>
        <v>1389472698.9694443</v>
      </c>
    </row>
    <row r="67" spans="1:5" ht="17.25" customHeight="1">
      <c r="A67" s="22">
        <v>14</v>
      </c>
      <c r="B67" s="62" t="s">
        <v>63</v>
      </c>
      <c r="C67" s="63"/>
      <c r="D67" s="40">
        <f>D63+D66</f>
        <v>51527777693.14735</v>
      </c>
      <c r="E67" s="40">
        <f>E63+E66</f>
        <v>37285703343.53987</v>
      </c>
    </row>
    <row r="68" spans="1:5" ht="17.25" customHeight="1">
      <c r="A68" s="22">
        <v>15</v>
      </c>
      <c r="B68" s="62" t="s">
        <v>64</v>
      </c>
      <c r="C68" s="63"/>
      <c r="D68" s="40">
        <v>4106340376.28421</v>
      </c>
      <c r="E68" s="40">
        <v>3272298893.0654893</v>
      </c>
    </row>
    <row r="69" spans="1:5" ht="17.25" customHeight="1">
      <c r="A69" s="22">
        <v>16</v>
      </c>
      <c r="B69" s="62" t="s">
        <v>65</v>
      </c>
      <c r="C69" s="63"/>
      <c r="D69" s="40">
        <f>D67-D68</f>
        <v>47421437316.86314</v>
      </c>
      <c r="E69" s="40">
        <f>E67-E68</f>
        <v>34013404450.47438</v>
      </c>
    </row>
    <row r="70" spans="1:5" ht="17.25" customHeight="1">
      <c r="A70" s="22">
        <v>17</v>
      </c>
      <c r="B70" s="62" t="s">
        <v>66</v>
      </c>
      <c r="C70" s="63"/>
      <c r="D70" s="40">
        <f>D69/11016000</f>
        <v>4304.778260426937</v>
      </c>
      <c r="E70" s="40">
        <f>E69/(8100000+1620000)</f>
        <v>3499.3214455220555</v>
      </c>
    </row>
    <row r="71" spans="1:5" ht="17.25" customHeight="1">
      <c r="A71" s="23">
        <v>18</v>
      </c>
      <c r="B71" s="64" t="s">
        <v>67</v>
      </c>
      <c r="C71" s="65"/>
      <c r="D71" s="41"/>
      <c r="E71" s="41">
        <f>10000*20%</f>
        <v>2000</v>
      </c>
    </row>
    <row r="74" ht="17.25" customHeight="1">
      <c r="A74" s="9" t="s">
        <v>80</v>
      </c>
    </row>
    <row r="75" spans="1:5" ht="17.25" customHeight="1">
      <c r="A75" s="10" t="s">
        <v>6</v>
      </c>
      <c r="B75" s="46" t="s">
        <v>49</v>
      </c>
      <c r="C75" s="10" t="s">
        <v>82</v>
      </c>
      <c r="D75" s="34" t="s">
        <v>78</v>
      </c>
      <c r="E75" s="34" t="s">
        <v>79</v>
      </c>
    </row>
    <row r="76" spans="1:5" ht="17.25" customHeight="1">
      <c r="A76" s="66">
        <v>1</v>
      </c>
      <c r="B76" s="67" t="s">
        <v>81</v>
      </c>
      <c r="C76" s="68" t="s">
        <v>83</v>
      </c>
      <c r="D76" s="70"/>
      <c r="E76" s="70"/>
    </row>
    <row r="77" spans="1:5" ht="17.25" customHeight="1">
      <c r="A77" s="18"/>
      <c r="B77" s="4" t="s">
        <v>84</v>
      </c>
      <c r="C77" s="4"/>
      <c r="D77" s="71">
        <f>D15/D25*100</f>
        <v>44.07548787462032</v>
      </c>
      <c r="E77" s="71">
        <f>E15/E25*100</f>
        <v>55.113473089526856</v>
      </c>
    </row>
    <row r="78" spans="1:5" ht="17.25" customHeight="1">
      <c r="A78" s="18"/>
      <c r="B78" s="4" t="s">
        <v>85</v>
      </c>
      <c r="C78" s="4"/>
      <c r="D78" s="71">
        <f>D9/D25*100</f>
        <v>55.92451212537968</v>
      </c>
      <c r="E78" s="71">
        <f>E9/E25*100</f>
        <v>44.886526910473144</v>
      </c>
    </row>
    <row r="79" spans="1:5" ht="17.25" customHeight="1">
      <c r="A79" s="25">
        <v>2</v>
      </c>
      <c r="B79" s="69" t="s">
        <v>86</v>
      </c>
      <c r="C79" s="18" t="s">
        <v>83</v>
      </c>
      <c r="D79" s="71"/>
      <c r="E79" s="71"/>
    </row>
    <row r="80" spans="1:5" ht="17.25" customHeight="1">
      <c r="A80" s="18"/>
      <c r="B80" s="4" t="s">
        <v>87</v>
      </c>
      <c r="C80" s="4"/>
      <c r="D80" s="71">
        <f>D26/D43*100</f>
        <v>39.99840180788583</v>
      </c>
      <c r="E80" s="71">
        <f>E26/E43*100</f>
        <v>77.79401589653357</v>
      </c>
    </row>
    <row r="81" spans="1:5" ht="17.25" customHeight="1">
      <c r="A81" s="18"/>
      <c r="B81" s="4" t="s">
        <v>88</v>
      </c>
      <c r="C81" s="4"/>
      <c r="D81" s="71">
        <f>D29/D43*100</f>
        <v>60.00159819211417</v>
      </c>
      <c r="E81" s="71">
        <f>E29/E43*100</f>
        <v>22.205984103466434</v>
      </c>
    </row>
    <row r="82" spans="1:5" ht="17.25" customHeight="1">
      <c r="A82" s="25">
        <v>3</v>
      </c>
      <c r="B82" s="69" t="s">
        <v>89</v>
      </c>
      <c r="C82" s="18" t="s">
        <v>90</v>
      </c>
      <c r="D82" s="71"/>
      <c r="E82" s="71"/>
    </row>
    <row r="83" spans="1:5" ht="17.25" customHeight="1">
      <c r="A83" s="18"/>
      <c r="B83" s="4" t="s">
        <v>91</v>
      </c>
      <c r="C83" s="4"/>
      <c r="D83" s="71">
        <f>D25/D26</f>
        <v>2.5000998909972116</v>
      </c>
      <c r="E83" s="71">
        <f>E25/E26</f>
        <v>1.2854459156998292</v>
      </c>
    </row>
    <row r="84" spans="1:5" ht="17.25" customHeight="1">
      <c r="A84" s="18"/>
      <c r="B84" s="4" t="s">
        <v>92</v>
      </c>
      <c r="C84" s="4"/>
      <c r="D84" s="71">
        <f>D9/D27</f>
        <v>4.426644258414107</v>
      </c>
      <c r="E84" s="71">
        <f>E9/E27</f>
        <v>1.0255167061512225</v>
      </c>
    </row>
    <row r="85" spans="1:5" ht="17.25" customHeight="1">
      <c r="A85" s="18"/>
      <c r="B85" s="4" t="s">
        <v>93</v>
      </c>
      <c r="C85" s="4"/>
      <c r="D85" s="71">
        <f>(D10+D11)/D27</f>
        <v>2.3976265884510535</v>
      </c>
      <c r="E85" s="71">
        <f>(E10+E11)/E27</f>
        <v>0.18489541787179684</v>
      </c>
    </row>
    <row r="86" spans="1:5" ht="17.25" customHeight="1">
      <c r="A86" s="18"/>
      <c r="B86" s="4" t="s">
        <v>94</v>
      </c>
      <c r="C86" s="4"/>
      <c r="D86" s="71">
        <f>D15/D28</f>
        <v>1.6106643027217795</v>
      </c>
      <c r="E86" s="71">
        <f>E15/E28</f>
        <v>1.6198245762021224</v>
      </c>
    </row>
    <row r="87" spans="1:5" ht="17.25" customHeight="1">
      <c r="A87" s="25">
        <v>4</v>
      </c>
      <c r="B87" s="69" t="s">
        <v>95</v>
      </c>
      <c r="C87" s="18" t="s">
        <v>83</v>
      </c>
      <c r="D87" s="71"/>
      <c r="E87" s="71"/>
    </row>
    <row r="88" spans="1:5" ht="17.25" customHeight="1">
      <c r="A88" s="18"/>
      <c r="B88" s="4" t="s">
        <v>96</v>
      </c>
      <c r="C88" s="4"/>
      <c r="D88" s="71">
        <f>D67/(D56+D59+D64)*100</f>
        <v>6.637126852619844</v>
      </c>
      <c r="E88" s="71">
        <f>E67/(E56+E59+E64)*100</f>
        <v>6.791335073878021</v>
      </c>
    </row>
    <row r="89" spans="1:5" ht="17.25" customHeight="1">
      <c r="A89" s="18"/>
      <c r="B89" s="4" t="s">
        <v>97</v>
      </c>
      <c r="C89" s="4"/>
      <c r="D89" s="71">
        <f>D69/(D56+D59+D64)*100</f>
        <v>6.1082023928898925</v>
      </c>
      <c r="E89" s="71">
        <f>E69/(E56+E59+E64)*100</f>
        <v>6.195308279373733</v>
      </c>
    </row>
    <row r="90" spans="1:5" ht="17.25" customHeight="1">
      <c r="A90" s="18"/>
      <c r="B90" s="4" t="s">
        <v>98</v>
      </c>
      <c r="C90" s="4"/>
      <c r="D90" s="71">
        <f>D67/D25*100</f>
        <v>8.736764995993463</v>
      </c>
      <c r="E90" s="71">
        <f>E67/E25*100</f>
        <v>7.456500265345352</v>
      </c>
    </row>
    <row r="91" spans="1:5" ht="17.25" customHeight="1">
      <c r="A91" s="18"/>
      <c r="B91" s="4" t="s">
        <v>99</v>
      </c>
      <c r="C91" s="4"/>
      <c r="D91" s="71">
        <f>D69/D25*100</f>
        <v>8.040516633124017</v>
      </c>
      <c r="E91" s="71">
        <f>E69/E25*100</f>
        <v>6.802096690344542</v>
      </c>
    </row>
    <row r="92" spans="1:5" ht="17.25" customHeight="1">
      <c r="A92" s="20"/>
      <c r="B92" s="5" t="s">
        <v>100</v>
      </c>
      <c r="C92" s="5"/>
      <c r="D92" s="72">
        <f>D69/D29*100</f>
        <v>13.400504112201103</v>
      </c>
      <c r="E92" s="72">
        <f>E69/E29*100</f>
        <v>30.631818246184388</v>
      </c>
    </row>
    <row r="94" spans="4:5" ht="17.25" customHeight="1">
      <c r="D94" s="75" t="s">
        <v>73</v>
      </c>
      <c r="E94" s="75"/>
    </row>
    <row r="95" spans="2:5" ht="17.25" customHeight="1">
      <c r="B95" s="79" t="s">
        <v>68</v>
      </c>
      <c r="C95" s="79"/>
      <c r="D95" s="76" t="s">
        <v>69</v>
      </c>
      <c r="E95" s="76"/>
    </row>
    <row r="101" spans="2:5" ht="17.25" customHeight="1">
      <c r="B101" s="80" t="s">
        <v>70</v>
      </c>
      <c r="C101" s="80"/>
      <c r="D101" s="75" t="s">
        <v>71</v>
      </c>
      <c r="E101" s="75"/>
    </row>
  </sheetData>
  <mergeCells count="7">
    <mergeCell ref="D94:E94"/>
    <mergeCell ref="D95:E95"/>
    <mergeCell ref="D101:E101"/>
    <mergeCell ref="A4:E4"/>
    <mergeCell ref="A5:E5"/>
    <mergeCell ref="B95:C95"/>
    <mergeCell ref="B101:C101"/>
  </mergeCells>
  <printOptions horizontalCentered="1"/>
  <pageMargins left="0.6299212598425197" right="0.15748031496062992" top="0.63" bottom="0.48" header="0.15748031496062992" footer="0.15748031496062992"/>
  <pageSetup horizontalDpi="600" verticalDpi="600" orientation="portrait" paperSize="9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1" customWidth="1"/>
    <col min="2" max="2" width="1" style="1" customWidth="1"/>
    <col min="3" max="3" width="25" style="1" customWidth="1"/>
    <col min="4" max="16384" width="7.09765625" style="1" customWidth="1"/>
  </cols>
  <sheetData>
    <row r="1" spans="1:3" ht="17.25">
      <c r="A1" s="2"/>
      <c r="C1" s="2"/>
    </row>
    <row r="2" ht="18" thickBot="1">
      <c r="A2" s="2"/>
    </row>
    <row r="3" spans="1:3" ht="18" thickBot="1">
      <c r="A3" s="2"/>
      <c r="C3" s="2"/>
    </row>
    <row r="4" spans="1:3" ht="17.25">
      <c r="A4" s="2"/>
      <c r="C4" s="2"/>
    </row>
    <row r="5" ht="17.25">
      <c r="C5" s="2"/>
    </row>
    <row r="6" ht="18" thickBot="1">
      <c r="C6" s="2"/>
    </row>
    <row r="7" spans="1:3" ht="17.25">
      <c r="A7" s="2"/>
      <c r="C7" s="2"/>
    </row>
    <row r="8" spans="1:3" ht="17.25">
      <c r="A8" s="2"/>
      <c r="C8" s="2"/>
    </row>
    <row r="9" spans="1:3" ht="17.25">
      <c r="A9" s="2"/>
      <c r="C9" s="2"/>
    </row>
    <row r="10" spans="1:3" ht="17.25">
      <c r="A10" s="2"/>
      <c r="C10" s="2"/>
    </row>
    <row r="11" spans="1:3" ht="18" thickBot="1">
      <c r="A11" s="2"/>
      <c r="C11" s="2"/>
    </row>
    <row r="12" ht="17.25">
      <c r="C12" s="2"/>
    </row>
    <row r="13" ht="18" thickBot="1">
      <c r="C13" s="2"/>
    </row>
    <row r="14" spans="1:3" ht="18" thickBot="1">
      <c r="A14" s="2"/>
      <c r="C14" s="2"/>
    </row>
    <row r="15" ht="17.25">
      <c r="A15" s="2"/>
    </row>
    <row r="16" ht="18" thickBot="1">
      <c r="A16" s="2"/>
    </row>
    <row r="17" spans="1:3" ht="18" thickBot="1">
      <c r="A17" s="2"/>
      <c r="C17" s="2"/>
    </row>
    <row r="18" ht="17.25">
      <c r="C18" s="2"/>
    </row>
    <row r="19" ht="17.25">
      <c r="C19" s="2"/>
    </row>
    <row r="20" spans="1:3" ht="17.25">
      <c r="A20" s="2"/>
      <c r="C20" s="2"/>
    </row>
    <row r="21" spans="1:3" ht="17.25">
      <c r="A21" s="2"/>
      <c r="C21" s="2"/>
    </row>
    <row r="22" spans="1:3" ht="17.25">
      <c r="A22" s="2"/>
      <c r="C22" s="2"/>
    </row>
    <row r="23" spans="1:3" ht="17.25">
      <c r="A23" s="2"/>
      <c r="C23" s="2"/>
    </row>
    <row r="24" ht="17.25">
      <c r="A24" s="2"/>
    </row>
    <row r="25" ht="17.25">
      <c r="A25" s="2"/>
    </row>
    <row r="26" spans="1:3" ht="18" thickBot="1">
      <c r="A26" s="2"/>
      <c r="C26" s="2"/>
    </row>
    <row r="27" spans="1:3" ht="17.25">
      <c r="A27" s="2"/>
      <c r="C27" s="2"/>
    </row>
    <row r="28" spans="1:3" ht="17.25">
      <c r="A28" s="2"/>
      <c r="C28" s="2"/>
    </row>
    <row r="29" spans="1:3" ht="17.25">
      <c r="A29" s="2"/>
      <c r="C29" s="2"/>
    </row>
    <row r="30" spans="1:3" ht="17.25">
      <c r="A30" s="2"/>
      <c r="C30" s="2"/>
    </row>
    <row r="31" spans="1:3" ht="17.25">
      <c r="A31" s="2"/>
      <c r="C31" s="2"/>
    </row>
    <row r="32" spans="1:3" ht="17.25">
      <c r="A32" s="2"/>
      <c r="C32" s="2"/>
    </row>
    <row r="33" spans="1:3" ht="17.25">
      <c r="A33" s="2"/>
      <c r="C33" s="2"/>
    </row>
    <row r="34" spans="1:3" ht="17.25">
      <c r="A34" s="2"/>
      <c r="C34" s="2"/>
    </row>
    <row r="35" spans="1:3" ht="17.25">
      <c r="A35" s="2"/>
      <c r="C35" s="2"/>
    </row>
    <row r="36" spans="1:3" ht="17.25">
      <c r="A36" s="2"/>
      <c r="C36" s="2"/>
    </row>
    <row r="37" ht="17.25">
      <c r="A37" s="2"/>
    </row>
    <row r="38" ht="17.25">
      <c r="A38" s="2"/>
    </row>
    <row r="39" spans="1:3" ht="17.25">
      <c r="A39" s="2"/>
      <c r="C39" s="2"/>
    </row>
    <row r="40" spans="1:3" ht="17.25">
      <c r="A40" s="2"/>
      <c r="C40" s="2"/>
    </row>
    <row r="41" spans="1:3" ht="17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COMPUTER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VUÕ DUY HUØNG</dc:creator>
  <cp:keywords/>
  <dc:description/>
  <cp:lastModifiedBy>Administrator</cp:lastModifiedBy>
  <cp:lastPrinted>2007-03-02T01:18:57Z</cp:lastPrinted>
  <dcterms:created xsi:type="dcterms:W3CDTF">1998-11-24T05:22:25Z</dcterms:created>
  <dcterms:modified xsi:type="dcterms:W3CDTF">2007-03-07T08:51:14Z</dcterms:modified>
  <cp:category/>
  <cp:version/>
  <cp:contentType/>
  <cp:contentStatus/>
</cp:coreProperties>
</file>