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worksheets/sheet2.xml" ContentType="application/vnd.openxmlformats-officedocument.spreadsheetml.worksheet+xml"/>
  <Override PartName="/xl/worksheets/sheet3.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mc:AlternateContent xmlns:mc="http://schemas.openxmlformats.org/markup-compatibility/2006">
    <mc:Choice Requires="x15">
      <x15ac:absPath xmlns:x15ac="http://schemas.microsoft.com/office/spreadsheetml/2010/11/ac" url="Z:\Accounting\Tuyet Nga\Ban giao\Hà\Cong bo thong tin\Nam 2022\Nam 2022\SCMS\"/>
    </mc:Choice>
  </mc:AlternateContent>
  <xr:revisionPtr revIDLastSave="0" documentId="13_ncr:1_{6FFFA524-E2CC-4B28-AE5B-4A8486A07D37}" xr6:coauthVersionLast="47" xr6:coauthVersionMax="47" xr10:uidLastSave="{00000000-0000-0000-0000-000000000000}"/>
  <bookViews>
    <workbookView xWindow="-120" yWindow="-120" windowWidth="20730" windowHeight="11160" tabRatio="909" firstSheet="48" activeTab="56" xr2:uid="{00000000-000D-0000-FFFF-FFFF00000000}"/>
  </bookViews>
  <sheets>
    <sheet name="T.Bia" sheetId="1" r:id="rId1"/>
    <sheet name="A.7.1.Tien_06549" sheetId="19" r:id="rId2"/>
    <sheet name="A.7.2_06550" sheetId="20" r:id="rId3"/>
    <sheet name="A.7.3.1_06551" sheetId="21" r:id="rId4"/>
    <sheet name="A.7.3.3_06553" sheetId="23" r:id="rId5"/>
    <sheet name="A.7.3.5.1_06555" sheetId="25" r:id="rId6"/>
    <sheet name="A.7.3.5.2_06556" sheetId="26" r:id="rId7"/>
    <sheet name="A.7.4den7.5.7_06557" sheetId="27" r:id="rId8"/>
    <sheet name="A.7.6_06558" sheetId="28" r:id="rId9"/>
    <sheet name="A.7.7denA.7.9_06559" sheetId="29" r:id="rId10"/>
    <sheet name="A.7.10_06560" sheetId="30" r:id="rId11"/>
    <sheet name="A.7.11_06561" sheetId="31" r:id="rId12"/>
    <sheet name="A.7.12_06562" sheetId="32" r:id="rId13"/>
    <sheet name="A.7.13_06563" sheetId="33" r:id="rId14"/>
    <sheet name="A.7.14_06564" sheetId="34" r:id="rId15"/>
    <sheet name="A.7.15_06565" sheetId="35" r:id="rId16"/>
    <sheet name="A.7.16_06566" sheetId="36" r:id="rId17"/>
    <sheet name="A.7.17_06567" sheetId="37" r:id="rId18"/>
    <sheet name="A.7.18_06568" sheetId="38" r:id="rId19"/>
    <sheet name="A.7.19_06569" sheetId="39" r:id="rId20"/>
    <sheet name="A.7.20_06570" sheetId="40" r:id="rId21"/>
    <sheet name="A.7.21_06571" sheetId="41" r:id="rId22"/>
    <sheet name="A.7.22_06572" sheetId="42" r:id="rId23"/>
    <sheet name="A.7.23_06573" sheetId="43" r:id="rId24"/>
    <sheet name="A.7.24_06574" sheetId="44" r:id="rId25"/>
    <sheet name="A.7.25_06575" sheetId="45" r:id="rId26"/>
    <sheet name="A.7.26_06576" sheetId="46" r:id="rId27"/>
    <sheet name="A.7.27den7.36_06577" sheetId="47" r:id="rId28"/>
    <sheet name="A.7.37_06578" sheetId="48" r:id="rId29"/>
    <sheet name="A.7.38_06579" sheetId="49" r:id="rId30"/>
    <sheet name="A.7.38_06580" sheetId="50" r:id="rId31"/>
    <sheet name="A.7.39_06581" sheetId="51" r:id="rId32"/>
    <sheet name="A.7.40_06582" sheetId="52" r:id="rId33"/>
    <sheet name="A.7.41_06583" sheetId="53" r:id="rId34"/>
    <sheet name="A.7.42_06584" sheetId="54" r:id="rId35"/>
    <sheet name="A.7.43_06585" sheetId="55" r:id="rId36"/>
    <sheet name="A.7.44_06586" sheetId="56" r:id="rId37"/>
    <sheet name="NBCTC_06588" sheetId="58" r:id="rId38"/>
    <sheet name="B.7.45.1_06589" sheetId="59" r:id="rId39"/>
    <sheet name="B.7.45.2_06590" sheetId="60" r:id="rId40"/>
    <sheet name="B.7.45.3_06591" sheetId="61" r:id="rId41"/>
    <sheet name="B.7.45.4_06592" sheetId="62" r:id="rId42"/>
    <sheet name="B.7.45.5_06593" sheetId="63" r:id="rId43"/>
    <sheet name="B.7.46_06594" sheetId="64" r:id="rId44"/>
    <sheet name="B.7.47_06595" sheetId="65" r:id="rId45"/>
    <sheet name="B.7.48_06596" sheetId="66" r:id="rId46"/>
    <sheet name="B.7.49_06597" sheetId="67" r:id="rId47"/>
    <sheet name="B.7.50_06598" sheetId="68" r:id="rId48"/>
    <sheet name="B.7.51_06599" sheetId="69" r:id="rId49"/>
    <sheet name="B.7.52_06600" sheetId="70" r:id="rId50"/>
    <sheet name="B.7.53_06601" sheetId="71" r:id="rId51"/>
    <sheet name="B.7.54_06602" sheetId="72" r:id="rId52"/>
    <sheet name="C.7.55_06603" sheetId="73" r:id="rId53"/>
    <sheet name="D.7.56.3_06604" sheetId="74" r:id="rId54"/>
    <sheet name="E.7.57.2.1_06605" sheetId="75" r:id="rId55"/>
    <sheet name="E.7.57.2.2_06606" sheetId="76" r:id="rId56"/>
    <sheet name="E.7.57.3den.5_06607" sheetId="77" r:id="rId5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40" i="76" l="1"/>
  <c r="C40" i="76"/>
  <c r="C10" i="76"/>
  <c r="D11" i="64" l="1"/>
  <c r="C11" i="64"/>
  <c r="D8" i="61"/>
  <c r="C8" i="61"/>
  <c r="C13" i="68"/>
  <c r="C14" i="68"/>
  <c r="C14" i="65"/>
  <c r="C8" i="65"/>
  <c r="D18" i="60"/>
  <c r="E18" i="60"/>
  <c r="F18" i="60"/>
  <c r="G18" i="60"/>
  <c r="C18" i="60"/>
  <c r="G6" i="60"/>
  <c r="G5" i="60"/>
  <c r="D9" i="59"/>
  <c r="E9" i="59"/>
  <c r="F9" i="59"/>
  <c r="G9" i="59"/>
  <c r="H9" i="59"/>
  <c r="I9" i="59"/>
  <c r="C9" i="59"/>
  <c r="H5" i="59"/>
  <c r="G5" i="59"/>
  <c r="D5" i="59"/>
  <c r="B10" i="54"/>
  <c r="B17" i="54" s="1"/>
  <c r="C3" i="51" l="1"/>
  <c r="C12" i="51" s="1"/>
  <c r="B12" i="51"/>
  <c r="B3" i="51"/>
  <c r="D9" i="48"/>
  <c r="E9" i="48"/>
  <c r="F9" i="48"/>
  <c r="C9" i="48"/>
  <c r="D6" i="48"/>
  <c r="E6" i="48"/>
  <c r="F6" i="48"/>
  <c r="C6" i="48"/>
  <c r="B35" i="47"/>
  <c r="B32" i="47"/>
  <c r="C35" i="47"/>
  <c r="C32" i="47"/>
  <c r="B9" i="40"/>
  <c r="D21" i="28"/>
  <c r="E21" i="28"/>
  <c r="F21" i="28"/>
  <c r="G21" i="28"/>
  <c r="H21" i="28"/>
  <c r="C21" i="28"/>
  <c r="D15" i="25"/>
  <c r="E15" i="25"/>
  <c r="F15" i="25"/>
  <c r="G15" i="25"/>
  <c r="C15" i="25"/>
  <c r="F11" i="25"/>
  <c r="G11" i="25"/>
  <c r="C9" i="23"/>
  <c r="B9" i="23"/>
  <c r="B18" i="21"/>
  <c r="C12" i="20"/>
  <c r="B12" i="20"/>
  <c r="C7" i="20"/>
  <c r="B7" i="20"/>
  <c r="C9" i="19"/>
  <c r="B9" i="19"/>
</calcChain>
</file>

<file path=xl/sharedStrings.xml><?xml version="1.0" encoding="utf-8"?>
<sst xmlns="http://schemas.openxmlformats.org/spreadsheetml/2006/main" count="1090" uniqueCount="700">
  <si>
    <r>
      <t xml:space="preserve">Công ty chứng khoán: </t>
    </r>
    <r>
      <rPr>
        <sz val="10"/>
        <rFont val="Arial"/>
        <family val="2"/>
      </rPr>
      <t>……………………</t>
    </r>
  </si>
  <si>
    <t>Địa chỉ: …………………………………….</t>
  </si>
  <si>
    <t>Điện thoại: ………. Fax: ………………….</t>
  </si>
  <si>
    <t>THUYẾT MINH TÀI CHÍNH QUÝ CÔNG TY CHỨNG KHOÁN</t>
  </si>
  <si>
    <t>Thông tư 95/2008/TT-BTC và TT162 sửa đổi</t>
  </si>
  <si>
    <t>STT</t>
  </si>
  <si>
    <t>Nội dung</t>
  </si>
  <si>
    <t>Tên sheet</t>
  </si>
  <si>
    <t>Ghi chú</t>
  </si>
  <si>
    <t>Không đổi tên sheet</t>
  </si>
  <si>
    <t>Những chỉ tiêu không có số liệu có thể không phải trình bày nhưng không được đánh lại “Mã chỉ tiêu”.</t>
  </si>
  <si>
    <t>Không được xóa cột trên sheet</t>
  </si>
  <si>
    <t>Lập, ngày … tháng … năm …</t>
  </si>
  <si>
    <t>Người lập biểu</t>
  </si>
  <si>
    <t>Kế toán trưởng</t>
  </si>
  <si>
    <t>Giám đốc</t>
  </si>
  <si>
    <t>(Ký, họ tên)</t>
  </si>
  <si>
    <t>(Ký, họ tên, đóng dấu)</t>
  </si>
  <si>
    <t>Chỉ tiêu</t>
  </si>
  <si>
    <t>Nhà cửa, vật kiến trúc</t>
  </si>
  <si>
    <t>Máy móc, thiết bị</t>
  </si>
  <si>
    <t>Phương tiện vận tải, truyền dẫn</t>
  </si>
  <si>
    <t>Tổng cộng</t>
  </si>
  <si>
    <t>Quyền phát hành</t>
  </si>
  <si>
    <t>Bản quyền, bằng sáng chế</t>
  </si>
  <si>
    <t>Chi phí khác</t>
  </si>
  <si>
    <t>Số dư đầu kỳ</t>
  </si>
  <si>
    <t>Số vay trong kỳ</t>
  </si>
  <si>
    <t>Số trả trong kỳ</t>
  </si>
  <si>
    <t>Số dư cuối kỳ</t>
  </si>
  <si>
    <t>Kỳ này</t>
  </si>
  <si>
    <t>Thuyết minh về Báo cáo tình hình tài chính</t>
  </si>
  <si>
    <t xml:space="preserve">A.7.1. Tiền </t>
  </si>
  <si>
    <t>Cuối năm</t>
  </si>
  <si>
    <t>Đầu năm</t>
  </si>
  <si>
    <t>- Tiền mặt tại quỹ</t>
  </si>
  <si>
    <t xml:space="preserve">- Tiền gửi ngân hàng cho hoạt động CTCK </t>
  </si>
  <si>
    <t>- Tiền đang chuyển</t>
  </si>
  <si>
    <t>- Tiền gửi về bán chứng khoán bảo lãnh phát hành</t>
  </si>
  <si>
    <t>- Tiền gửi bù trừ và thanh toán giao dịch chứng khoán</t>
  </si>
  <si>
    <r>
      <t xml:space="preserve">                                               </t>
    </r>
    <r>
      <rPr>
        <b/>
        <sz val="13"/>
        <color theme="1"/>
        <rFont val="Times New Roman"/>
        <family val="1"/>
      </rPr>
      <t>Cộng</t>
    </r>
  </si>
  <si>
    <t>...</t>
  </si>
  <si>
    <t>(Đơn vị tính:......)</t>
  </si>
  <si>
    <t>Giá trị khối lượng giao dịch thực hiện trong năm</t>
  </si>
  <si>
    <t>Khối lượng giao dịch thực hiện trong năm</t>
  </si>
  <si>
    <t xml:space="preserve">a) Của CTCK </t>
  </si>
  <si>
    <t xml:space="preserve">  - Cổ phiếu</t>
  </si>
  <si>
    <t xml:space="preserve">  - Trái phiếu</t>
  </si>
  <si>
    <t xml:space="preserve">  - Chứng khoán khác</t>
  </si>
  <si>
    <t>Cộng</t>
  </si>
  <si>
    <r>
      <t>b)</t>
    </r>
    <r>
      <rPr>
        <sz val="7"/>
        <color theme="1"/>
        <rFont val="Times New Roman"/>
        <family val="1"/>
      </rPr>
      <t xml:space="preserve">    </t>
    </r>
    <r>
      <rPr>
        <sz val="13"/>
        <color theme="1"/>
        <rFont val="Times New Roman"/>
        <family val="1"/>
      </rPr>
      <t>Của Nhà đầu tư</t>
    </r>
  </si>
  <si>
    <t xml:space="preserve"> - Cổ phiếu</t>
  </si>
  <si>
    <t xml:space="preserve"> - Trái phiếu</t>
  </si>
  <si>
    <t xml:space="preserve"> - Chứng khoán khác</t>
  </si>
  <si>
    <t>Giá gốc</t>
  </si>
  <si>
    <t>Giá trị hợp lý</t>
  </si>
  <si>
    <t>Các khoản đầu tư nắm giữ đến ngày đáo hạn (HTM)</t>
  </si>
  <si>
    <t>Tài sản HTM</t>
  </si>
  <si>
    <t xml:space="preserve">Bảng tình hình biến động giá trị thị trường hoặc giá trị 4 loại tài sản tài chính  Thuộc Danh mục tài sản tài chính của CTCK </t>
  </si>
  <si>
    <t>Các loại tài sản tài chính</t>
  </si>
  <si>
    <t>N</t>
  </si>
  <si>
    <t>N-1</t>
  </si>
  <si>
    <t>Giá mua</t>
  </si>
  <si>
    <t>Giá trị thị trường hoặc giá trị kỳ này</t>
  </si>
  <si>
    <t>CL đánh giá kỳ này</t>
  </si>
  <si>
    <t>Giá trị đánh giá lại</t>
  </si>
  <si>
    <t>Giá trị thị trường hoặc giá trị kỳ trước</t>
  </si>
  <si>
    <t>CL đánh giá</t>
  </si>
  <si>
    <t>kỳ trước</t>
  </si>
  <si>
    <t>Chênh</t>
  </si>
  <si>
    <t xml:space="preserve"> lệch</t>
  </si>
  <si>
    <t>tăng</t>
  </si>
  <si>
    <t>Chênh lệch giảm</t>
  </si>
  <si>
    <t xml:space="preserve">Chênh lệch tăng </t>
  </si>
  <si>
    <t>lệch</t>
  </si>
  <si>
    <t>giảm</t>
  </si>
  <si>
    <t>Giá trị</t>
  </si>
  <si>
    <t>đánh</t>
  </si>
  <si>
    <t>giá</t>
  </si>
  <si>
    <t>lại</t>
  </si>
  <si>
    <t>A</t>
  </si>
  <si>
    <t>B</t>
  </si>
  <si>
    <t>3=(2-1)</t>
  </si>
  <si>
    <t>4=(1-2)</t>
  </si>
  <si>
    <t>5=(1+3-4)</t>
  </si>
  <si>
    <t>8=(7-6)</t>
  </si>
  <si>
    <t>9=(6-7)</t>
  </si>
  <si>
    <t>10=(6+8-9)</t>
  </si>
  <si>
    <t>I</t>
  </si>
  <si>
    <t>FVTPL</t>
  </si>
  <si>
    <t>Cổ phiếu</t>
  </si>
  <si>
    <t>Trái phiếu</t>
  </si>
  <si>
    <t>Tiền gửi có kỳ hạn cố định</t>
  </si>
  <si>
    <t>II</t>
  </si>
  <si>
    <t>AFS</t>
  </si>
  <si>
    <t>Trường hợp CTCK hạch toán TSTC theo phương pháp giá gốc và lập dự phòng giảm giá các TSTC</t>
  </si>
  <si>
    <t>Loại TSTC</t>
  </si>
  <si>
    <t>Cơ sở lập dự phòng kỳ này</t>
  </si>
  <si>
    <t>Giá trị lập dự phòng kỳ trước</t>
  </si>
  <si>
    <t>Mức trích lập hoặc hoàn nhập kỳ này</t>
  </si>
  <si>
    <t>Số lượng</t>
  </si>
  <si>
    <t>Giá sổ sách kế toán</t>
  </si>
  <si>
    <t>Giá thị trường tại thời điểm lập BCTC</t>
  </si>
  <si>
    <t>Giá trị lập dự phòng kỳ này</t>
  </si>
  <si>
    <t>TSTC FVTPL</t>
  </si>
  <si>
    <t>Cổ phiếu A</t>
  </si>
  <si>
    <t>Trái phiếu B</t>
  </si>
  <si>
    <t>TSTC HTM</t>
  </si>
  <si>
    <t>III</t>
  </si>
  <si>
    <t>TSTC cho vay</t>
  </si>
  <si>
    <t>IV</t>
  </si>
  <si>
    <t>TSTC AFS</t>
  </si>
  <si>
    <t>A. 7.4. Dự phòng suy giảm giá trị tài sản tài chính và tài sản nhận thế chấp</t>
  </si>
  <si>
    <t>7.5.1. Các khoản phải thu bán các khoản đầu tư</t>
  </si>
  <si>
    <t>Trong đó:</t>
  </si>
  <si>
    <t xml:space="preserve">   -  Chi tiết các khoản phải thu về bán các khoản đầu tư  không có khả năng thu hồi</t>
  </si>
  <si>
    <t>7.5.2. Các khoản phải thu và dự thu cổ tức, tiền lãi các khoản đầu tư</t>
  </si>
  <si>
    <t xml:space="preserve">Trong đó:   </t>
  </si>
  <si>
    <t>Chi tiết các khoản phải thu và dự thu khó đòi về cổ tức, tiền lãi các khoản đầu tư</t>
  </si>
  <si>
    <t>7.5.3. Các khoản phải thu các khoản đầu tư đáo hạn</t>
  </si>
  <si>
    <t>Chi tiết các khoản phải thu các khoản đầu tư đáo hạn không có khả năng thu hồi vốn</t>
  </si>
  <si>
    <t>7.5.4. Phải thu hoạt động Margin</t>
  </si>
  <si>
    <t>7.5.5. Phải thu các dịch vụ CTCK cung cấp</t>
  </si>
  <si>
    <t>7.5.6. Phải thu về lỗi giao dịch chứng khoán</t>
  </si>
  <si>
    <t xml:space="preserve">7.5.7. Phải thu khác </t>
  </si>
  <si>
    <r>
      <t>Cộn</t>
    </r>
    <r>
      <rPr>
        <b/>
        <i/>
        <sz val="13"/>
        <color theme="1"/>
        <rFont val="Times New Roman"/>
        <family val="1"/>
      </rPr>
      <t>g</t>
    </r>
  </si>
  <si>
    <t xml:space="preserve">A.7.5. Các khoản phải thu </t>
  </si>
  <si>
    <t xml:space="preserve">Chi tiết phải thu khác khó đòi </t>
  </si>
  <si>
    <t>Thuyết minh chỉ tiêu từ A.7.4 đến A.7.5.7</t>
  </si>
  <si>
    <t>Dự phòng phải thu khó đòi</t>
  </si>
  <si>
    <t>Loại phải thu khó đòi</t>
  </si>
  <si>
    <t>Giá trị phải thu khó đòi</t>
  </si>
  <si>
    <t>Tham chiếu</t>
  </si>
  <si>
    <t>Số đầu năm</t>
  </si>
  <si>
    <t>Số trích lập trong kỳ</t>
  </si>
  <si>
    <t>Số hoàn nhập trong kỳ</t>
  </si>
  <si>
    <t>Số cuối kỳ</t>
  </si>
  <si>
    <t>Dự phòng khó đòi phải thu bán các tài sản tài chính</t>
  </si>
  <si>
    <t>Khách hàng A</t>
  </si>
  <si>
    <t>Khách hàng B</t>
  </si>
  <si>
    <t>Dự phòng khó đòi phải thu và dự thu cổ tức, tiền lãi đến hạn</t>
  </si>
  <si>
    <t>Dự phòng nợ phải thu các khoản đầu tư đáo hạn</t>
  </si>
  <si>
    <t>Dự phòng nợ phải thu khác khó đòi</t>
  </si>
  <si>
    <t>A.7.7. Hàng tồn kho</t>
  </si>
  <si>
    <t xml:space="preserve">- Vật tư văn phòng </t>
  </si>
  <si>
    <t xml:space="preserve">- Công cụ, dụng cụ </t>
  </si>
  <si>
    <t xml:space="preserve">A.7.8. Chi phí trả trước </t>
  </si>
  <si>
    <r>
      <t xml:space="preserve">a. </t>
    </r>
    <r>
      <rPr>
        <b/>
        <i/>
        <sz val="13"/>
        <color theme="1"/>
        <rFont val="Times New Roman"/>
        <family val="1"/>
      </rPr>
      <t>Chi phí trả trước ngắn hạn</t>
    </r>
  </si>
  <si>
    <r>
      <t xml:space="preserve">b. </t>
    </r>
    <r>
      <rPr>
        <b/>
        <i/>
        <sz val="13"/>
        <color theme="1"/>
        <rFont val="Times New Roman"/>
        <family val="1"/>
      </rPr>
      <t>Chi phí trả trước dài hạn</t>
    </r>
  </si>
  <si>
    <t>- Chi phí trả trước về thuê hoạt động TSCĐ</t>
  </si>
  <si>
    <t>- Chi phí thành lập Công ty</t>
  </si>
  <si>
    <t>- Chi phí nghiên cứu có giá trị lớn</t>
  </si>
  <si>
    <t>- Chi phí cho giai đoạn triển khai không đủ tiêu chuẩn ghi nhận là TSCĐ vô hình</t>
  </si>
  <si>
    <t>- ...</t>
  </si>
  <si>
    <r>
      <t xml:space="preserve">A.7.9.Tiền nộp Quỹ Hỗ trợ thanh toán </t>
    </r>
    <r>
      <rPr>
        <sz val="11"/>
        <color theme="1"/>
        <rFont val="Times New Roman"/>
        <family val="1"/>
      </rPr>
      <t xml:space="preserve"> </t>
    </r>
  </si>
  <si>
    <t>- Tiền nộp ban đầu</t>
  </si>
  <si>
    <t>- Tiền nộp bổ sung</t>
  </si>
  <si>
    <t xml:space="preserve">-Tiền lãi phân bổ trong năm </t>
  </si>
  <si>
    <t>-...</t>
  </si>
  <si>
    <t>Chỉ tiêu từ 7.7 đến 7.9</t>
  </si>
  <si>
    <t>Tình hình tăng, giảm tài sản cố định hữu hình</t>
  </si>
  <si>
    <t>Khoản mục</t>
  </si>
  <si>
    <t>TSCĐ hữu hình khác</t>
  </si>
  <si>
    <r>
      <t xml:space="preserve"> </t>
    </r>
    <r>
      <rPr>
        <sz val="13"/>
        <color theme="1"/>
        <rFont val="Times New Roman"/>
        <family val="1"/>
      </rPr>
      <t>Nguyên giá TSCĐ hữu hình</t>
    </r>
  </si>
  <si>
    <t>Số dư đầu năm</t>
  </si>
  <si>
    <t>- Mua trong năm</t>
  </si>
  <si>
    <t>- Đầu tư XDCB hoàn thành</t>
  </si>
  <si>
    <t>- Tăng khác</t>
  </si>
  <si>
    <t>- Chuyển sang bất động sản đầu tư</t>
  </si>
  <si>
    <t>- Thanh lý, nhượng bán</t>
  </si>
  <si>
    <t>- Giảm khác</t>
  </si>
  <si>
    <t>Số dư cuối năm</t>
  </si>
  <si>
    <r>
      <t xml:space="preserve"> </t>
    </r>
    <r>
      <rPr>
        <sz val="13"/>
        <color theme="1"/>
        <rFont val="Times New Roman"/>
        <family val="1"/>
      </rPr>
      <t>Giá trị hao mòn lũy kế</t>
    </r>
  </si>
  <si>
    <t>- Khấu hao trong năm</t>
  </si>
  <si>
    <t>Giá trị còn lại của TSCĐ     hữu hình</t>
  </si>
  <si>
    <t>- Tại ngày đầu năm</t>
  </si>
  <si>
    <t xml:space="preserve">- Tại ngày cuối năm          </t>
  </si>
  <si>
    <t>Đánh giá theo giá trị hợp lý</t>
  </si>
  <si>
    <t>Tình hình tăng, giảm  TSCĐ vô hình</t>
  </si>
  <si>
    <t>TSCĐ vô hình khác</t>
  </si>
  <si>
    <t>Nguyên giá TSCĐ vô hình</t>
  </si>
  <si>
    <t>- Tạo ra từ nội bộ Công ty</t>
  </si>
  <si>
    <t>- Tăng do hợp nhất kinh doanh</t>
  </si>
  <si>
    <t xml:space="preserve">  Giá trị hao mòn lũy kế</t>
  </si>
  <si>
    <t xml:space="preserve">  Giá trị còn lại của TSCĐ vô hình</t>
  </si>
  <si>
    <t>Quyền sử dụng đất</t>
  </si>
  <si>
    <t>Các tài sản đã cầm cố, thế chấp</t>
  </si>
  <si>
    <t>Tài sản</t>
  </si>
  <si>
    <t>Mục đích</t>
  </si>
  <si>
    <t>a.Ngắn hạn</t>
  </si>
  <si>
    <t>b. Dài hạn</t>
  </si>
  <si>
    <t xml:space="preserve">Tài sản tài chính niêm yết/đăng ký giao dịch của CTCK </t>
  </si>
  <si>
    <t>Tài sản tài chính</t>
  </si>
  <si>
    <r>
      <t xml:space="preserve">1.Tài sản tài chính giao dịch tự do chuyển nhượng </t>
    </r>
    <r>
      <rPr>
        <sz val="13"/>
        <color rgb="FF000000"/>
        <rFont val="Times New Roman"/>
        <family val="1"/>
      </rPr>
      <t xml:space="preserve"> </t>
    </r>
  </si>
  <si>
    <r>
      <t xml:space="preserve">2.Tài sản tài chính giao dịch hạn chế chuyển nhượng </t>
    </r>
    <r>
      <rPr>
        <sz val="13"/>
        <color rgb="FF000000"/>
        <rFont val="Times New Roman"/>
        <family val="1"/>
      </rPr>
      <t xml:space="preserve"> </t>
    </r>
  </si>
  <si>
    <r>
      <t xml:space="preserve">3.Tài sản tài chính giao dịch </t>
    </r>
    <r>
      <rPr>
        <sz val="13"/>
        <color rgb="FF000000"/>
        <rFont val="Times New Roman"/>
        <family val="1"/>
      </rPr>
      <t xml:space="preserve">cầm cố </t>
    </r>
  </si>
  <si>
    <r>
      <t xml:space="preserve">4.Tài sản tài chính phong tỏa, </t>
    </r>
    <r>
      <rPr>
        <sz val="13"/>
        <color rgb="FF000000"/>
        <rFont val="Times New Roman"/>
        <family val="1"/>
      </rPr>
      <t xml:space="preserve">tạm giữ </t>
    </r>
  </si>
  <si>
    <r>
      <t>5.Tài sản tài chính</t>
    </r>
    <r>
      <rPr>
        <sz val="13"/>
        <color rgb="FF000000"/>
        <rFont val="Times New Roman"/>
        <family val="1"/>
      </rPr>
      <t xml:space="preserve"> chờ thanh toán </t>
    </r>
  </si>
  <si>
    <r>
      <t>6.</t>
    </r>
    <r>
      <rPr>
        <sz val="13"/>
        <color theme="1"/>
        <rFont val="Times New Roman"/>
        <family val="1"/>
      </rPr>
      <t>Tài sản tài chính</t>
    </r>
    <r>
      <rPr>
        <sz val="13"/>
        <color rgb="FF000000"/>
        <rFont val="Times New Roman"/>
        <family val="1"/>
      </rPr>
      <t xml:space="preserve"> chờ cho vay </t>
    </r>
  </si>
  <si>
    <r>
      <t>7.</t>
    </r>
    <r>
      <rPr>
        <sz val="13"/>
        <color theme="1"/>
        <rFont val="Times New Roman"/>
        <family val="1"/>
      </rPr>
      <t>Tài sản tài chính ký quỹ đảm bảo khoản vay</t>
    </r>
  </si>
  <si>
    <t>Tài sản tài chính đã lưu ký tại VSD và chưa giao dịch của CTCK</t>
  </si>
  <si>
    <r>
      <t xml:space="preserve">1.Tài sản tài chính đã lưu ký tại VSD và chưa giao dịch, tự do chuyển nhượng </t>
    </r>
    <r>
      <rPr>
        <sz val="13"/>
        <color rgb="FF000000"/>
        <rFont val="Times New Roman"/>
        <family val="1"/>
      </rPr>
      <t xml:space="preserve"> </t>
    </r>
  </si>
  <si>
    <r>
      <t xml:space="preserve">2.Tài sản tài chính đã lưu ký tại VSD và chưa giao dịch, hạn chế chuyển nhượng </t>
    </r>
    <r>
      <rPr>
        <sz val="13"/>
        <color rgb="FF000000"/>
        <rFont val="Times New Roman"/>
        <family val="1"/>
      </rPr>
      <t xml:space="preserve"> </t>
    </r>
  </si>
  <si>
    <r>
      <t>3.Tài sản tài chính đã lưu ký tại VSD và chưa giao dịch,</t>
    </r>
    <r>
      <rPr>
        <sz val="13"/>
        <color rgb="FF000000"/>
        <rFont val="Times New Roman"/>
        <family val="1"/>
      </rPr>
      <t xml:space="preserve"> cầm cố</t>
    </r>
  </si>
  <si>
    <r>
      <t xml:space="preserve">4.Tài sản tài chính đã lưu ký tại VSD và chưa giao dịch, phong tỏa, </t>
    </r>
    <r>
      <rPr>
        <sz val="13"/>
        <color rgb="FF000000"/>
        <rFont val="Times New Roman"/>
        <family val="1"/>
      </rPr>
      <t>tạm giữ</t>
    </r>
  </si>
  <si>
    <t>Tài sản tài chính chờ về của CTCK</t>
  </si>
  <si>
    <t>Tài sản tài chính sửa lỗi giao dịch của CTCK</t>
  </si>
  <si>
    <t>Tài sản tài chính chưa lưu ký tại VSD của CTCK</t>
  </si>
  <si>
    <t>Chứng khoán nhận ủy thác đấu giá của CTCK (Nếu có)</t>
  </si>
  <si>
    <t>Tài sản tài chính được hưởng quyền của CTCK</t>
  </si>
  <si>
    <t>Loại chứng khoán</t>
  </si>
  <si>
    <t xml:space="preserve">Tài sản tài chính niêm yết/đăng ký giao dịch của Nhà đầu tư </t>
  </si>
  <si>
    <t>Tài sản tài chính đã lưu ký tại VSD và chưa giao dịch của Nhà đầu tư</t>
  </si>
  <si>
    <t>Tài sản tài chính chờ về của Nhà đầu tư</t>
  </si>
  <si>
    <t>Tài sản tài chính chưa lưu ký tại VSD của Nhà đầu tư</t>
  </si>
  <si>
    <t>Tài sản tài chính được hưởng quyền của Nhà đầu tư</t>
  </si>
  <si>
    <t>Tiền gửi của Nhà đầu tư</t>
  </si>
  <si>
    <t>1.Tiền gửi của Nhà đầu tư về giao dịch chứng khoán theo phương thức CTCK quản lý</t>
  </si>
  <si>
    <t>1.1.Tiền gửi của Nhà đầu tư trong nước về giao dịch chứng khoán theo phương thức CTCK quản lý</t>
  </si>
  <si>
    <t>1.2. Tiền gửi của Nhà đầu tư nước ngoài về giao dịch chứng khoán theo phương thức CTCK quản lý</t>
  </si>
  <si>
    <t>2.Tiền gửi tổng hợp giao dịch chứng khoán cho khách hàng</t>
  </si>
  <si>
    <t xml:space="preserve">3.Tiền gửi bù trừ và thanh toán giao dịch chứng khoán của Nhà đầu tư </t>
  </si>
  <si>
    <t>3.1.Tiền gửi bù trừ và thanh toán giao dịch chứng khoán của Nhà đầu tư trong nước</t>
  </si>
  <si>
    <t>3.2.Tiền gửi bù trừ và thanh toán giao dịch chứng khoán của Nhà đầu tư nước ngoài</t>
  </si>
  <si>
    <t>Tiền gửi của Tổ chức phát hành</t>
  </si>
  <si>
    <t>1.Tiền gửi bán chứng khoán bảo lãnh, đại lý phát hành</t>
  </si>
  <si>
    <t>2.Tiền gửi thanh toán gốc, tiền lãi và cổ tức của Tổ chức phát hành</t>
  </si>
  <si>
    <r>
      <t xml:space="preserve">Tiền gửi của </t>
    </r>
    <r>
      <rPr>
        <b/>
        <sz val="13"/>
        <color theme="1"/>
        <rFont val="Times New Roman"/>
        <family val="1"/>
      </rPr>
      <t>Tổ chức phát hành</t>
    </r>
  </si>
  <si>
    <t>Chỉ tiêu từ 7.27 đến 7.36</t>
  </si>
  <si>
    <t>A. 7.27. Phải trả mua các tài sản tài chính</t>
  </si>
  <si>
    <t>7.27.1. Phải trả về mua các tài sản tài chính</t>
  </si>
  <si>
    <t>7.27.2.Phải trả khác về hoạt động đầu tư</t>
  </si>
  <si>
    <t>CTCK phải thuyết minh chi tiết theo nhóm đối tượng phải trả</t>
  </si>
  <si>
    <t>A7.28. Phải trả hoạt động giao dịch chứng khoán</t>
  </si>
  <si>
    <r>
      <t xml:space="preserve"> </t>
    </r>
    <r>
      <rPr>
        <sz val="13"/>
        <color theme="1"/>
        <rFont val="Times New Roman"/>
        <family val="1"/>
      </rPr>
      <t>7.28.1. Phải trả cho Sở Giao dịch chứng khoán</t>
    </r>
  </si>
  <si>
    <t xml:space="preserve">Cộng </t>
  </si>
  <si>
    <t xml:space="preserve">7.28.2.Phải trả vay Quỹ Hỗ trợ thanh toán </t>
  </si>
  <si>
    <t>7.28.3. Phải trả về chứng khoán giao, nhận đại lý phát hành</t>
  </si>
  <si>
    <t xml:space="preserve">7.28.4. Phải trả Trung tâm Lưu ký chứng khoán Việt Nam (VSD)          </t>
  </si>
  <si>
    <t>7.28.5. Phải trả tổ chức, cá nhân khác</t>
  </si>
  <si>
    <t>A.7.29. Phải trả cổ tức, gốc và lãi trái phiếu</t>
  </si>
  <si>
    <t>- Phải trả hộ cổ tức, gốc và lãi trái phiếu cho Nhà đầu tư</t>
  </si>
  <si>
    <t>- Phải trả cổ tức cho cổ đông hoặc lợi nhuận cho thành viên góp vốn</t>
  </si>
  <si>
    <t>A 7.30. Thuế và các khoản phải nộp Nhà nước</t>
  </si>
  <si>
    <t>- Thuế Thu nhập doanh nghiệp</t>
  </si>
  <si>
    <t>- Thuế Thu nhập cá nhân</t>
  </si>
  <si>
    <t>- Các loại thuế khác (thuế nhà thầu)</t>
  </si>
  <si>
    <t>- Các khoản phí, lệ phí và các khoản phải nộp khác</t>
  </si>
  <si>
    <t>A 7.31. Phải trả Tổ chức phát hành chứng khoán</t>
  </si>
  <si>
    <t>- Chi tiết theo các đối tượng phải trả, phải nộp khác</t>
  </si>
  <si>
    <t>A.7.32. Chi phí phải trả</t>
  </si>
  <si>
    <r>
      <t xml:space="preserve">- </t>
    </r>
    <r>
      <rPr>
        <sz val="13"/>
        <color theme="1"/>
        <rFont val="Times New Roman"/>
        <family val="1"/>
      </rPr>
      <t>Chi tiết theo các loại, nhóm chi phí phải trả</t>
    </r>
  </si>
  <si>
    <t xml:space="preserve">A. 7.33. Phải trả lỗi giao dịch chứng khoán </t>
  </si>
  <si>
    <r>
      <t xml:space="preserve">- </t>
    </r>
    <r>
      <rPr>
        <sz val="13"/>
        <color theme="1"/>
        <rFont val="Times New Roman"/>
        <family val="1"/>
      </rPr>
      <t>Phải trả lỗi giao dịch chứng khoán tự doanh</t>
    </r>
  </si>
  <si>
    <t>- Phải trả lỗi giao dịch chứng khoán môi giới</t>
  </si>
  <si>
    <t>- Phải trả lỗi giao dịch chứng khoán chưa xác định được đối tượng</t>
  </si>
  <si>
    <t>A 7.34. Phải trả người bán</t>
  </si>
  <si>
    <t>- Chi tiết theo các đối tượng phải trả người bán</t>
  </si>
  <si>
    <t>và phân loại phải trả người bán ngắn hạn, dài hạn</t>
  </si>
  <si>
    <t>A 7.35. Phải trả, phải nộp khác</t>
  </si>
  <si>
    <t>- Chi tiết theo các đối tượng phải trả, phải nộp khác và phân loại Phải trả, phải nộp khác ngắn hạn, dài hạn</t>
  </si>
  <si>
    <t>Tài sản thuế thu nhập hoãn lại và thuế thu nhập hoãn lại phải trả</t>
  </si>
  <si>
    <t>a. Tài sản thuế thu nhập hoãn lại:</t>
  </si>
  <si>
    <t xml:space="preserve">- Tài sản thuế thu nhập hoãn lại liên quan đến </t>
  </si>
  <si>
    <t xml:space="preserve">    khoản chênh lệch tạm thời được khấu trừ</t>
  </si>
  <si>
    <t>…</t>
  </si>
  <si>
    <t xml:space="preserve">    khoản lỗ tính thuế chưa sử dụng</t>
  </si>
  <si>
    <t xml:space="preserve">   khoản ưu đãi tính thuế chưa sử dụng</t>
  </si>
  <si>
    <t xml:space="preserve">- Khoản hoàn nhập tài sản thuế thu nhập hoãn lại </t>
  </si>
  <si>
    <t xml:space="preserve">   đã được ghi nhận từ các năm trước</t>
  </si>
  <si>
    <t xml:space="preserve"> Cộng </t>
  </si>
  <si>
    <t>b. Thuế thu nhập hoãn lại phải trả</t>
  </si>
  <si>
    <t>- Thuế thu nhập hoãn lại phải trả phát sinh từ các khoản chênh lệch tạm thời chịu thuế</t>
  </si>
  <si>
    <t>- Khoản hoàn nhập thuế thu nhập hoãn lại phải trả đã được ghi nhận từ các năm trước</t>
  </si>
  <si>
    <t>- Thuế thu nhập hoãn lại phải trả</t>
  </si>
  <si>
    <t>A.7.36. Tài sản thuế thu nhập hoãn lại và thuế thu nhập hoãn lại phải trả</t>
  </si>
  <si>
    <t>Vay ngắn hạn (chi tiết theo các loại vay phát sinh trong kỳ hoạt động của CTCK)</t>
  </si>
  <si>
    <t>Loại vay ngắn hạn</t>
  </si>
  <si>
    <t>Lãi    suất            vay</t>
  </si>
  <si>
    <t>- Vay ngân hàng (Chi tiết theo mục đích vay/Thời hạn vay)</t>
  </si>
  <si>
    <t>- Vay cá nhân (Chi tiết theo mục đích vay/Thời hạn vay)</t>
  </si>
  <si>
    <t>- Vay của đối tượng khác (Chi tiết theo mục đích vay/Thời hạn vay)</t>
  </si>
  <si>
    <t>- Các loại Vay ngắn hạn khác</t>
  </si>
  <si>
    <t>Chi tiết theo các loại vay</t>
  </si>
  <si>
    <t>Số  dư đầu kỳ</t>
  </si>
  <si>
    <t>A.7.38. Vay và nợ dài hạn:</t>
  </si>
  <si>
    <t>Các loại vay và nợ dài hạn</t>
  </si>
  <si>
    <t xml:space="preserve">   a. Vay dài hạn</t>
  </si>
  <si>
    <t xml:space="preserve">- Vay ngân hàng (Chi tiết theo mục đích vay/Thời hạn vay)      </t>
  </si>
  <si>
    <t>- Vay đối tượng khác (Chi tiết theo mục đích vay/Thời hạn vay)</t>
  </si>
  <si>
    <t xml:space="preserve">   b. Nợ dài hạn</t>
  </si>
  <si>
    <t>- Thuê tài chính</t>
  </si>
  <si>
    <t>- Nợ dài hạn khác</t>
  </si>
  <si>
    <t>Lãi xuất vay</t>
  </si>
  <si>
    <t>Số  vay trong kỳ</t>
  </si>
  <si>
    <t>7.38 Các khoản nợ thuê tài chính</t>
  </si>
  <si>
    <t>Thời hạn</t>
  </si>
  <si>
    <t>Trên 1 năm đến 5 năm</t>
  </si>
  <si>
    <t>Trên 5 năm</t>
  </si>
  <si>
    <t>Tổng khoản thanh toán tiền cho thuê tài chính</t>
  </si>
  <si>
    <t>Trả tiền lãi thuê</t>
  </si>
  <si>
    <t>Trả nợ gốc</t>
  </si>
  <si>
    <t>Từ 1 năm trở xuống</t>
  </si>
  <si>
    <t xml:space="preserve">Phải trả Nhà đầu tư </t>
  </si>
  <si>
    <t>Loại phải trả</t>
  </si>
  <si>
    <t>1.Phải trả Nhà đầu tư - Tiền gửi của Nhà đầu tư về tiền gửi giao dịch chứng khoán theo phương thức CTCK quản lý</t>
  </si>
  <si>
    <t>1.1. Của Nhà đầu tư trong nước</t>
  </si>
  <si>
    <t>1.2. Của Nhà đầu tư trong nước</t>
  </si>
  <si>
    <t xml:space="preserve">2.Phải trả Nhà đầu tư - Tiền gửi về bù trừ và thanh toán giao dịch chứng khoán của Nhà đầu tư </t>
  </si>
  <si>
    <t>2.1. Của Nhà đầu tư trong nước</t>
  </si>
  <si>
    <t>2.2. Của Nhà đầu tư nước ngoài</t>
  </si>
  <si>
    <t xml:space="preserve">3.Phải trả khác của Nhà đầu tư </t>
  </si>
  <si>
    <t>3.1. Của Nhà đầu tư trong nước</t>
  </si>
  <si>
    <t>3 .2. Của Nhà đầu tư nước ngoài</t>
  </si>
  <si>
    <t xml:space="preserve">Phải trả của Nhà đầu tư về dịch vụ cho CTCK </t>
  </si>
  <si>
    <t>1.Phải trả phí môi giới chứng khoán</t>
  </si>
  <si>
    <t>2.Phải trả phí lưu ký chứng khoán</t>
  </si>
  <si>
    <t>3.Phải trả phí tư vấn đầu tư</t>
  </si>
  <si>
    <t>Phải thu, phải trả của Nhà đầu tư về sửa lỗi giao dịch</t>
  </si>
  <si>
    <t>1.Phải thu của CTCK về sửa lỗi giao dịch của Nhà đầu tư</t>
  </si>
  <si>
    <t>1.1.Phải thu của CTCK về sửa lỗi giao dịch của Nhà đầu tư trong nước</t>
  </si>
  <si>
    <t>1.2.Phải thu của CTCK về sửa lỗi giao dịch của Nhà đầu tư nước ngoài</t>
  </si>
  <si>
    <t xml:space="preserve">2. Phải trả CTCK về lỗi giao dịch </t>
  </si>
  <si>
    <t>1.1.Phải trả CTCK về lỗi giao dịch của Nhà đầu tư trong nước</t>
  </si>
  <si>
    <t>1.2.Phải trả CTCK về lỗi giao dịch của Nhà đầu tư nước ngoài</t>
  </si>
  <si>
    <t>Phải trả vay CTCK của Nhà đầu tư</t>
  </si>
  <si>
    <t>Các khoản phải trả</t>
  </si>
  <si>
    <t>1.Phải trả nghiệp vụ margin</t>
  </si>
  <si>
    <t>2.Phải trả gốc margin</t>
  </si>
  <si>
    <t>2.1.Phải trả gốc margin của Nhà đầu tư trong nước</t>
  </si>
  <si>
    <t>2.2.Phải trả gốc margin của Nhà đầu tư nước ngoài</t>
  </si>
  <si>
    <t xml:space="preserve">3.Phải trả lãi margin </t>
  </si>
  <si>
    <t>3.1.Phải trả lãi margin của Nhà đầu tư trong nước</t>
  </si>
  <si>
    <t>3.2.Phải trả lãi margin của Nhà đầu tư nước ngoài</t>
  </si>
  <si>
    <t>4.Phải trả nghiệp vụ ứng trước tiền bán chứng khoán</t>
  </si>
  <si>
    <t>4.1.Phải trả gốc nghiệp vụ ứng trước tiền bán chứng khoán</t>
  </si>
  <si>
    <t>a.Phải trả gốc nghiệp vụ ứng trước tiền bán chứng khoán của Nhà đầu tư trong nước</t>
  </si>
  <si>
    <t>b.Phải trả gốc nghiệp vụ ứng trước tiền bán chứng khoán của Nhà đầu tư nước ngoài</t>
  </si>
  <si>
    <t>4.2.Phải trả lãi nghiệp vụ ứng trước tiền bán chứng khoán</t>
  </si>
  <si>
    <t>a.Phải trả lãi nghiệp vụ ứng trước tiền bán chứng khoán của Nhà đầu tư trong nước</t>
  </si>
  <si>
    <t>b.Phải trả lãi nghiệp vụ ứng trước tiền bán chứng khoán của Nhà đầu tư nước ngoài</t>
  </si>
  <si>
    <t>Lợi nhuận chưa phân phối</t>
  </si>
  <si>
    <t xml:space="preserve">Lợi nhuận đã thực hiện chưa phân phối </t>
  </si>
  <si>
    <t xml:space="preserve">Lợi nhuận chưa thực hiện </t>
  </si>
  <si>
    <t>Tình hình phân phối thu nhập cho cổ đông hoặc các thành viên góp vốn</t>
  </si>
  <si>
    <t>Lãi đã thực hiện chưa phân phối năm trước (tại 31/12/20....)</t>
  </si>
  <si>
    <t>Lỗ chưa thực hiện tính đến: .../.../20...</t>
  </si>
  <si>
    <t>Lỗ/lãi đã thực hiện năm nay tính từ 1/1/20... đến .../.../20....</t>
  </si>
  <si>
    <t>Cơ sở lợi nhuận phân phối cho cổ đông hoặc các thành viên góp vốn  tính đến .../.../20... (4)=(1-2 +/-3)</t>
  </si>
  <si>
    <t>Số trích các quỹ từ lợi nhuận</t>
  </si>
  <si>
    <t>Quỹ...</t>
  </si>
  <si>
    <t>Số lãi phân phối cho cho cổ đông hoặc các thành viên góp vốn  năm nay tại..../..../20...(5)=(4*Tỷ lệ Phân phối thu nhập cho cho cổ đông hoặc các thành viên góp vốn  theo Điều lệ CTCK và Nghị quyết Đại hội đồng cổ đông, Đại hội thành viên )</t>
  </si>
  <si>
    <t>Thuế phải nộp tính trên thu nhập phân phối cho Nhà đầu tư sở hữu Cổ phiếu (6)=(5*Thuế suất có liên quan)</t>
  </si>
  <si>
    <t>Tổng thu nhập phân phối cho cho cổ đông hoặc các thành viên góp vốn  (7)=(5-6)</t>
  </si>
  <si>
    <t>Thuyết minh về các chỉ tiêu ngoài Báo cáo tình hình tài chính</t>
  </si>
  <si>
    <t>1. Tài sản cố định thuê ngoài</t>
  </si>
  <si>
    <t>Số cuối năm</t>
  </si>
  <si>
    <t xml:space="preserve">- Chi tiết theo nhóm </t>
  </si>
  <si>
    <t>2. Chứng chỉ có giá nhận giữ hộ</t>
  </si>
  <si>
    <t>3. Tài sản nhận thế chấp</t>
  </si>
  <si>
    <t>- Chi tiết theo nhóm tài sản nhận thế chấp</t>
  </si>
  <si>
    <t>4. Nợ khó đòi đã xử lý</t>
  </si>
  <si>
    <t>- Chi tiết theo các nhóm đối tượng  nợ khó đòi đã xử lý (Phải thu bán các tài sản tài chính, trong đó Các khoản đầu tư nắm giữ đến ngày đáo hạn không thu hồi được vốn, phải thu và dự thu cổ tức, tiền lãi các khoản đầu tư, phải thu khác)</t>
  </si>
  <si>
    <t>5. Ngoại tệ các loại</t>
  </si>
  <si>
    <t>- Chi tiết theo các loại ngoại tệ</t>
  </si>
  <si>
    <t>6. Cổ phiếu đang lưu hành</t>
  </si>
  <si>
    <t>- Chi tiết theo</t>
  </si>
  <si>
    <t>. Loại &lt; =năm;</t>
  </si>
  <si>
    <t>. Loại &gt; hơn 1 năm.</t>
  </si>
  <si>
    <t>7. Cổ phiếu quỹ</t>
  </si>
  <si>
    <t>8. Chứng khoán niêm yết lưu ký tại VSD</t>
  </si>
  <si>
    <t>9. Chứng khoán chưa niêm yết lưu ký tại VSD</t>
  </si>
  <si>
    <t xml:space="preserve">10. Chứng khoán sửa lỗi giao dịch của CTCK </t>
  </si>
  <si>
    <t xml:space="preserve">11. Chứng khoán niêm yết chưa lưu ký của CTCK </t>
  </si>
  <si>
    <t xml:space="preserve">12. Chứng khoán chưa niêm yết chưa lưu ký của CTCK </t>
  </si>
  <si>
    <t>13. Chứng khoán nhận uỷ thác đấu giá</t>
  </si>
  <si>
    <t>14. Tiền gửi của Nhà đầu tư</t>
  </si>
  <si>
    <t>Tiền gửi của Nhà đầu tư về hoạt động môi giới chứng khoán</t>
  </si>
  <si>
    <t>- Tiền gửi của Nhà đầu tư về giao dịch chứng khoán theo phương thức CTCK quản lý;</t>
  </si>
  <si>
    <t>- Tiền gửi của Nhà đầu tư về uỷ thác đầu tư</t>
  </si>
  <si>
    <t>Tiền gửi của Nhà đầu tư vãng lai</t>
  </si>
  <si>
    <t>15. Bù trừ và thanh toán mua, bán chứng khoán của Nhà đầu tư</t>
  </si>
  <si>
    <t>Bù trừ và thanh toán mua, bán chứng khoán của nhà đầu tư trong nước</t>
  </si>
  <si>
    <t>Bù trừ và thanh toán mua, bán chứng khoán của nhà đầu tư nước ngoài</t>
  </si>
  <si>
    <t xml:space="preserve">Bù trừ và thanh toán mua, bán chứng khoán uỷ thác đầu tư </t>
  </si>
  <si>
    <t>16. Phải thu, phải trả về sửa lỗi giao dịch của Nhà đầu tư</t>
  </si>
  <si>
    <t>Phải thu về sửa lỗi giao dịch của Nhà đầu tư</t>
  </si>
  <si>
    <t>Phải trả về sửa lỗi giao dịch của Nhà đầu tư</t>
  </si>
  <si>
    <t>Lãi, lỗ bán các tài sản tài chính</t>
  </si>
  <si>
    <t>Danh mục các khoản đầu tư</t>
  </si>
  <si>
    <t>Số lượng bán</t>
  </si>
  <si>
    <t>Giá bán</t>
  </si>
  <si>
    <t>Tổng giá trị bán</t>
  </si>
  <si>
    <t>Giá vốn bình quân gia quyền tính đến cuối ngày giao dịch</t>
  </si>
  <si>
    <t>Lãi, lỗ bán chứng khoán kỳ này</t>
  </si>
  <si>
    <t>Lãi, lỗ bán chứng khoán lũy kế đến kỳ này</t>
  </si>
  <si>
    <t>Lãi, lỗ bán chứng khoán</t>
  </si>
  <si>
    <t>Năm N-1</t>
  </si>
  <si>
    <t>3=1*2</t>
  </si>
  <si>
    <t>5=3-4</t>
  </si>
  <si>
    <t>Cổ phiếu  niêm yết</t>
  </si>
  <si>
    <t>Cổ phiếu chưa niêm yết</t>
  </si>
  <si>
    <t>Trái phiếu niêm yết</t>
  </si>
  <si>
    <t>........</t>
  </si>
  <si>
    <t xml:space="preserve">Chênh lệch đánh giá lại các tài sản tài chính </t>
  </si>
  <si>
    <t>Danh mục các loại tài sản tài chính</t>
  </si>
  <si>
    <t>Giá trị mua theo sổ kế toán</t>
  </si>
  <si>
    <t>Giá thị trường hoặc Giá trị hợp lý</t>
  </si>
  <si>
    <t>Chênh lệch đánh giá lại kỳ này</t>
  </si>
  <si>
    <t>Chênh lệch đánh giá lại kỳ trước</t>
  </si>
  <si>
    <t>Chênh lệch điều chỉnh sổ kế toán kỳ này</t>
  </si>
  <si>
    <t>C</t>
  </si>
  <si>
    <t>D</t>
  </si>
  <si>
    <t>E=C-D</t>
  </si>
  <si>
    <t>F</t>
  </si>
  <si>
    <t>G=E-F</t>
  </si>
  <si>
    <t>Loại FVTPL</t>
  </si>
  <si>
    <t>Cổ phiếu niêm yết</t>
  </si>
  <si>
    <t>Trái phiếu chưa niêm yết</t>
  </si>
  <si>
    <t>Công cụ thị trường tiền tệ</t>
  </si>
  <si>
    <t>Các khoản đầu tư phái sinh niêm yết</t>
  </si>
  <si>
    <t>Các khoản đầu tư phái sinh chưa niêm yết</t>
  </si>
  <si>
    <t>Các khoản đầu tư cho vay</t>
  </si>
  <si>
    <t>Các khoản đầu tư đem thế chấp</t>
  </si>
  <si>
    <t>Các khoản đầu tư mua chưa chuyển quyền sở hữu</t>
  </si>
  <si>
    <t>Loại HTM</t>
  </si>
  <si>
    <t>Loại các khoản cho vay và phải thu</t>
  </si>
  <si>
    <t>Loại AFS</t>
  </si>
  <si>
    <t>Cổ tức và tiền lãi phát sinh từ các tài sản tài chính FVTPL, Các khoản  cho vay, HTM, AFS</t>
  </si>
  <si>
    <t>Các loại doanh thu hoat động khác</t>
  </si>
  <si>
    <t xml:space="preserve">Năm nay </t>
  </si>
  <si>
    <t xml:space="preserve">Năm trước </t>
  </si>
  <si>
    <t>Lũy kế đến</t>
  </si>
  <si>
    <t>Từ tài sản tài chính FVTPL</t>
  </si>
  <si>
    <t>Từ tài sản tài chính HTM</t>
  </si>
  <si>
    <t>Từ các khoản cho vay</t>
  </si>
  <si>
    <t>Từ AFS</t>
  </si>
  <si>
    <t>Doanh thu ngoài thu nhập các tài sản tài chính</t>
  </si>
  <si>
    <t>Thu nhâp hoạt động khác</t>
  </si>
  <si>
    <t>Doanh thu cho thuê tài sản</t>
  </si>
  <si>
    <t>Doanh thu các dịch vụ tài chính</t>
  </si>
  <si>
    <t>Doanh thu từ trả hộ gốc, lãi trái phiếu và cổ tức của Tổ chức phát hành</t>
  </si>
  <si>
    <t>Chi phí ngoài chi phí các tài sản tài chính</t>
  </si>
  <si>
    <t>Các loại chi phí hoạt động khác</t>
  </si>
  <si>
    <t>Năm nay</t>
  </si>
  <si>
    <t>Năm trước</t>
  </si>
  <si>
    <t>Chi phí hoạt động cung cấp dịch vụ khác</t>
  </si>
  <si>
    <t>Chi phí cho thuê tài sản</t>
  </si>
  <si>
    <t>Chi phí dịch vụ tài chính khác</t>
  </si>
  <si>
    <t>Chi phí từ trả hộ gốc, lãi trái phiếu và cổ tức của Tổ chức phát hành</t>
  </si>
  <si>
    <t>Chi phí lãi tiền gửi có kỳ hạn</t>
  </si>
  <si>
    <t>Doanh thu hoạt động tài chính</t>
  </si>
  <si>
    <t xml:space="preserve">Loại doanh thu </t>
  </si>
  <si>
    <t>hoạt động tài chính</t>
  </si>
  <si>
    <t>Chênh lệch tỷ giá hối đoái</t>
  </si>
  <si>
    <t>1.1</t>
  </si>
  <si>
    <t>Chênh  lệch lãi tỷ giá hối đoái đã thực hiện</t>
  </si>
  <si>
    <t>1.2</t>
  </si>
  <si>
    <t>Chênh lệch lãi tỷ giá hối đoái chưa thực hiện</t>
  </si>
  <si>
    <t>Doanh thu cổ tức từ các khoản đầu tư vào công ty con, công ty liên kết, liên doanh phát sinh trong kỳ</t>
  </si>
  <si>
    <t>Doanh thu, dự thu cổ tức, phát sinh trong kỳ</t>
  </si>
  <si>
    <t xml:space="preserve">Doanh thu lãi tiền gửi không kỳ hạn </t>
  </si>
  <si>
    <t>Doanh thu hoạt động tài chính khác</t>
  </si>
  <si>
    <t>Chi phí hoạt động cung cấp dịch vụ</t>
  </si>
  <si>
    <t>Loại chi phí</t>
  </si>
  <si>
    <t>Chi phí nghiệp vụ môi giới chứng khoán</t>
  </si>
  <si>
    <t xml:space="preserve">Chi phí nghiệp vụ bảo lãnh, đại lý phát hành chứng khoán </t>
  </si>
  <si>
    <t>Chi phí nghiệp vụ tư vấn đầu tư chứng khoán</t>
  </si>
  <si>
    <t>Chi phí nghiệp vụ lưu ký chứng khoán</t>
  </si>
  <si>
    <t>Chi phí hoạt động tư vấn tài chính</t>
  </si>
  <si>
    <t>Chi phí các dịch vụ tài chính khác</t>
  </si>
  <si>
    <t>Chi phí cho thuê, sử dụng tài sản</t>
  </si>
  <si>
    <t>Chi phí trả hộ gốc, lãi trái phiếu và cổ tức cho Tổ chức phát hành</t>
  </si>
  <si>
    <t>Chi phí dịch vụ khác</t>
  </si>
  <si>
    <t>Chi dự phòng và xử lý tổn thất phải thu khó đòi về cung cấp dịch vụ chứng khoán</t>
  </si>
  <si>
    <t>Chi phí tài chính</t>
  </si>
  <si>
    <t>Loại chi phí  tài chính</t>
  </si>
  <si>
    <t>Chênh lệch lỗ tỷ giá hối đoái</t>
  </si>
  <si>
    <t>Lỗ chênh lệch tỷ giá đã thực hiện</t>
  </si>
  <si>
    <t>Lỗ chênh lệch tỷ giá chưa thực hiện</t>
  </si>
  <si>
    <t>Chi phí lãi vay</t>
  </si>
  <si>
    <t>Lỗ bán, thanh lý các khoản đầu tư vào công ty con, công ty liên kết, liên doanh</t>
  </si>
  <si>
    <t>Chi phí tài chính khác</t>
  </si>
  <si>
    <t>Chi phí bán hàng</t>
  </si>
  <si>
    <t>Loại chi phí bán hàng</t>
  </si>
  <si>
    <t xml:space="preserve">Chi phí nhân viên quản lý </t>
  </si>
  <si>
    <t>BHXH, BHYT, KPCĐ, BHTN nhân viên bán hàng</t>
  </si>
  <si>
    <t xml:space="preserve">Chi phí vật tư văn phòng </t>
  </si>
  <si>
    <t>Chi phí công cụ, dụng cụ</t>
  </si>
  <si>
    <t>Chi phí khấu hao TSCĐ</t>
  </si>
  <si>
    <t>Chi phí dịch vụ mua ngoài</t>
  </si>
  <si>
    <t xml:space="preserve">Chi phí quản lý CTCK </t>
  </si>
  <si>
    <t>Loại chi phí quản lý CTCK</t>
  </si>
  <si>
    <t>Chi phí lương và các khoản khác theo lương</t>
  </si>
  <si>
    <t>BHXH, BHYT, KPCĐ, BHTN</t>
  </si>
  <si>
    <t>Chi phí bảo hiểm trách nhiệm nghề nghiệp</t>
  </si>
  <si>
    <t>Chi phí thuế, phí và lệ phí</t>
  </si>
  <si>
    <t>Chi phí dự phòng và hoàn nhập dự phòng</t>
  </si>
  <si>
    <t>Chi tiết thu nhập khác</t>
  </si>
  <si>
    <t>Thu nhập khác</t>
  </si>
  <si>
    <t>Chi tiết chi phí khác</t>
  </si>
  <si>
    <t>Chi phí thuế Thu nhập doanh nghiệp</t>
  </si>
  <si>
    <t>Chi tiết chi phí thuế TNDN</t>
  </si>
  <si>
    <t xml:space="preserve">Chi phí thuế thu nhập CTCK hiện hành </t>
  </si>
  <si>
    <t xml:space="preserve"> Chi phí thuế thu nhập CTCK tính trên thu nhập chịu thuế năm hiện hành</t>
  </si>
  <si>
    <t xml:space="preserve"> Điều chỉnh chi phí Thuế thu nhập CTCK của các năm   trước vào chi phí thuế thu nhập hiện hành năm nay</t>
  </si>
  <si>
    <t xml:space="preserve">Tổng chi phí thuế thu nhập CTCK hiện hành </t>
  </si>
  <si>
    <t xml:space="preserve">Chi phí thuế thu nhập CTCK hoãn lại </t>
  </si>
  <si>
    <t>- Chi phí thuế thu nhập CTCK hoãn lại phát sinh từ các khoản chênh lệch tạm thời phải chịu thuế</t>
  </si>
  <si>
    <t>Chi phí Thuế Thu nhập doanh nghiệp hoãn lại phát sinh từ việc hoàn nhập tài sản thuế thu nhập hoãn lại</t>
  </si>
  <si>
    <t>Thu nhập Thuế Thu nhập doanh nghiệp hoãn lại phát sinh từ các khoản chênh lệch tạm thời được khấu trừ</t>
  </si>
  <si>
    <t xml:space="preserve">Thu nhập Thuế Thu nhập doanh nghiệp hoãn lại phát sinh từ các khoản lỗ tính thuế và ưu đãi thuế chưa sử dụng </t>
  </si>
  <si>
    <t>- Thu nhập Thuế Thu nhập doanh nghiệp hoãn lại phát sinh từ việc hoàn nhập thuế thu nhập hoãn lại phải trả</t>
  </si>
  <si>
    <t>- Tổng chi phí Thuế Thu nhập doanh nghiệp hoãn lại</t>
  </si>
  <si>
    <t>Lũy kế Báo cáo kết quả hoạt động</t>
  </si>
  <si>
    <t>Số phát sinh</t>
  </si>
  <si>
    <t>Thay đổi từ vốn chủ sở hữu và ghi nhận vào kết quả kinh doanh</t>
  </si>
  <si>
    <t>Các giao dịch không bằng tiền ảnh hưởng đến báo cáo lưu chuyển tiền tệ và các khoản tiền do CTCK nắm giữ nhưng không được sử dụng</t>
  </si>
  <si>
    <t>Các giao dịch và các khoản tiền</t>
  </si>
  <si>
    <t>Trình bày giá trị và lý do của các khoản tiền và tương đương tiền có giá trị lớn do CTCK nắm giữ nhưng không được sử dụng do có sự hạn chế của pháp luật hoặc các ràng buộc khác mà CTCK phải thực hiện.</t>
  </si>
  <si>
    <t>Thu nhập và chi phí, lãi hoặc lỗ hạch toán trực tiếp vào nguồn vốn chủ sở hữu</t>
  </si>
  <si>
    <t xml:space="preserve">   Cộng:</t>
  </si>
  <si>
    <t>Thu nhập:</t>
  </si>
  <si>
    <t xml:space="preserve">Chi phí: </t>
  </si>
  <si>
    <t>Lãi (Lỗ):</t>
  </si>
  <si>
    <t>Thông tin về các bên liên quan</t>
  </si>
  <si>
    <t xml:space="preserve">               Các bên liên quan</t>
  </si>
  <si>
    <t xml:space="preserve">         Mối quan hệ</t>
  </si>
  <si>
    <t>Giao dịch với các bên liên quan</t>
  </si>
  <si>
    <t>Nội dung giao dịch</t>
  </si>
  <si>
    <t>Số tiền</t>
  </si>
  <si>
    <t>N - 1</t>
  </si>
  <si>
    <t>E.7.57.3. Thông tin so sánh (những thay đổi về thông tin trong Báo cáo tài chính của các niên độ kế toán trước): ………………………</t>
  </si>
  <si>
    <t>E. 7.57.4. Thông tin về hoạt động liên tục: …………………</t>
  </si>
  <si>
    <t>E. 7.57.5. Những thông tin khác. (3) ...............................</t>
  </si>
  <si>
    <t>Chỉ tiêu từ E.57.3 đến E.57.5</t>
  </si>
  <si>
    <t>A.7.2. Giá trị khối lượng giao dịch thực hiện trong năm</t>
  </si>
  <si>
    <t>7.3.3 Các khoản đầu tư nắm giữ đến ngày đáo hạn (HTM)</t>
  </si>
  <si>
    <t>7.3.5 Trường hợp CTCK hạch toán TSTC theo phương pháp giá gốc và lập dự phòng giảm giá các TSTC thì cần phải thuyết minh tình hình lập dự phòng giảm giá các TSTC như sau:</t>
  </si>
  <si>
    <t>A. 7.4 đến 7.5.7</t>
  </si>
  <si>
    <t>A.7.6. Dự phòng phải thu khó đòi</t>
  </si>
  <si>
    <t>A7.7 đến 7.9</t>
  </si>
  <si>
    <r>
      <t>A</t>
    </r>
    <r>
      <rPr>
        <sz val="12"/>
        <color theme="1"/>
        <rFont val="Times New Roman"/>
        <family val="1"/>
      </rPr>
      <t>.7.10. Tình hình tăng, giảm tài sản cố định hữu hình:</t>
    </r>
  </si>
  <si>
    <t>A.7.11. Tình hình tăng, giảm  TSCĐ vô hình</t>
  </si>
  <si>
    <t>A.7.12. Các tài sản đã cầm cố, thế chấp</t>
  </si>
  <si>
    <t xml:space="preserve">A.7.13. Tài sản tài chính niêm yết/đăng ký giao dịch của CTCK </t>
  </si>
  <si>
    <t>A.7.14. Tài sản tài chính đã lưu ký tại VSD và chưa giao dịch của CTCK</t>
  </si>
  <si>
    <t>A.7.17. Tài sản tài chính chưa lưu ký tại VSD của CTCK</t>
  </si>
  <si>
    <t>A.7.18. Tài sản tài chính được hưởng quyền của CTCK</t>
  </si>
  <si>
    <t>A.7.19. Chứng khoán nhận ủy thác đấu giá của CTCK (Nếu có)</t>
  </si>
  <si>
    <t xml:space="preserve">A.7.20. Tài sản tài chính niêm yết/đăng ký giao dịch của Nhà đầu tư </t>
  </si>
  <si>
    <t>A.7.21. Tài sản tài chính đã lưu ký tại VSD và chưa giao dịch của Nhà đầu tư</t>
  </si>
  <si>
    <t>A.7.23. Tài sản tài chính chưa lưu ký tại VSD của Nhà đầu tư</t>
  </si>
  <si>
    <t>A.7.25.  Tiền gửi của Nhà đầu tư</t>
  </si>
  <si>
    <t>A.7.27 đến A.7.36</t>
  </si>
  <si>
    <t>A.7.37. Vay ngắn hạn (chi tiết theo các loại vay phát sinh trong kỳ hoạt động của CTCK)</t>
  </si>
  <si>
    <t>A.7.38.Các khoản nợ thuê tài chính</t>
  </si>
  <si>
    <t>A.7.41. Phải thu, phải trả của Nhà đầu tư về sửa lỗi giao dịch</t>
  </si>
  <si>
    <t>A.7.42. Phải trả vay CTCK của Nhà đầu tư</t>
  </si>
  <si>
    <t>A.7.43. Lợi nhuận chưa phân phối</t>
  </si>
  <si>
    <t>A.7.44. Tình hình phân phối thu nhập cho cổ đông hoặc các thành viên góp vốn</t>
  </si>
  <si>
    <t xml:space="preserve">7.45.2. Chênh lệch đánh giá lại các tài sản tài chính </t>
  </si>
  <si>
    <t>7.45.3. Cổ tức và tiền lãi phát sinh từ các tài sản tài chính FVTPL, Các khoản  cho vay, HTM, AFS</t>
  </si>
  <si>
    <t>7.45.4. Doanh thu ngoài thu nhập các tài sản tài chính</t>
  </si>
  <si>
    <t>B 7.46. Doanh thu hoạt động tài chính</t>
  </si>
  <si>
    <t>B 7.47. Chi phí hoạt động cung cấp dịch vụ</t>
  </si>
  <si>
    <t>B 7.48. Chi phí tài chính</t>
  </si>
  <si>
    <t xml:space="preserve">B 7.49. Chi phí bán hàng </t>
  </si>
  <si>
    <t xml:space="preserve">B 7.50. Chi phí quản lý CTCK </t>
  </si>
  <si>
    <t>B 7.51. Thu nhập khác</t>
  </si>
  <si>
    <t>B 7.52. Chi phí khác</t>
  </si>
  <si>
    <t>B 7.53. Chi phí thuế Thu nhập doanh nghiệp</t>
  </si>
  <si>
    <t>B.7.54. Lũy kế Báo cáo kết quả hoạt động</t>
  </si>
  <si>
    <t>C 7.55. Các giao dịch không bằng tiền ảnh hưởng đến báo cáo lưu chuyển tiền tệ và các khoản tiền do CTCK nắm giữ nhưng không được sử dụng</t>
  </si>
  <si>
    <t>D. 7.56.3. Thu nhập và chi phí, lãi hoặc lỗ hạch toán trực tiếp vào nguồn vốn chủ sở hữu:</t>
  </si>
  <si>
    <t>E.7.57.2.1. Thông tin về các bên liên quan</t>
  </si>
  <si>
    <t>E.7.57.2.2. Giao dịch với các bên liên quan</t>
  </si>
  <si>
    <t>E.7.57.3 đến E.7.57.5</t>
  </si>
  <si>
    <t>7.3.5 Về tình hình biến động các khoản đầu tư theo nhóm do đánh giá lại theo giá thị trường hoặc theo giá trị ghi sổ (Đối với các khoản đầu tư không có giá trị thị trường) cuối kỳ:</t>
  </si>
  <si>
    <t>7.45.5. Chi phí ngoài chi phí các tài sản tài chính</t>
  </si>
  <si>
    <r>
      <t>7.45.1.</t>
    </r>
    <r>
      <rPr>
        <b/>
        <sz val="11"/>
        <color theme="1"/>
        <rFont val="Times New Roman"/>
        <family val="1"/>
      </rPr>
      <t xml:space="preserve"> </t>
    </r>
    <r>
      <rPr>
        <sz val="11"/>
        <color theme="1"/>
        <rFont val="Times New Roman"/>
        <family val="1"/>
      </rPr>
      <t>Lãi, lỗ bán các tài sản tài chính</t>
    </r>
  </si>
  <si>
    <r>
      <t xml:space="preserve">A.7.40. </t>
    </r>
    <r>
      <rPr>
        <sz val="11"/>
        <color rgb="FF000000"/>
        <rFont val="Times New Roman"/>
        <family val="1"/>
      </rPr>
      <t xml:space="preserve">Phải trả của Nhà đầu tư về dịch vụ cho CTCK </t>
    </r>
  </si>
  <si>
    <t xml:space="preserve">A.7.39. Phải trả Nhà đầu tư </t>
  </si>
  <si>
    <t>A.7.26.  Tiền gửi của Tổ chức phát hành</t>
  </si>
  <si>
    <t>A.7.24. Tài sản tài chính được hưởng quyền của Nhà đầu tư</t>
  </si>
  <si>
    <t>A.7.22. Tài sản tài chính chờ về của Nhà đầu tư</t>
  </si>
  <si>
    <t>A.7.16. Tài sản tài chính sửa lỗi giao dịch của CTCK</t>
  </si>
  <si>
    <t>A.7.15. Tài sản tài chính chờ về của CTCK</t>
  </si>
  <si>
    <t>A.7.2_06550</t>
  </si>
  <si>
    <t>A.7.3.1_06551</t>
  </si>
  <si>
    <t>A.7.3.3_06553</t>
  </si>
  <si>
    <t>A.7.3.5.1_06555</t>
  </si>
  <si>
    <t>A.7.3.5.2_06556</t>
  </si>
  <si>
    <t>A.7.4den7.5.7_06557</t>
  </si>
  <si>
    <t>A.7.6_06558</t>
  </si>
  <si>
    <t>A.7.7denA.7.9_06559</t>
  </si>
  <si>
    <t>A.7.10_06560</t>
  </si>
  <si>
    <t>A.7.11_06561</t>
  </si>
  <si>
    <t>A.7.12_06562</t>
  </si>
  <si>
    <t>A.7.13_06563</t>
  </si>
  <si>
    <t>A.7.14_06564</t>
  </si>
  <si>
    <t>A.7.15_06565</t>
  </si>
  <si>
    <t>A.7.16_06566</t>
  </si>
  <si>
    <t>A.7.17_06567</t>
  </si>
  <si>
    <t>A.7.18_06568</t>
  </si>
  <si>
    <t>A.7.19_06569</t>
  </si>
  <si>
    <t>A.7.20_06570</t>
  </si>
  <si>
    <t>A.7.21_06571</t>
  </si>
  <si>
    <t>A.7.22_06572</t>
  </si>
  <si>
    <t>A.7.23_06573</t>
  </si>
  <si>
    <t>A.7.24_06574</t>
  </si>
  <si>
    <t>A.7.25_06575</t>
  </si>
  <si>
    <t>A.7.26_06576</t>
  </si>
  <si>
    <t>A.7.27den7.36_06577</t>
  </si>
  <si>
    <t>A.7.37_06578</t>
  </si>
  <si>
    <t>A.7.38_06579</t>
  </si>
  <si>
    <t>A.7.38_06580</t>
  </si>
  <si>
    <t>A.7.39_06581</t>
  </si>
  <si>
    <t>A.7.40_06582</t>
  </si>
  <si>
    <t>A.7.41_06583</t>
  </si>
  <si>
    <t>A.7.42_06584</t>
  </si>
  <si>
    <t>A.7.43_06585</t>
  </si>
  <si>
    <t>A.7.44_06586</t>
  </si>
  <si>
    <t>NBCTC_06588</t>
  </si>
  <si>
    <t>B.7.45.1_06589</t>
  </si>
  <si>
    <t>B.7.45.2_06590</t>
  </si>
  <si>
    <t>B.7.45.4_06592</t>
  </si>
  <si>
    <t>B.7.45.5_06593</t>
  </si>
  <si>
    <t>B.7.46_06594</t>
  </si>
  <si>
    <t>B.7.47_06595</t>
  </si>
  <si>
    <t>B.7.48_06596</t>
  </si>
  <si>
    <t>B.7.49_06597</t>
  </si>
  <si>
    <t>B.7.50_06598</t>
  </si>
  <si>
    <t>B.7.51_06599</t>
  </si>
  <si>
    <t>B.7.52_06600</t>
  </si>
  <si>
    <t>B.7.53_05601</t>
  </si>
  <si>
    <t>B.7.54_06602</t>
  </si>
  <si>
    <t>C.7.55_06603</t>
  </si>
  <si>
    <t>D.7.56.3_06604</t>
  </si>
  <si>
    <t>E.7.57.2.1_06605</t>
  </si>
  <si>
    <t>E.7.57.2.2_06606</t>
  </si>
  <si>
    <t>E.7.57.3den.5_06607</t>
  </si>
  <si>
    <t>….</t>
  </si>
  <si>
    <t>…….</t>
  </si>
  <si>
    <t>1. Tài sản FVTPL</t>
  </si>
  <si>
    <t>2. Tài sản AFS</t>
  </si>
  <si>
    <t>3. Khoản cho vay và phải thu</t>
  </si>
  <si>
    <t xml:space="preserve">7.3.1 Tài sản tài chính ghi nhận thông qua lãi/lỗ (FVTPL), 7.3.2 Tài sản tài chính sẵn sàng để bán (AFS), 7.3.4 Các khoản cho vay và phải thu </t>
  </si>
  <si>
    <t>A.7.1.Tien_06549</t>
  </si>
  <si>
    <t>……..</t>
  </si>
  <si>
    <t>……</t>
  </si>
  <si>
    <t>…..</t>
  </si>
  <si>
    <t>..</t>
  </si>
  <si>
    <t>Tổng Công ty Khí Việt Nam-CTCP</t>
  </si>
  <si>
    <t>Công ty Cổ phần Tập đoàn Dabaco Việt Nam</t>
  </si>
  <si>
    <t>Công ty Cổ phần Nước Giải khát Sài Gòn</t>
  </si>
  <si>
    <t>Cổ phiếu khác</t>
  </si>
  <si>
    <t>Hợp đồng giao dịch ký quỹ (*)</t>
  </si>
  <si>
    <t>Ứng trước tiền bán chứng khoán</t>
  </si>
  <si>
    <t xml:space="preserve">Hỗ trợ giao dịch phái sinh </t>
  </si>
  <si>
    <t>Tiền lãi</t>
  </si>
  <si>
    <t>Ngân hàng TMCP Ngoại Thương Việt Nam</t>
  </si>
  <si>
    <t>Ngân hàng TMCP Công Thương Việt Nam</t>
  </si>
  <si>
    <t>Ngân hàng TMCP Đầu tư và Phát triển Việt Nam</t>
  </si>
  <si>
    <t>Phải thu từ hợp đồng hợp tác đầu tư</t>
  </si>
  <si>
    <t xml:space="preserve">Chi phí sửa chữa </t>
  </si>
  <si>
    <t>Công cụ dụng cụ</t>
  </si>
  <si>
    <t>Chi phí trả trước khác</t>
  </si>
  <si>
    <t>Thiết bị, dụng cụ quản lý</t>
  </si>
  <si>
    <t>Phần mềm máy vi tính</t>
  </si>
  <si>
    <t xml:space="preserve">Công ty mẹ </t>
  </si>
  <si>
    <t>Công ty cùng tập đoàn</t>
  </si>
  <si>
    <t>Giá trị giao dịch môi giới mua chứng khoán</t>
  </si>
  <si>
    <t>Giá trị giao dịch môi giới bán chứng khoán</t>
  </si>
  <si>
    <t>Chi phí tư vấn bảo lãnh phát hành</t>
  </si>
  <si>
    <t>Doanh thu thưởng dựa trên kết quả tư vấn</t>
  </si>
  <si>
    <t>Doanh thu phí môi giới chứng khoán</t>
  </si>
  <si>
    <t>Doanh thu tư vấn đầu tư</t>
  </si>
  <si>
    <t>Doanh thu phí lưu ký chứng khoán</t>
  </si>
  <si>
    <t>Doanh thu phí in ấn</t>
  </si>
  <si>
    <t>Vay ngắn hạn</t>
  </si>
  <si>
    <t>Trả vay ngắn hạn</t>
  </si>
  <si>
    <t>Phí bảo lãnh</t>
  </si>
  <si>
    <t>Ngân hàng TMCP Phát triển TP.Hồ Chí Minh (HDBank)</t>
  </si>
  <si>
    <t>Ngân hàng Trách nhiệm hữu hạn Indovina</t>
  </si>
  <si>
    <t>Ngân hàng thương mại cổ phần Xuất Nhập khẩu Việt Nam</t>
  </si>
  <si>
    <t>Chi phí phát triển và bảo trì ứng dụng</t>
  </si>
  <si>
    <t>Phí gia hạn hệ thống bên liên quan</t>
  </si>
  <si>
    <t>Yuanta Securities Asia Financial Services Private Limited</t>
  </si>
  <si>
    <t>Yuanta Securities (HongKong) Company Limited</t>
  </si>
  <si>
    <t>Yuanta Securities Company Limited</t>
  </si>
  <si>
    <t>Yuanta Securities (Thailand) Company Limited</t>
  </si>
  <si>
    <t>Yuanta Securities (Korea) Company Limited</t>
  </si>
  <si>
    <t>Yuanta Futures (HongKong) Company Limited</t>
  </si>
  <si>
    <t>Chi phí hoa đồng môi giới chứng khoán</t>
  </si>
  <si>
    <t xml:space="preserve"> Yuanta Futures (HongKong) Company Limited</t>
  </si>
  <si>
    <t>Doanh thu giao dịch phái sinh</t>
  </si>
  <si>
    <t>Chi phí giao dịch phái sinh</t>
  </si>
  <si>
    <t>Các khoản chi cho các nhân sự quản lý chủ chốt</t>
  </si>
  <si>
    <t>Lương và các quyền lợi gộp khác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</si>
</sst>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30" x14ac:knownFonts="1">
    <font>
      <sz val="11"/>
      <color theme="1"/>
      <name val="Calibri"/>
      <family val="2"/>
      <scheme val="minor"/>
    </font>
    <font>
      <b/>
      <sz val="11"/>
      <color theme="1"/>
      <name val="Calibri"/>
      <family val="2"/>
      <scheme val="minor"/>
    </font>
    <font>
      <b/>
      <sz val="10"/>
      <name val="Arial"/>
      <family val="2"/>
    </font>
    <font>
      <sz val="10"/>
      <name val="Arial"/>
      <family val="2"/>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0"/>
      <name val="Calibri"/>
      <family val="2"/>
      <scheme val="minor"/>
    </font>
    <font>
      <u/>
      <sz val="11"/>
      <color theme="1"/>
      <name val="Times New Roman"/>
      <family val="1"/>
    </font>
    <font>
      <i/>
      <sz val="10"/>
      <color theme="1"/>
      <name val="Arial"/>
      <family val="2"/>
    </font>
    <font>
      <i/>
      <sz val="10"/>
      <name val="Arial"/>
      <family val="2"/>
    </font>
    <font>
      <b/>
      <sz val="13"/>
      <color theme="1"/>
      <name val="Times New Roman"/>
      <family val="1"/>
    </font>
    <font>
      <sz val="13"/>
      <color theme="1"/>
      <name val="Times New Roman"/>
      <family val="1"/>
    </font>
    <font>
      <i/>
      <sz val="12"/>
      <color theme="1"/>
      <name val="Times New Roman"/>
      <family val="1"/>
    </font>
    <font>
      <sz val="7"/>
      <color theme="1"/>
      <name val="Times New Roman"/>
      <family val="1"/>
    </font>
    <font>
      <sz val="10"/>
      <color theme="1"/>
      <name val="Times New Roman"/>
      <family val="1"/>
    </font>
    <font>
      <b/>
      <sz val="10"/>
      <color theme="1"/>
      <name val="Times New Roman"/>
      <family val="1"/>
    </font>
    <font>
      <sz val="12"/>
      <color theme="1"/>
      <name val="Times New Roman"/>
      <family val="1"/>
    </font>
    <font>
      <b/>
      <sz val="8"/>
      <color theme="1"/>
      <name val="Times New Roman"/>
      <family val="1"/>
    </font>
    <font>
      <b/>
      <sz val="9"/>
      <color theme="1"/>
      <name val="Times New Roman"/>
      <family val="1"/>
    </font>
    <font>
      <i/>
      <sz val="13"/>
      <color theme="1"/>
      <name val="Times New Roman"/>
      <family val="1"/>
    </font>
    <font>
      <b/>
      <i/>
      <sz val="13"/>
      <color theme="1"/>
      <name val="Times New Roman"/>
      <family val="1"/>
    </font>
    <font>
      <sz val="11"/>
      <color theme="1"/>
      <name val="Calibri"/>
      <family val="2"/>
    </font>
    <font>
      <b/>
      <sz val="12"/>
      <color theme="1"/>
      <name val="Times New Roman"/>
      <family val="1"/>
    </font>
    <font>
      <sz val="13"/>
      <color rgb="FF000000"/>
      <name val="Times New Roman"/>
      <family val="1"/>
    </font>
    <font>
      <b/>
      <sz val="13"/>
      <color rgb="FF000000"/>
      <name val="Times New Roman"/>
      <family val="1"/>
    </font>
    <font>
      <sz val="12"/>
      <color rgb="FF000000"/>
      <name val="Times New Roman"/>
      <family val="1"/>
    </font>
    <font>
      <sz val="11"/>
      <color rgb="FF000000"/>
      <name val="Times New Roman"/>
      <family val="1"/>
    </font>
    <font>
      <sz val="11"/>
      <color theme="1"/>
      <name val="Calibri"/>
      <family val="2"/>
      <scheme val="minor"/>
    </font>
  </fonts>
  <fills count="3">
    <fill>
      <patternFill patternType="none"/>
    </fill>
    <fill>
      <patternFill patternType="gray125"/>
    </fill>
    <fill>
      <patternFill patternType="solid">
        <fgColor theme="9" tint="0.39997558519241921"/>
        <bgColor indexed="64"/>
      </patternFill>
    </fill>
  </fills>
  <borders count="1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style="medium">
        <color auto="1"/>
      </left>
      <right style="medium">
        <color auto="1"/>
      </right>
      <top/>
      <bottom/>
      <diagonal/>
    </border>
    <border>
      <left/>
      <right style="medium">
        <color auto="1"/>
      </right>
      <top style="medium">
        <color auto="1"/>
      </top>
      <bottom/>
      <diagonal/>
    </border>
    <border>
      <left/>
      <right style="medium">
        <color auto="1"/>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0" fontId="8" fillId="0" borderId="0" applyNumberFormat="0" applyFill="0" applyBorder="0" applyAlignment="0" applyProtection="0"/>
    <xf numFmtId="43" fontId="29" fillId="0" borderId="0" applyFont="0" applyFill="0" applyBorder="0" applyAlignment="0" applyProtection="0"/>
  </cellStyleXfs>
  <cellXfs count="158">
    <xf numFmtId="0" fontId="0" fillId="0" borderId="0" xfId="0"/>
    <xf numFmtId="0" fontId="2" fillId="0" borderId="0" xfId="0" applyFont="1"/>
    <xf numFmtId="0" fontId="4" fillId="0" borderId="0" xfId="0" applyFont="1"/>
    <xf numFmtId="0" fontId="3" fillId="0" borderId="0" xfId="0" applyFont="1"/>
    <xf numFmtId="0" fontId="5" fillId="0" borderId="0" xfId="0" applyFont="1"/>
    <xf numFmtId="0" fontId="6" fillId="0" borderId="0" xfId="0" applyFont="1"/>
    <xf numFmtId="0" fontId="7" fillId="2" borderId="1" xfId="0" applyFont="1" applyFill="1" applyBorder="1" applyAlignment="1">
      <alignment horizontal="center"/>
    </xf>
    <xf numFmtId="0" fontId="7" fillId="2" borderId="1" xfId="0" applyFont="1" applyFill="1" applyBorder="1"/>
    <xf numFmtId="0" fontId="4" fillId="0" borderId="1" xfId="0" applyFont="1" applyBorder="1" applyAlignment="1">
      <alignment horizontal="center"/>
    </xf>
    <xf numFmtId="0" fontId="4" fillId="0" borderId="1" xfId="0" applyFont="1" applyBorder="1"/>
    <xf numFmtId="0" fontId="8" fillId="0" borderId="1" xfId="1" applyBorder="1"/>
    <xf numFmtId="0" fontId="9" fillId="0" borderId="0" xfId="0" applyFont="1"/>
    <xf numFmtId="0" fontId="10" fillId="0" borderId="0" xfId="0" applyFont="1" applyAlignment="1">
      <alignment vertical="center"/>
    </xf>
    <xf numFmtId="0" fontId="0" fillId="0" borderId="0" xfId="0" applyAlignment="1">
      <alignment horizontal="center" vertical="center" wrapText="1"/>
    </xf>
    <xf numFmtId="0" fontId="11" fillId="0" borderId="0" xfId="0" applyFont="1" applyAlignment="1">
      <alignment horizontal="center" vertical="center" wrapText="1"/>
    </xf>
    <xf numFmtId="0" fontId="2" fillId="0" borderId="0" xfId="0" applyFont="1" applyAlignment="1">
      <alignment horizontal="center" vertical="center" wrapText="1"/>
    </xf>
    <xf numFmtId="0" fontId="13" fillId="0" borderId="0" xfId="0" applyFont="1"/>
    <xf numFmtId="0" fontId="12" fillId="0" borderId="5"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1" xfId="0" applyFont="1" applyBorder="1" applyAlignment="1">
      <alignment horizontal="center" wrapText="1"/>
    </xf>
    <xf numFmtId="0" fontId="12" fillId="0" borderId="1" xfId="0" applyFont="1" applyBorder="1" applyAlignment="1">
      <alignment horizontal="center" vertical="center" wrapText="1"/>
    </xf>
    <xf numFmtId="0" fontId="13" fillId="0" borderId="1" xfId="0" applyFont="1" applyBorder="1" applyAlignment="1">
      <alignment horizontal="left" vertical="center" wrapText="1" indent="1"/>
    </xf>
    <xf numFmtId="0" fontId="13" fillId="0" borderId="1" xfId="0" applyFont="1" applyBorder="1" applyAlignment="1">
      <alignment horizontal="center" vertical="center" wrapText="1"/>
    </xf>
    <xf numFmtId="0" fontId="13" fillId="0" borderId="1" xfId="0" applyFont="1" applyBorder="1" applyAlignment="1">
      <alignment horizontal="left" vertical="center" indent="1"/>
    </xf>
    <xf numFmtId="0" fontId="13" fillId="0" borderId="1" xfId="0" applyFont="1" applyBorder="1" applyAlignment="1">
      <alignment vertical="center" wrapText="1"/>
    </xf>
    <xf numFmtId="0" fontId="12" fillId="0" borderId="2" xfId="0" applyFont="1" applyBorder="1" applyAlignment="1">
      <alignment horizontal="center" vertical="center" wrapText="1"/>
    </xf>
    <xf numFmtId="0" fontId="13" fillId="0" borderId="1" xfId="0" applyFont="1" applyBorder="1" applyAlignment="1">
      <alignment horizontal="left" vertical="center" wrapText="1" indent="2"/>
    </xf>
    <xf numFmtId="0" fontId="12" fillId="0" borderId="1" xfId="0" applyFont="1" applyBorder="1" applyAlignment="1">
      <alignment vertical="center" wrapText="1"/>
    </xf>
    <xf numFmtId="0" fontId="13" fillId="0" borderId="5" xfId="0" applyFont="1" applyBorder="1" applyAlignment="1">
      <alignment horizontal="center" vertical="center" wrapText="1"/>
    </xf>
    <xf numFmtId="0" fontId="13" fillId="0" borderId="5" xfId="0" applyFont="1" applyBorder="1" applyAlignment="1">
      <alignment vertical="center" wrapText="1"/>
    </xf>
    <xf numFmtId="0" fontId="13" fillId="0" borderId="4" xfId="0" applyFont="1" applyBorder="1" applyAlignment="1">
      <alignment horizontal="center" vertical="center" wrapText="1"/>
    </xf>
    <xf numFmtId="0" fontId="12" fillId="0" borderId="4"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16" fillId="0" borderId="1" xfId="0" applyFont="1" applyBorder="1" applyAlignment="1">
      <alignment horizontal="justify" vertical="center" wrapText="1"/>
    </xf>
    <xf numFmtId="0" fontId="17" fillId="0" borderId="1" xfId="0" applyFont="1" applyBorder="1" applyAlignment="1">
      <alignment horizontal="justify" vertical="center" wrapText="1"/>
    </xf>
    <xf numFmtId="0" fontId="18" fillId="0" borderId="1" xfId="0" applyFont="1" applyBorder="1" applyAlignment="1">
      <alignment horizontal="center" vertical="center" wrapText="1"/>
    </xf>
    <xf numFmtId="0" fontId="19" fillId="0" borderId="1" xfId="0" applyFont="1" applyBorder="1" applyAlignment="1">
      <alignment vertical="center" wrapText="1"/>
    </xf>
    <xf numFmtId="0" fontId="20" fillId="0" borderId="1" xfId="0" applyFont="1" applyBorder="1" applyAlignment="1">
      <alignment vertical="center" wrapText="1"/>
    </xf>
    <xf numFmtId="0" fontId="12" fillId="0" borderId="0" xfId="0" applyFont="1" applyAlignment="1">
      <alignment horizontal="center"/>
    </xf>
    <xf numFmtId="0" fontId="12" fillId="0" borderId="1" xfId="0" applyFont="1" applyBorder="1" applyAlignment="1">
      <alignment horizontal="center"/>
    </xf>
    <xf numFmtId="0" fontId="13" fillId="0" borderId="1" xfId="0" applyFont="1" applyBorder="1"/>
    <xf numFmtId="0" fontId="21" fillId="0" borderId="1" xfId="0" applyFont="1" applyBorder="1" applyAlignment="1">
      <alignment vertical="center" wrapText="1"/>
    </xf>
    <xf numFmtId="0" fontId="2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6" fillId="0" borderId="1" xfId="0" applyFont="1" applyBorder="1" applyAlignment="1">
      <alignment vertical="center" wrapText="1"/>
    </xf>
    <xf numFmtId="0" fontId="0" fillId="0" borderId="1" xfId="0" applyBorder="1" applyAlignment="1">
      <alignment vertical="top" wrapText="1"/>
    </xf>
    <xf numFmtId="0" fontId="18" fillId="0" borderId="1" xfId="0" applyFont="1" applyBorder="1" applyAlignment="1">
      <alignment vertical="center" wrapText="1"/>
    </xf>
    <xf numFmtId="0" fontId="24" fillId="0" borderId="1" xfId="0" applyFont="1" applyBorder="1" applyAlignment="1">
      <alignment horizontal="center" vertical="center" wrapText="1"/>
    </xf>
    <xf numFmtId="0" fontId="12" fillId="0" borderId="1" xfId="0" applyFont="1" applyBorder="1" applyAlignment="1">
      <alignment horizontal="left" vertical="center" wrapText="1" indent="1"/>
    </xf>
    <xf numFmtId="0" fontId="13" fillId="0" borderId="1" xfId="0" applyFont="1" applyBorder="1" applyAlignment="1">
      <alignment horizontal="justify" vertical="center" wrapText="1"/>
    </xf>
    <xf numFmtId="0" fontId="27" fillId="0" borderId="1" xfId="0" applyFont="1" applyBorder="1" applyAlignment="1">
      <alignment horizontal="justify" vertical="center" wrapText="1"/>
    </xf>
    <xf numFmtId="0" fontId="25" fillId="0" borderId="1" xfId="0" applyFont="1" applyBorder="1" applyAlignment="1">
      <alignment horizontal="justify" vertical="center" wrapText="1"/>
    </xf>
    <xf numFmtId="0" fontId="25" fillId="0" borderId="1" xfId="0" applyFont="1" applyBorder="1" applyAlignment="1">
      <alignment horizontal="center" vertical="center" wrapText="1"/>
    </xf>
    <xf numFmtId="0" fontId="25" fillId="0" borderId="1" xfId="0" applyFont="1" applyBorder="1" applyAlignment="1">
      <alignment vertical="center" wrapText="1"/>
    </xf>
    <xf numFmtId="0" fontId="13" fillId="0" borderId="0" xfId="0" applyFont="1" applyAlignment="1">
      <alignment horizontal="justify" vertical="center" wrapText="1"/>
    </xf>
    <xf numFmtId="0" fontId="21"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wrapText="1"/>
    </xf>
    <xf numFmtId="0" fontId="12" fillId="0" borderId="10" xfId="0" applyFont="1" applyBorder="1" applyAlignment="1">
      <alignment horizontal="center" vertical="center" wrapText="1"/>
    </xf>
    <xf numFmtId="0" fontId="14" fillId="0" borderId="1" xfId="0" applyFont="1" applyBorder="1" applyAlignment="1">
      <alignment vertical="center" wrapText="1"/>
    </xf>
    <xf numFmtId="0" fontId="12" fillId="0" borderId="1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0" xfId="0" applyFont="1" applyAlignment="1">
      <alignment vertical="center" wrapText="1"/>
    </xf>
    <xf numFmtId="0" fontId="13" fillId="0" borderId="1" xfId="0" applyFont="1" applyBorder="1" applyAlignment="1">
      <alignment horizontal="justify" vertical="center"/>
    </xf>
    <xf numFmtId="0" fontId="12" fillId="0" borderId="3" xfId="0" applyFont="1" applyBorder="1" applyAlignment="1">
      <alignment vertical="center" wrapText="1"/>
    </xf>
    <xf numFmtId="0" fontId="4" fillId="0" borderId="1" xfId="0" applyFont="1" applyBorder="1" applyAlignment="1">
      <alignment wrapText="1"/>
    </xf>
    <xf numFmtId="0" fontId="8" fillId="0" borderId="16" xfId="1" applyBorder="1" applyAlignment="1">
      <alignment horizontal="left" vertical="center"/>
    </xf>
    <xf numFmtId="0" fontId="12" fillId="0" borderId="1" xfId="0" applyFont="1" applyBorder="1"/>
    <xf numFmtId="0" fontId="8" fillId="0" borderId="0" xfId="1" quotePrefix="1"/>
    <xf numFmtId="0" fontId="26" fillId="0" borderId="1" xfId="0" applyFont="1" applyBorder="1" applyAlignment="1">
      <alignment horizontal="center" vertical="center" wrapText="1"/>
    </xf>
    <xf numFmtId="0" fontId="26" fillId="0" borderId="1" xfId="0" applyFont="1" applyBorder="1" applyAlignment="1">
      <alignment vertical="center" wrapText="1"/>
    </xf>
    <xf numFmtId="0" fontId="12" fillId="0" borderId="13" xfId="0" applyFont="1" applyBorder="1" applyAlignment="1">
      <alignment vertical="center" wrapText="1"/>
    </xf>
    <xf numFmtId="0" fontId="12" fillId="0" borderId="1" xfId="0" applyFont="1" applyBorder="1" applyAlignment="1">
      <alignment horizontal="center" vertical="center"/>
    </xf>
    <xf numFmtId="164" fontId="13" fillId="0" borderId="1" xfId="2" applyNumberFormat="1" applyFont="1" applyBorder="1" applyAlignment="1">
      <alignment vertical="center" wrapText="1"/>
    </xf>
    <xf numFmtId="164" fontId="13" fillId="0" borderId="1" xfId="2" applyNumberFormat="1" applyFont="1" applyBorder="1" applyAlignment="1">
      <alignment horizontal="center" vertical="center" wrapText="1"/>
    </xf>
    <xf numFmtId="164" fontId="12" fillId="0" borderId="1" xfId="2" applyNumberFormat="1" applyFont="1" applyBorder="1" applyAlignment="1">
      <alignment horizontal="center" vertical="center" wrapText="1"/>
    </xf>
    <xf numFmtId="164" fontId="24" fillId="0" borderId="1" xfId="2" applyNumberFormat="1" applyFont="1" applyBorder="1" applyAlignment="1">
      <alignment horizontal="center" vertical="center" wrapText="1"/>
    </xf>
    <xf numFmtId="164" fontId="12" fillId="0" borderId="1" xfId="2" applyNumberFormat="1" applyFont="1" applyBorder="1" applyAlignment="1">
      <alignment vertical="center" wrapText="1"/>
    </xf>
    <xf numFmtId="164" fontId="12" fillId="0" borderId="3" xfId="2" applyNumberFormat="1" applyFont="1" applyBorder="1" applyAlignment="1">
      <alignment horizontal="center" vertical="center" wrapText="1"/>
    </xf>
    <xf numFmtId="164" fontId="12" fillId="0" borderId="11" xfId="2" applyNumberFormat="1" applyFont="1" applyBorder="1" applyAlignment="1">
      <alignment horizontal="center" vertical="center" wrapText="1"/>
    </xf>
    <xf numFmtId="164" fontId="13" fillId="0" borderId="1" xfId="2" applyNumberFormat="1" applyFont="1" applyBorder="1"/>
    <xf numFmtId="164" fontId="13" fillId="0" borderId="0" xfId="2" applyNumberFormat="1" applyFont="1"/>
    <xf numFmtId="164" fontId="12" fillId="0" borderId="5" xfId="2" applyNumberFormat="1" applyFont="1" applyBorder="1" applyAlignment="1">
      <alignment horizontal="center" vertical="center" wrapText="1"/>
    </xf>
    <xf numFmtId="164" fontId="13" fillId="0" borderId="5" xfId="2" applyNumberFormat="1" applyFont="1" applyBorder="1" applyAlignment="1">
      <alignment horizontal="center" vertical="center" wrapText="1"/>
    </xf>
    <xf numFmtId="164" fontId="17" fillId="0" borderId="1" xfId="2" applyNumberFormat="1" applyFont="1" applyBorder="1" applyAlignment="1">
      <alignment horizontal="center" vertical="center" wrapText="1"/>
    </xf>
    <xf numFmtId="164" fontId="1" fillId="0" borderId="1" xfId="2" applyNumberFormat="1" applyFont="1" applyBorder="1" applyAlignment="1">
      <alignment vertical="top" wrapText="1"/>
    </xf>
    <xf numFmtId="164" fontId="16" fillId="0" borderId="1" xfId="2" applyNumberFormat="1" applyFont="1" applyBorder="1" applyAlignment="1">
      <alignment horizontal="center" vertical="center" wrapText="1"/>
    </xf>
    <xf numFmtId="164" fontId="16" fillId="0" borderId="1" xfId="2" applyNumberFormat="1" applyFont="1" applyBorder="1" applyAlignment="1">
      <alignment vertical="center" wrapText="1"/>
    </xf>
    <xf numFmtId="164" fontId="4" fillId="0" borderId="0" xfId="2" applyNumberFormat="1" applyFont="1"/>
    <xf numFmtId="164" fontId="12" fillId="0" borderId="1" xfId="2" applyNumberFormat="1" applyFont="1" applyBorder="1" applyAlignment="1">
      <alignment horizontal="center"/>
    </xf>
    <xf numFmtId="164" fontId="4" fillId="0" borderId="1" xfId="2" applyNumberFormat="1" applyFont="1" applyBorder="1" applyAlignment="1">
      <alignment vertical="center" wrapText="1"/>
    </xf>
    <xf numFmtId="164" fontId="4" fillId="0" borderId="1" xfId="2" applyNumberFormat="1" applyFont="1" applyBorder="1" applyAlignment="1">
      <alignment horizontal="center" vertical="center" wrapText="1"/>
    </xf>
    <xf numFmtId="164" fontId="18" fillId="0" borderId="1" xfId="2" applyNumberFormat="1" applyFont="1" applyBorder="1" applyAlignment="1">
      <alignment vertical="center" wrapText="1"/>
    </xf>
    <xf numFmtId="164" fontId="27" fillId="0" borderId="1" xfId="2" applyNumberFormat="1" applyFont="1" applyBorder="1" applyAlignment="1">
      <alignment horizontal="justify" vertical="center" wrapText="1"/>
    </xf>
    <xf numFmtId="164" fontId="26" fillId="0" borderId="1" xfId="2" applyNumberFormat="1" applyFont="1" applyBorder="1" applyAlignment="1">
      <alignment vertical="center" wrapText="1"/>
    </xf>
    <xf numFmtId="164" fontId="25" fillId="0" borderId="1" xfId="2" applyNumberFormat="1" applyFont="1" applyBorder="1" applyAlignment="1">
      <alignment horizontal="justify" vertical="center" wrapText="1"/>
    </xf>
    <xf numFmtId="164" fontId="25" fillId="0" borderId="1" xfId="2" applyNumberFormat="1" applyFont="1" applyBorder="1" applyAlignment="1">
      <alignment horizontal="center" vertical="center" wrapText="1"/>
    </xf>
    <xf numFmtId="164" fontId="0" fillId="0" borderId="1" xfId="2" applyNumberFormat="1" applyFont="1" applyBorder="1" applyAlignment="1">
      <alignment vertical="top" wrapText="1"/>
    </xf>
    <xf numFmtId="164" fontId="13" fillId="0" borderId="0" xfId="2" applyNumberFormat="1" applyFont="1" applyAlignment="1">
      <alignment horizontal="center" vertical="center" wrapText="1"/>
    </xf>
    <xf numFmtId="164" fontId="18" fillId="0" borderId="1" xfId="2" applyNumberFormat="1" applyFont="1" applyBorder="1" applyAlignment="1">
      <alignment horizontal="center" vertical="center" wrapText="1"/>
    </xf>
    <xf numFmtId="164" fontId="13" fillId="0" borderId="1" xfId="2" applyNumberFormat="1" applyFont="1" applyBorder="1" applyAlignment="1">
      <alignment horizontal="justify" vertical="center" wrapText="1"/>
    </xf>
    <xf numFmtId="164" fontId="23" fillId="0" borderId="1" xfId="2" applyNumberFormat="1" applyFont="1" applyBorder="1" applyAlignment="1">
      <alignment vertical="center" wrapText="1"/>
    </xf>
    <xf numFmtId="164" fontId="21" fillId="0" borderId="1" xfId="2" applyNumberFormat="1" applyFont="1" applyBorder="1" applyAlignment="1">
      <alignment vertical="center" wrapText="1"/>
    </xf>
    <xf numFmtId="164" fontId="14" fillId="0" borderId="1" xfId="2" applyNumberFormat="1" applyFont="1" applyBorder="1" applyAlignment="1">
      <alignment vertical="center" wrapText="1"/>
    </xf>
    <xf numFmtId="164" fontId="14" fillId="0" borderId="1" xfId="0" applyNumberFormat="1" applyFont="1" applyBorder="1" applyAlignment="1">
      <alignment vertical="center" wrapText="1"/>
    </xf>
    <xf numFmtId="164" fontId="13" fillId="0" borderId="5" xfId="2" applyNumberFormat="1" applyFont="1" applyBorder="1" applyAlignment="1">
      <alignment vertical="center" wrapText="1"/>
    </xf>
    <xf numFmtId="164" fontId="21" fillId="0" borderId="5" xfId="2" applyNumberFormat="1" applyFont="1" applyBorder="1" applyAlignment="1">
      <alignment vertical="center" wrapText="1"/>
    </xf>
    <xf numFmtId="0" fontId="12" fillId="0" borderId="0" xfId="0" applyFont="1" applyAlignment="1">
      <alignment horizontal="center" vertical="center"/>
    </xf>
    <xf numFmtId="0" fontId="14" fillId="0" borderId="0" xfId="0" applyFont="1" applyAlignment="1">
      <alignment horizontal="right" vertical="center"/>
    </xf>
    <xf numFmtId="0" fontId="12" fillId="0" borderId="0" xfId="0" applyFont="1" applyAlignment="1">
      <alignment horizontal="center"/>
    </xf>
    <xf numFmtId="0" fontId="12" fillId="0" borderId="7" xfId="0" applyFont="1" applyBorder="1" applyAlignment="1">
      <alignment horizontal="center" vertical="center" wrapText="1"/>
    </xf>
    <xf numFmtId="0" fontId="12" fillId="0" borderId="9" xfId="0" applyFont="1" applyBorder="1" applyAlignment="1">
      <alignment horizontal="center" vertical="center" wrapText="1"/>
    </xf>
    <xf numFmtId="164" fontId="12" fillId="0" borderId="8" xfId="2" applyNumberFormat="1" applyFont="1" applyBorder="1" applyAlignment="1">
      <alignment horizontal="center" vertical="center" wrapText="1"/>
    </xf>
    <xf numFmtId="164" fontId="12" fillId="0" borderId="3" xfId="2" applyNumberFormat="1" applyFont="1" applyBorder="1" applyAlignment="1">
      <alignment horizontal="center" vertical="center" wrapText="1"/>
    </xf>
    <xf numFmtId="0" fontId="12" fillId="0" borderId="6" xfId="0" applyFont="1" applyBorder="1" applyAlignment="1">
      <alignment horizontal="center" vertical="center" wrapText="1"/>
    </xf>
    <xf numFmtId="0" fontId="12" fillId="0" borderId="6" xfId="0" applyFont="1" applyBorder="1" applyAlignment="1">
      <alignment horizontal="center" vertical="center"/>
    </xf>
    <xf numFmtId="164" fontId="17" fillId="0" borderId="1" xfId="2" applyNumberFormat="1" applyFont="1" applyBorder="1" applyAlignment="1">
      <alignment horizontal="center" vertical="center" wrapText="1"/>
    </xf>
    <xf numFmtId="0" fontId="12" fillId="0" borderId="0" xfId="0" applyFont="1" applyAlignment="1">
      <alignment horizontal="center" wrapText="1"/>
    </xf>
    <xf numFmtId="0" fontId="17" fillId="0" borderId="1" xfId="0" applyFont="1" applyBorder="1" applyAlignment="1">
      <alignment horizontal="center" vertical="center" wrapText="1"/>
    </xf>
    <xf numFmtId="0" fontId="12" fillId="0" borderId="1" xfId="0" applyFont="1" applyBorder="1" applyAlignment="1">
      <alignment horizontal="center"/>
    </xf>
    <xf numFmtId="164" fontId="7" fillId="0" borderId="1" xfId="2" applyNumberFormat="1" applyFont="1" applyBorder="1" applyAlignment="1">
      <alignment horizontal="center" vertical="center" wrapText="1"/>
    </xf>
    <xf numFmtId="0" fontId="7" fillId="0" borderId="1" xfId="0" applyFont="1" applyBorder="1" applyAlignment="1">
      <alignment horizontal="center" vertical="center" wrapText="1"/>
    </xf>
    <xf numFmtId="0" fontId="24" fillId="0" borderId="0" xfId="0" applyFont="1" applyAlignment="1">
      <alignment horizontal="center"/>
    </xf>
    <xf numFmtId="0" fontId="12" fillId="0" borderId="12" xfId="0" applyFont="1" applyBorder="1" applyAlignment="1">
      <alignment horizontal="center"/>
    </xf>
    <xf numFmtId="0" fontId="13" fillId="0" borderId="1" xfId="0" applyFont="1" applyBorder="1" applyAlignment="1">
      <alignment vertical="center" wrapText="1"/>
    </xf>
    <xf numFmtId="164" fontId="13" fillId="0" borderId="1" xfId="2" applyNumberFormat="1" applyFont="1" applyBorder="1" applyAlignment="1">
      <alignment vertical="center" wrapText="1"/>
    </xf>
    <xf numFmtId="0" fontId="12" fillId="0" borderId="12" xfId="0" applyFont="1" applyBorder="1" applyAlignment="1">
      <alignment horizontal="center" vertical="center"/>
    </xf>
    <xf numFmtId="0" fontId="13" fillId="0" borderId="1" xfId="0" applyFont="1" applyBorder="1" applyAlignment="1">
      <alignment horizontal="center" vertical="center" wrapText="1"/>
    </xf>
    <xf numFmtId="164" fontId="25" fillId="0" borderId="1" xfId="2" applyNumberFormat="1" applyFont="1" applyBorder="1" applyAlignment="1">
      <alignment horizontal="center" vertical="center" wrapText="1"/>
    </xf>
    <xf numFmtId="164" fontId="13" fillId="0" borderId="1" xfId="2" applyNumberFormat="1" applyFont="1" applyBorder="1" applyAlignment="1">
      <alignment horizontal="center" vertical="center" wrapText="1"/>
    </xf>
    <xf numFmtId="164" fontId="13" fillId="0" borderId="16" xfId="2" applyNumberFormat="1" applyFont="1" applyBorder="1" applyAlignment="1">
      <alignment horizontal="center"/>
    </xf>
    <xf numFmtId="164" fontId="13" fillId="0" borderId="17" xfId="2" applyNumberFormat="1" applyFont="1" applyBorder="1" applyAlignment="1">
      <alignment horizontal="center"/>
    </xf>
    <xf numFmtId="164" fontId="13" fillId="0" borderId="18" xfId="2" applyNumberFormat="1" applyFont="1" applyBorder="1" applyAlignment="1">
      <alignment horizontal="center"/>
    </xf>
    <xf numFmtId="0" fontId="12" fillId="0" borderId="0" xfId="0" applyFont="1" applyAlignment="1">
      <alignment horizontal="center" vertical="center" wrapText="1"/>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6"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15"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12" fillId="0" borderId="4"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xf>
    <xf numFmtId="0" fontId="12" fillId="0" borderId="7" xfId="0" applyFont="1" applyBorder="1" applyAlignment="1">
      <alignment vertical="center" wrapText="1"/>
    </xf>
    <xf numFmtId="0" fontId="12" fillId="0" borderId="4" xfId="0" applyFont="1" applyBorder="1" applyAlignment="1">
      <alignment vertical="center" wrapText="1"/>
    </xf>
    <xf numFmtId="164" fontId="13" fillId="0" borderId="0" xfId="0" applyNumberFormat="1" applyFont="1"/>
  </cellXfs>
  <cellStyles count="3">
    <cellStyle name="Comma" xfId="2" builtinId="3"/>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76"/>
  <sheetViews>
    <sheetView topLeftCell="A57" zoomScale="85" zoomScaleNormal="85" workbookViewId="0">
      <selection activeCell="D11" sqref="D11"/>
    </sheetView>
  </sheetViews>
  <sheetFormatPr defaultColWidth="8.85546875" defaultRowHeight="15" x14ac:dyDescent="0.25"/>
  <cols>
    <col min="1" max="1" width="3.7109375" style="2" customWidth="1"/>
    <col min="2" max="2" width="12.42578125" style="2" customWidth="1"/>
    <col min="3" max="3" width="74.28515625" style="2" customWidth="1"/>
    <col min="4" max="4" width="38.7109375" style="2" customWidth="1"/>
    <col min="5" max="256" width="8.85546875" style="2"/>
    <col min="257" max="257" width="3.7109375" style="2" customWidth="1"/>
    <col min="258" max="258" width="15.140625" style="2" customWidth="1"/>
    <col min="259" max="259" width="31.42578125" style="2" bestFit="1" customWidth="1"/>
    <col min="260" max="260" width="38.7109375" style="2" customWidth="1"/>
    <col min="261" max="512" width="8.85546875" style="2"/>
    <col min="513" max="513" width="3.7109375" style="2" customWidth="1"/>
    <col min="514" max="514" width="15.140625" style="2" customWidth="1"/>
    <col min="515" max="515" width="31.42578125" style="2" bestFit="1" customWidth="1"/>
    <col min="516" max="516" width="38.7109375" style="2" customWidth="1"/>
    <col min="517" max="768" width="8.85546875" style="2"/>
    <col min="769" max="769" width="3.7109375" style="2" customWidth="1"/>
    <col min="770" max="770" width="15.140625" style="2" customWidth="1"/>
    <col min="771" max="771" width="31.42578125" style="2" bestFit="1" customWidth="1"/>
    <col min="772" max="772" width="38.7109375" style="2" customWidth="1"/>
    <col min="773" max="1024" width="8.85546875" style="2"/>
    <col min="1025" max="1025" width="3.7109375" style="2" customWidth="1"/>
    <col min="1026" max="1026" width="15.140625" style="2" customWidth="1"/>
    <col min="1027" max="1027" width="31.42578125" style="2" bestFit="1" customWidth="1"/>
    <col min="1028" max="1028" width="38.7109375" style="2" customWidth="1"/>
    <col min="1029" max="1280" width="8.85546875" style="2"/>
    <col min="1281" max="1281" width="3.7109375" style="2" customWidth="1"/>
    <col min="1282" max="1282" width="15.140625" style="2" customWidth="1"/>
    <col min="1283" max="1283" width="31.42578125" style="2" bestFit="1" customWidth="1"/>
    <col min="1284" max="1284" width="38.7109375" style="2" customWidth="1"/>
    <col min="1285" max="1536" width="8.85546875" style="2"/>
    <col min="1537" max="1537" width="3.7109375" style="2" customWidth="1"/>
    <col min="1538" max="1538" width="15.140625" style="2" customWidth="1"/>
    <col min="1539" max="1539" width="31.42578125" style="2" bestFit="1" customWidth="1"/>
    <col min="1540" max="1540" width="38.7109375" style="2" customWidth="1"/>
    <col min="1541" max="1792" width="8.85546875" style="2"/>
    <col min="1793" max="1793" width="3.7109375" style="2" customWidth="1"/>
    <col min="1794" max="1794" width="15.140625" style="2" customWidth="1"/>
    <col min="1795" max="1795" width="31.42578125" style="2" bestFit="1" customWidth="1"/>
    <col min="1796" max="1796" width="38.7109375" style="2" customWidth="1"/>
    <col min="1797" max="2048" width="8.85546875" style="2"/>
    <col min="2049" max="2049" width="3.7109375" style="2" customWidth="1"/>
    <col min="2050" max="2050" width="15.140625" style="2" customWidth="1"/>
    <col min="2051" max="2051" width="31.42578125" style="2" bestFit="1" customWidth="1"/>
    <col min="2052" max="2052" width="38.7109375" style="2" customWidth="1"/>
    <col min="2053" max="2304" width="8.85546875" style="2"/>
    <col min="2305" max="2305" width="3.7109375" style="2" customWidth="1"/>
    <col min="2306" max="2306" width="15.140625" style="2" customWidth="1"/>
    <col min="2307" max="2307" width="31.42578125" style="2" bestFit="1" customWidth="1"/>
    <col min="2308" max="2308" width="38.7109375" style="2" customWidth="1"/>
    <col min="2309" max="2560" width="8.85546875" style="2"/>
    <col min="2561" max="2561" width="3.7109375" style="2" customWidth="1"/>
    <col min="2562" max="2562" width="15.140625" style="2" customWidth="1"/>
    <col min="2563" max="2563" width="31.42578125" style="2" bestFit="1" customWidth="1"/>
    <col min="2564" max="2564" width="38.7109375" style="2" customWidth="1"/>
    <col min="2565" max="2816" width="8.85546875" style="2"/>
    <col min="2817" max="2817" width="3.7109375" style="2" customWidth="1"/>
    <col min="2818" max="2818" width="15.140625" style="2" customWidth="1"/>
    <col min="2819" max="2819" width="31.42578125" style="2" bestFit="1" customWidth="1"/>
    <col min="2820" max="2820" width="38.7109375" style="2" customWidth="1"/>
    <col min="2821" max="3072" width="8.85546875" style="2"/>
    <col min="3073" max="3073" width="3.7109375" style="2" customWidth="1"/>
    <col min="3074" max="3074" width="15.140625" style="2" customWidth="1"/>
    <col min="3075" max="3075" width="31.42578125" style="2" bestFit="1" customWidth="1"/>
    <col min="3076" max="3076" width="38.7109375" style="2" customWidth="1"/>
    <col min="3077" max="3328" width="8.85546875" style="2"/>
    <col min="3329" max="3329" width="3.7109375" style="2" customWidth="1"/>
    <col min="3330" max="3330" width="15.140625" style="2" customWidth="1"/>
    <col min="3331" max="3331" width="31.42578125" style="2" bestFit="1" customWidth="1"/>
    <col min="3332" max="3332" width="38.7109375" style="2" customWidth="1"/>
    <col min="3333" max="3584" width="8.85546875" style="2"/>
    <col min="3585" max="3585" width="3.7109375" style="2" customWidth="1"/>
    <col min="3586" max="3586" width="15.140625" style="2" customWidth="1"/>
    <col min="3587" max="3587" width="31.42578125" style="2" bestFit="1" customWidth="1"/>
    <col min="3588" max="3588" width="38.7109375" style="2" customWidth="1"/>
    <col min="3589" max="3840" width="8.85546875" style="2"/>
    <col min="3841" max="3841" width="3.7109375" style="2" customWidth="1"/>
    <col min="3842" max="3842" width="15.140625" style="2" customWidth="1"/>
    <col min="3843" max="3843" width="31.42578125" style="2" bestFit="1" customWidth="1"/>
    <col min="3844" max="3844" width="38.7109375" style="2" customWidth="1"/>
    <col min="3845" max="4096" width="8.85546875" style="2"/>
    <col min="4097" max="4097" width="3.7109375" style="2" customWidth="1"/>
    <col min="4098" max="4098" width="15.140625" style="2" customWidth="1"/>
    <col min="4099" max="4099" width="31.42578125" style="2" bestFit="1" customWidth="1"/>
    <col min="4100" max="4100" width="38.7109375" style="2" customWidth="1"/>
    <col min="4101" max="4352" width="8.85546875" style="2"/>
    <col min="4353" max="4353" width="3.7109375" style="2" customWidth="1"/>
    <col min="4354" max="4354" width="15.140625" style="2" customWidth="1"/>
    <col min="4355" max="4355" width="31.42578125" style="2" bestFit="1" customWidth="1"/>
    <col min="4356" max="4356" width="38.7109375" style="2" customWidth="1"/>
    <col min="4357" max="4608" width="8.85546875" style="2"/>
    <col min="4609" max="4609" width="3.7109375" style="2" customWidth="1"/>
    <col min="4610" max="4610" width="15.140625" style="2" customWidth="1"/>
    <col min="4611" max="4611" width="31.42578125" style="2" bestFit="1" customWidth="1"/>
    <col min="4612" max="4612" width="38.7109375" style="2" customWidth="1"/>
    <col min="4613" max="4864" width="8.85546875" style="2"/>
    <col min="4865" max="4865" width="3.7109375" style="2" customWidth="1"/>
    <col min="4866" max="4866" width="15.140625" style="2" customWidth="1"/>
    <col min="4867" max="4867" width="31.42578125" style="2" bestFit="1" customWidth="1"/>
    <col min="4868" max="4868" width="38.7109375" style="2" customWidth="1"/>
    <col min="4869" max="5120" width="8.85546875" style="2"/>
    <col min="5121" max="5121" width="3.7109375" style="2" customWidth="1"/>
    <col min="5122" max="5122" width="15.140625" style="2" customWidth="1"/>
    <col min="5123" max="5123" width="31.42578125" style="2" bestFit="1" customWidth="1"/>
    <col min="5124" max="5124" width="38.7109375" style="2" customWidth="1"/>
    <col min="5125" max="5376" width="8.85546875" style="2"/>
    <col min="5377" max="5377" width="3.7109375" style="2" customWidth="1"/>
    <col min="5378" max="5378" width="15.140625" style="2" customWidth="1"/>
    <col min="5379" max="5379" width="31.42578125" style="2" bestFit="1" customWidth="1"/>
    <col min="5380" max="5380" width="38.7109375" style="2" customWidth="1"/>
    <col min="5381" max="5632" width="8.85546875" style="2"/>
    <col min="5633" max="5633" width="3.7109375" style="2" customWidth="1"/>
    <col min="5634" max="5634" width="15.140625" style="2" customWidth="1"/>
    <col min="5635" max="5635" width="31.42578125" style="2" bestFit="1" customWidth="1"/>
    <col min="5636" max="5636" width="38.7109375" style="2" customWidth="1"/>
    <col min="5637" max="5888" width="8.85546875" style="2"/>
    <col min="5889" max="5889" width="3.7109375" style="2" customWidth="1"/>
    <col min="5890" max="5890" width="15.140625" style="2" customWidth="1"/>
    <col min="5891" max="5891" width="31.42578125" style="2" bestFit="1" customWidth="1"/>
    <col min="5892" max="5892" width="38.7109375" style="2" customWidth="1"/>
    <col min="5893" max="6144" width="8.85546875" style="2"/>
    <col min="6145" max="6145" width="3.7109375" style="2" customWidth="1"/>
    <col min="6146" max="6146" width="15.140625" style="2" customWidth="1"/>
    <col min="6147" max="6147" width="31.42578125" style="2" bestFit="1" customWidth="1"/>
    <col min="6148" max="6148" width="38.7109375" style="2" customWidth="1"/>
    <col min="6149" max="6400" width="8.85546875" style="2"/>
    <col min="6401" max="6401" width="3.7109375" style="2" customWidth="1"/>
    <col min="6402" max="6402" width="15.140625" style="2" customWidth="1"/>
    <col min="6403" max="6403" width="31.42578125" style="2" bestFit="1" customWidth="1"/>
    <col min="6404" max="6404" width="38.7109375" style="2" customWidth="1"/>
    <col min="6405" max="6656" width="8.85546875" style="2"/>
    <col min="6657" max="6657" width="3.7109375" style="2" customWidth="1"/>
    <col min="6658" max="6658" width="15.140625" style="2" customWidth="1"/>
    <col min="6659" max="6659" width="31.42578125" style="2" bestFit="1" customWidth="1"/>
    <col min="6660" max="6660" width="38.7109375" style="2" customWidth="1"/>
    <col min="6661" max="6912" width="8.85546875" style="2"/>
    <col min="6913" max="6913" width="3.7109375" style="2" customWidth="1"/>
    <col min="6914" max="6914" width="15.140625" style="2" customWidth="1"/>
    <col min="6915" max="6915" width="31.42578125" style="2" bestFit="1" customWidth="1"/>
    <col min="6916" max="6916" width="38.7109375" style="2" customWidth="1"/>
    <col min="6917" max="7168" width="8.85546875" style="2"/>
    <col min="7169" max="7169" width="3.7109375" style="2" customWidth="1"/>
    <col min="7170" max="7170" width="15.140625" style="2" customWidth="1"/>
    <col min="7171" max="7171" width="31.42578125" style="2" bestFit="1" customWidth="1"/>
    <col min="7172" max="7172" width="38.7109375" style="2" customWidth="1"/>
    <col min="7173" max="7424" width="8.85546875" style="2"/>
    <col min="7425" max="7425" width="3.7109375" style="2" customWidth="1"/>
    <col min="7426" max="7426" width="15.140625" style="2" customWidth="1"/>
    <col min="7427" max="7427" width="31.42578125" style="2" bestFit="1" customWidth="1"/>
    <col min="7428" max="7428" width="38.7109375" style="2" customWidth="1"/>
    <col min="7429" max="7680" width="8.85546875" style="2"/>
    <col min="7681" max="7681" width="3.7109375" style="2" customWidth="1"/>
    <col min="7682" max="7682" width="15.140625" style="2" customWidth="1"/>
    <col min="7683" max="7683" width="31.42578125" style="2" bestFit="1" customWidth="1"/>
    <col min="7684" max="7684" width="38.7109375" style="2" customWidth="1"/>
    <col min="7685" max="7936" width="8.85546875" style="2"/>
    <col min="7937" max="7937" width="3.7109375" style="2" customWidth="1"/>
    <col min="7938" max="7938" width="15.140625" style="2" customWidth="1"/>
    <col min="7939" max="7939" width="31.42578125" style="2" bestFit="1" customWidth="1"/>
    <col min="7940" max="7940" width="38.7109375" style="2" customWidth="1"/>
    <col min="7941" max="8192" width="8.85546875" style="2"/>
    <col min="8193" max="8193" width="3.7109375" style="2" customWidth="1"/>
    <col min="8194" max="8194" width="15.140625" style="2" customWidth="1"/>
    <col min="8195" max="8195" width="31.42578125" style="2" bestFit="1" customWidth="1"/>
    <col min="8196" max="8196" width="38.7109375" style="2" customWidth="1"/>
    <col min="8197" max="8448" width="8.85546875" style="2"/>
    <col min="8449" max="8449" width="3.7109375" style="2" customWidth="1"/>
    <col min="8450" max="8450" width="15.140625" style="2" customWidth="1"/>
    <col min="8451" max="8451" width="31.42578125" style="2" bestFit="1" customWidth="1"/>
    <col min="8452" max="8452" width="38.7109375" style="2" customWidth="1"/>
    <col min="8453" max="8704" width="8.85546875" style="2"/>
    <col min="8705" max="8705" width="3.7109375" style="2" customWidth="1"/>
    <col min="8706" max="8706" width="15.140625" style="2" customWidth="1"/>
    <col min="8707" max="8707" width="31.42578125" style="2" bestFit="1" customWidth="1"/>
    <col min="8708" max="8708" width="38.7109375" style="2" customWidth="1"/>
    <col min="8709" max="8960" width="8.85546875" style="2"/>
    <col min="8961" max="8961" width="3.7109375" style="2" customWidth="1"/>
    <col min="8962" max="8962" width="15.140625" style="2" customWidth="1"/>
    <col min="8963" max="8963" width="31.42578125" style="2" bestFit="1" customWidth="1"/>
    <col min="8964" max="8964" width="38.7109375" style="2" customWidth="1"/>
    <col min="8965" max="9216" width="8.85546875" style="2"/>
    <col min="9217" max="9217" width="3.7109375" style="2" customWidth="1"/>
    <col min="9218" max="9218" width="15.140625" style="2" customWidth="1"/>
    <col min="9219" max="9219" width="31.42578125" style="2" bestFit="1" customWidth="1"/>
    <col min="9220" max="9220" width="38.7109375" style="2" customWidth="1"/>
    <col min="9221" max="9472" width="8.85546875" style="2"/>
    <col min="9473" max="9473" width="3.7109375" style="2" customWidth="1"/>
    <col min="9474" max="9474" width="15.140625" style="2" customWidth="1"/>
    <col min="9475" max="9475" width="31.42578125" style="2" bestFit="1" customWidth="1"/>
    <col min="9476" max="9476" width="38.7109375" style="2" customWidth="1"/>
    <col min="9477" max="9728" width="8.85546875" style="2"/>
    <col min="9729" max="9729" width="3.7109375" style="2" customWidth="1"/>
    <col min="9730" max="9730" width="15.140625" style="2" customWidth="1"/>
    <col min="9731" max="9731" width="31.42578125" style="2" bestFit="1" customWidth="1"/>
    <col min="9732" max="9732" width="38.7109375" style="2" customWidth="1"/>
    <col min="9733" max="9984" width="8.85546875" style="2"/>
    <col min="9985" max="9985" width="3.7109375" style="2" customWidth="1"/>
    <col min="9986" max="9986" width="15.140625" style="2" customWidth="1"/>
    <col min="9987" max="9987" width="31.42578125" style="2" bestFit="1" customWidth="1"/>
    <col min="9988" max="9988" width="38.7109375" style="2" customWidth="1"/>
    <col min="9989" max="10240" width="8.85546875" style="2"/>
    <col min="10241" max="10241" width="3.7109375" style="2" customWidth="1"/>
    <col min="10242" max="10242" width="15.140625" style="2" customWidth="1"/>
    <col min="10243" max="10243" width="31.42578125" style="2" bestFit="1" customWidth="1"/>
    <col min="10244" max="10244" width="38.7109375" style="2" customWidth="1"/>
    <col min="10245" max="10496" width="8.85546875" style="2"/>
    <col min="10497" max="10497" width="3.7109375" style="2" customWidth="1"/>
    <col min="10498" max="10498" width="15.140625" style="2" customWidth="1"/>
    <col min="10499" max="10499" width="31.42578125" style="2" bestFit="1" customWidth="1"/>
    <col min="10500" max="10500" width="38.7109375" style="2" customWidth="1"/>
    <col min="10501" max="10752" width="8.85546875" style="2"/>
    <col min="10753" max="10753" width="3.7109375" style="2" customWidth="1"/>
    <col min="10754" max="10754" width="15.140625" style="2" customWidth="1"/>
    <col min="10755" max="10755" width="31.42578125" style="2" bestFit="1" customWidth="1"/>
    <col min="10756" max="10756" width="38.7109375" style="2" customWidth="1"/>
    <col min="10757" max="11008" width="8.85546875" style="2"/>
    <col min="11009" max="11009" width="3.7109375" style="2" customWidth="1"/>
    <col min="11010" max="11010" width="15.140625" style="2" customWidth="1"/>
    <col min="11011" max="11011" width="31.42578125" style="2" bestFit="1" customWidth="1"/>
    <col min="11012" max="11012" width="38.7109375" style="2" customWidth="1"/>
    <col min="11013" max="11264" width="8.85546875" style="2"/>
    <col min="11265" max="11265" width="3.7109375" style="2" customWidth="1"/>
    <col min="11266" max="11266" width="15.140625" style="2" customWidth="1"/>
    <col min="11267" max="11267" width="31.42578125" style="2" bestFit="1" customWidth="1"/>
    <col min="11268" max="11268" width="38.7109375" style="2" customWidth="1"/>
    <col min="11269" max="11520" width="8.85546875" style="2"/>
    <col min="11521" max="11521" width="3.7109375" style="2" customWidth="1"/>
    <col min="11522" max="11522" width="15.140625" style="2" customWidth="1"/>
    <col min="11523" max="11523" width="31.42578125" style="2" bestFit="1" customWidth="1"/>
    <col min="11524" max="11524" width="38.7109375" style="2" customWidth="1"/>
    <col min="11525" max="11776" width="8.85546875" style="2"/>
    <col min="11777" max="11777" width="3.7109375" style="2" customWidth="1"/>
    <col min="11778" max="11778" width="15.140625" style="2" customWidth="1"/>
    <col min="11779" max="11779" width="31.42578125" style="2" bestFit="1" customWidth="1"/>
    <col min="11780" max="11780" width="38.7109375" style="2" customWidth="1"/>
    <col min="11781" max="12032" width="8.85546875" style="2"/>
    <col min="12033" max="12033" width="3.7109375" style="2" customWidth="1"/>
    <col min="12034" max="12034" width="15.140625" style="2" customWidth="1"/>
    <col min="12035" max="12035" width="31.42578125" style="2" bestFit="1" customWidth="1"/>
    <col min="12036" max="12036" width="38.7109375" style="2" customWidth="1"/>
    <col min="12037" max="12288" width="8.85546875" style="2"/>
    <col min="12289" max="12289" width="3.7109375" style="2" customWidth="1"/>
    <col min="12290" max="12290" width="15.140625" style="2" customWidth="1"/>
    <col min="12291" max="12291" width="31.42578125" style="2" bestFit="1" customWidth="1"/>
    <col min="12292" max="12292" width="38.7109375" style="2" customWidth="1"/>
    <col min="12293" max="12544" width="8.85546875" style="2"/>
    <col min="12545" max="12545" width="3.7109375" style="2" customWidth="1"/>
    <col min="12546" max="12546" width="15.140625" style="2" customWidth="1"/>
    <col min="12547" max="12547" width="31.42578125" style="2" bestFit="1" customWidth="1"/>
    <col min="12548" max="12548" width="38.7109375" style="2" customWidth="1"/>
    <col min="12549" max="12800" width="8.85546875" style="2"/>
    <col min="12801" max="12801" width="3.7109375" style="2" customWidth="1"/>
    <col min="12802" max="12802" width="15.140625" style="2" customWidth="1"/>
    <col min="12803" max="12803" width="31.42578125" style="2" bestFit="1" customWidth="1"/>
    <col min="12804" max="12804" width="38.7109375" style="2" customWidth="1"/>
    <col min="12805" max="13056" width="8.85546875" style="2"/>
    <col min="13057" max="13057" width="3.7109375" style="2" customWidth="1"/>
    <col min="13058" max="13058" width="15.140625" style="2" customWidth="1"/>
    <col min="13059" max="13059" width="31.42578125" style="2" bestFit="1" customWidth="1"/>
    <col min="13060" max="13060" width="38.7109375" style="2" customWidth="1"/>
    <col min="13061" max="13312" width="8.85546875" style="2"/>
    <col min="13313" max="13313" width="3.7109375" style="2" customWidth="1"/>
    <col min="13314" max="13314" width="15.140625" style="2" customWidth="1"/>
    <col min="13315" max="13315" width="31.42578125" style="2" bestFit="1" customWidth="1"/>
    <col min="13316" max="13316" width="38.7109375" style="2" customWidth="1"/>
    <col min="13317" max="13568" width="8.85546875" style="2"/>
    <col min="13569" max="13569" width="3.7109375" style="2" customWidth="1"/>
    <col min="13570" max="13570" width="15.140625" style="2" customWidth="1"/>
    <col min="13571" max="13571" width="31.42578125" style="2" bestFit="1" customWidth="1"/>
    <col min="13572" max="13572" width="38.7109375" style="2" customWidth="1"/>
    <col min="13573" max="13824" width="8.85546875" style="2"/>
    <col min="13825" max="13825" width="3.7109375" style="2" customWidth="1"/>
    <col min="13826" max="13826" width="15.140625" style="2" customWidth="1"/>
    <col min="13827" max="13827" width="31.42578125" style="2" bestFit="1" customWidth="1"/>
    <col min="13828" max="13828" width="38.7109375" style="2" customWidth="1"/>
    <col min="13829" max="14080" width="8.85546875" style="2"/>
    <col min="14081" max="14081" width="3.7109375" style="2" customWidth="1"/>
    <col min="14082" max="14082" width="15.140625" style="2" customWidth="1"/>
    <col min="14083" max="14083" width="31.42578125" style="2" bestFit="1" customWidth="1"/>
    <col min="14084" max="14084" width="38.7109375" style="2" customWidth="1"/>
    <col min="14085" max="14336" width="8.85546875" style="2"/>
    <col min="14337" max="14337" width="3.7109375" style="2" customWidth="1"/>
    <col min="14338" max="14338" width="15.140625" style="2" customWidth="1"/>
    <col min="14339" max="14339" width="31.42578125" style="2" bestFit="1" customWidth="1"/>
    <col min="14340" max="14340" width="38.7109375" style="2" customWidth="1"/>
    <col min="14341" max="14592" width="8.85546875" style="2"/>
    <col min="14593" max="14593" width="3.7109375" style="2" customWidth="1"/>
    <col min="14594" max="14594" width="15.140625" style="2" customWidth="1"/>
    <col min="14595" max="14595" width="31.42578125" style="2" bestFit="1" customWidth="1"/>
    <col min="14596" max="14596" width="38.7109375" style="2" customWidth="1"/>
    <col min="14597" max="14848" width="8.85546875" style="2"/>
    <col min="14849" max="14849" width="3.7109375" style="2" customWidth="1"/>
    <col min="14850" max="14850" width="15.140625" style="2" customWidth="1"/>
    <col min="14851" max="14851" width="31.42578125" style="2" bestFit="1" customWidth="1"/>
    <col min="14852" max="14852" width="38.7109375" style="2" customWidth="1"/>
    <col min="14853" max="15104" width="8.85546875" style="2"/>
    <col min="15105" max="15105" width="3.7109375" style="2" customWidth="1"/>
    <col min="15106" max="15106" width="15.140625" style="2" customWidth="1"/>
    <col min="15107" max="15107" width="31.42578125" style="2" bestFit="1" customWidth="1"/>
    <col min="15108" max="15108" width="38.7109375" style="2" customWidth="1"/>
    <col min="15109" max="15360" width="8.85546875" style="2"/>
    <col min="15361" max="15361" width="3.7109375" style="2" customWidth="1"/>
    <col min="15362" max="15362" width="15.140625" style="2" customWidth="1"/>
    <col min="15363" max="15363" width="31.42578125" style="2" bestFit="1" customWidth="1"/>
    <col min="15364" max="15364" width="38.7109375" style="2" customWidth="1"/>
    <col min="15365" max="15616" width="8.85546875" style="2"/>
    <col min="15617" max="15617" width="3.7109375" style="2" customWidth="1"/>
    <col min="15618" max="15618" width="15.140625" style="2" customWidth="1"/>
    <col min="15619" max="15619" width="31.42578125" style="2" bestFit="1" customWidth="1"/>
    <col min="15620" max="15620" width="38.7109375" style="2" customWidth="1"/>
    <col min="15621" max="15872" width="8.85546875" style="2"/>
    <col min="15873" max="15873" width="3.7109375" style="2" customWidth="1"/>
    <col min="15874" max="15874" width="15.140625" style="2" customWidth="1"/>
    <col min="15875" max="15875" width="31.42578125" style="2" bestFit="1" customWidth="1"/>
    <col min="15876" max="15876" width="38.7109375" style="2" customWidth="1"/>
    <col min="15877" max="16128" width="8.85546875" style="2"/>
    <col min="16129" max="16129" width="3.7109375" style="2" customWidth="1"/>
    <col min="16130" max="16130" width="15.140625" style="2" customWidth="1"/>
    <col min="16131" max="16131" width="31.42578125" style="2" bestFit="1" customWidth="1"/>
    <col min="16132" max="16132" width="38.7109375" style="2" customWidth="1"/>
    <col min="16133" max="16384" width="8.85546875" style="2"/>
  </cols>
  <sheetData>
    <row r="2" spans="2:4" x14ac:dyDescent="0.25">
      <c r="B2" s="1" t="s">
        <v>0</v>
      </c>
    </row>
    <row r="3" spans="2:4" x14ac:dyDescent="0.25">
      <c r="B3" s="3" t="s">
        <v>1</v>
      </c>
    </row>
    <row r="4" spans="2:4" x14ac:dyDescent="0.25">
      <c r="B4" s="3" t="s">
        <v>2</v>
      </c>
    </row>
    <row r="7" spans="2:4" ht="18.75" x14ac:dyDescent="0.3">
      <c r="C7" s="4" t="s">
        <v>3</v>
      </c>
    </row>
    <row r="9" spans="2:4" x14ac:dyDescent="0.25">
      <c r="D9" s="5" t="s">
        <v>4</v>
      </c>
    </row>
    <row r="10" spans="2:4" x14ac:dyDescent="0.25">
      <c r="B10" s="6" t="s">
        <v>5</v>
      </c>
      <c r="C10" s="7" t="s">
        <v>6</v>
      </c>
      <c r="D10" s="7" t="s">
        <v>7</v>
      </c>
    </row>
    <row r="11" spans="2:4" x14ac:dyDescent="0.25">
      <c r="B11" s="8">
        <v>1</v>
      </c>
      <c r="C11" s="9" t="s">
        <v>32</v>
      </c>
      <c r="D11" s="72" t="s">
        <v>648</v>
      </c>
    </row>
    <row r="12" spans="2:4" x14ac:dyDescent="0.25">
      <c r="B12" s="8">
        <v>2</v>
      </c>
      <c r="C12" s="9" t="s">
        <v>536</v>
      </c>
      <c r="D12" s="10" t="s">
        <v>588</v>
      </c>
    </row>
    <row r="13" spans="2:4" ht="30" x14ac:dyDescent="0.25">
      <c r="B13" s="8">
        <v>3</v>
      </c>
      <c r="C13" s="69" t="s">
        <v>647</v>
      </c>
      <c r="D13" s="10" t="s">
        <v>589</v>
      </c>
    </row>
    <row r="14" spans="2:4" x14ac:dyDescent="0.25">
      <c r="B14" s="8">
        <v>4</v>
      </c>
      <c r="C14" s="9" t="s">
        <v>537</v>
      </c>
      <c r="D14" s="10" t="s">
        <v>590</v>
      </c>
    </row>
    <row r="15" spans="2:4" ht="45" x14ac:dyDescent="0.25">
      <c r="B15" s="8">
        <v>5</v>
      </c>
      <c r="C15" s="69" t="s">
        <v>578</v>
      </c>
      <c r="D15" s="70" t="s">
        <v>591</v>
      </c>
    </row>
    <row r="16" spans="2:4" ht="45" x14ac:dyDescent="0.25">
      <c r="B16" s="8">
        <v>6</v>
      </c>
      <c r="C16" s="69" t="s">
        <v>538</v>
      </c>
      <c r="D16" s="10" t="s">
        <v>592</v>
      </c>
    </row>
    <row r="17" spans="2:4" x14ac:dyDescent="0.25">
      <c r="B17" s="8">
        <v>7</v>
      </c>
      <c r="C17" s="9" t="s">
        <v>539</v>
      </c>
      <c r="D17" s="10" t="s">
        <v>593</v>
      </c>
    </row>
    <row r="18" spans="2:4" x14ac:dyDescent="0.25">
      <c r="B18" s="8">
        <v>8</v>
      </c>
      <c r="C18" s="9" t="s">
        <v>540</v>
      </c>
      <c r="D18" s="10" t="s">
        <v>594</v>
      </c>
    </row>
    <row r="19" spans="2:4" x14ac:dyDescent="0.25">
      <c r="B19" s="8">
        <v>9</v>
      </c>
      <c r="C19" s="9" t="s">
        <v>541</v>
      </c>
      <c r="D19" s="10" t="s">
        <v>595</v>
      </c>
    </row>
    <row r="20" spans="2:4" ht="15.75" x14ac:dyDescent="0.25">
      <c r="B20" s="8">
        <v>10</v>
      </c>
      <c r="C20" s="9" t="s">
        <v>542</v>
      </c>
      <c r="D20" s="10" t="s">
        <v>596</v>
      </c>
    </row>
    <row r="21" spans="2:4" x14ac:dyDescent="0.25">
      <c r="B21" s="8">
        <v>11</v>
      </c>
      <c r="C21" s="9" t="s">
        <v>543</v>
      </c>
      <c r="D21" s="10" t="s">
        <v>597</v>
      </c>
    </row>
    <row r="22" spans="2:4" x14ac:dyDescent="0.25">
      <c r="B22" s="8">
        <v>12</v>
      </c>
      <c r="C22" s="9" t="s">
        <v>544</v>
      </c>
      <c r="D22" s="10" t="s">
        <v>598</v>
      </c>
    </row>
    <row r="23" spans="2:4" x14ac:dyDescent="0.25">
      <c r="B23" s="8">
        <v>13</v>
      </c>
      <c r="C23" s="9" t="s">
        <v>545</v>
      </c>
      <c r="D23" s="10" t="s">
        <v>599</v>
      </c>
    </row>
    <row r="24" spans="2:4" x14ac:dyDescent="0.25">
      <c r="B24" s="8">
        <v>14</v>
      </c>
      <c r="C24" s="9" t="s">
        <v>546</v>
      </c>
      <c r="D24" s="10" t="s">
        <v>600</v>
      </c>
    </row>
    <row r="25" spans="2:4" x14ac:dyDescent="0.25">
      <c r="B25" s="8">
        <v>15</v>
      </c>
      <c r="C25" s="9" t="s">
        <v>587</v>
      </c>
      <c r="D25" s="10" t="s">
        <v>601</v>
      </c>
    </row>
    <row r="26" spans="2:4" x14ac:dyDescent="0.25">
      <c r="B26" s="8">
        <v>16</v>
      </c>
      <c r="C26" s="9" t="s">
        <v>586</v>
      </c>
      <c r="D26" s="10" t="s">
        <v>602</v>
      </c>
    </row>
    <row r="27" spans="2:4" x14ac:dyDescent="0.25">
      <c r="B27" s="8">
        <v>17</v>
      </c>
      <c r="C27" s="9" t="s">
        <v>547</v>
      </c>
      <c r="D27" s="10" t="s">
        <v>603</v>
      </c>
    </row>
    <row r="28" spans="2:4" x14ac:dyDescent="0.25">
      <c r="B28" s="8">
        <v>18</v>
      </c>
      <c r="C28" s="9" t="s">
        <v>548</v>
      </c>
      <c r="D28" s="10" t="s">
        <v>604</v>
      </c>
    </row>
    <row r="29" spans="2:4" x14ac:dyDescent="0.25">
      <c r="B29" s="8">
        <v>19</v>
      </c>
      <c r="C29" s="9" t="s">
        <v>549</v>
      </c>
      <c r="D29" s="10" t="s">
        <v>605</v>
      </c>
    </row>
    <row r="30" spans="2:4" x14ac:dyDescent="0.25">
      <c r="B30" s="8">
        <v>20</v>
      </c>
      <c r="C30" s="9" t="s">
        <v>550</v>
      </c>
      <c r="D30" s="10" t="s">
        <v>606</v>
      </c>
    </row>
    <row r="31" spans="2:4" x14ac:dyDescent="0.25">
      <c r="B31" s="8">
        <v>21</v>
      </c>
      <c r="C31" s="9" t="s">
        <v>551</v>
      </c>
      <c r="D31" s="10" t="s">
        <v>607</v>
      </c>
    </row>
    <row r="32" spans="2:4" x14ac:dyDescent="0.25">
      <c r="B32" s="8">
        <v>22</v>
      </c>
      <c r="C32" s="9" t="s">
        <v>585</v>
      </c>
      <c r="D32" s="10" t="s">
        <v>608</v>
      </c>
    </row>
    <row r="33" spans="2:4" x14ac:dyDescent="0.25">
      <c r="B33" s="8">
        <v>23</v>
      </c>
      <c r="C33" s="9" t="s">
        <v>552</v>
      </c>
      <c r="D33" s="10" t="s">
        <v>609</v>
      </c>
    </row>
    <row r="34" spans="2:4" x14ac:dyDescent="0.25">
      <c r="B34" s="8">
        <v>24</v>
      </c>
      <c r="C34" s="9" t="s">
        <v>584</v>
      </c>
      <c r="D34" s="10" t="s">
        <v>610</v>
      </c>
    </row>
    <row r="35" spans="2:4" x14ac:dyDescent="0.25">
      <c r="B35" s="8">
        <v>25</v>
      </c>
      <c r="C35" s="9" t="s">
        <v>553</v>
      </c>
      <c r="D35" s="10" t="s">
        <v>611</v>
      </c>
    </row>
    <row r="36" spans="2:4" x14ac:dyDescent="0.25">
      <c r="B36" s="8">
        <v>26</v>
      </c>
      <c r="C36" s="9" t="s">
        <v>583</v>
      </c>
      <c r="D36" s="10" t="s">
        <v>612</v>
      </c>
    </row>
    <row r="37" spans="2:4" x14ac:dyDescent="0.25">
      <c r="B37" s="8">
        <v>27</v>
      </c>
      <c r="C37" s="9" t="s">
        <v>554</v>
      </c>
      <c r="D37" s="10" t="s">
        <v>613</v>
      </c>
    </row>
    <row r="38" spans="2:4" x14ac:dyDescent="0.25">
      <c r="B38" s="8">
        <v>28</v>
      </c>
      <c r="C38" s="9" t="s">
        <v>555</v>
      </c>
      <c r="D38" s="10" t="s">
        <v>614</v>
      </c>
    </row>
    <row r="39" spans="2:4" x14ac:dyDescent="0.25">
      <c r="B39" s="8">
        <v>29</v>
      </c>
      <c r="C39" s="9" t="s">
        <v>285</v>
      </c>
      <c r="D39" s="10" t="s">
        <v>615</v>
      </c>
    </row>
    <row r="40" spans="2:4" x14ac:dyDescent="0.25">
      <c r="B40" s="8">
        <v>30</v>
      </c>
      <c r="C40" s="9" t="s">
        <v>556</v>
      </c>
      <c r="D40" s="10" t="s">
        <v>616</v>
      </c>
    </row>
    <row r="41" spans="2:4" x14ac:dyDescent="0.25">
      <c r="B41" s="8">
        <v>31</v>
      </c>
      <c r="C41" s="9" t="s">
        <v>582</v>
      </c>
      <c r="D41" s="10" t="s">
        <v>617</v>
      </c>
    </row>
    <row r="42" spans="2:4" x14ac:dyDescent="0.25">
      <c r="B42" s="8">
        <v>32</v>
      </c>
      <c r="C42" s="9" t="s">
        <v>581</v>
      </c>
      <c r="D42" s="10" t="s">
        <v>618</v>
      </c>
    </row>
    <row r="43" spans="2:4" x14ac:dyDescent="0.25">
      <c r="B43" s="8">
        <v>33</v>
      </c>
      <c r="C43" s="9" t="s">
        <v>557</v>
      </c>
      <c r="D43" s="10" t="s">
        <v>619</v>
      </c>
    </row>
    <row r="44" spans="2:4" x14ac:dyDescent="0.25">
      <c r="B44" s="8">
        <v>34</v>
      </c>
      <c r="C44" s="9" t="s">
        <v>558</v>
      </c>
      <c r="D44" s="10" t="s">
        <v>620</v>
      </c>
    </row>
    <row r="45" spans="2:4" x14ac:dyDescent="0.25">
      <c r="B45" s="8">
        <v>35</v>
      </c>
      <c r="C45" s="9" t="s">
        <v>559</v>
      </c>
      <c r="D45" s="10" t="s">
        <v>621</v>
      </c>
    </row>
    <row r="46" spans="2:4" x14ac:dyDescent="0.25">
      <c r="B46" s="8">
        <v>36</v>
      </c>
      <c r="C46" s="9" t="s">
        <v>560</v>
      </c>
      <c r="D46" s="10" t="s">
        <v>622</v>
      </c>
    </row>
    <row r="47" spans="2:4" x14ac:dyDescent="0.25">
      <c r="B47" s="8">
        <v>37</v>
      </c>
      <c r="C47" s="9" t="s">
        <v>354</v>
      </c>
      <c r="D47" s="10" t="s">
        <v>623</v>
      </c>
    </row>
    <row r="48" spans="2:4" x14ac:dyDescent="0.25">
      <c r="B48" s="8">
        <v>38</v>
      </c>
      <c r="C48" s="9" t="s">
        <v>580</v>
      </c>
      <c r="D48" s="10" t="s">
        <v>624</v>
      </c>
    </row>
    <row r="49" spans="2:4" x14ac:dyDescent="0.25">
      <c r="B49" s="8">
        <v>39</v>
      </c>
      <c r="C49" s="9" t="s">
        <v>561</v>
      </c>
      <c r="D49" s="10" t="s">
        <v>625</v>
      </c>
    </row>
    <row r="50" spans="2:4" ht="30" x14ac:dyDescent="0.25">
      <c r="B50" s="8">
        <v>40</v>
      </c>
      <c r="C50" s="69" t="s">
        <v>562</v>
      </c>
      <c r="D50" s="10" t="s">
        <v>621</v>
      </c>
    </row>
    <row r="51" spans="2:4" x14ac:dyDescent="0.25">
      <c r="B51" s="8">
        <v>41</v>
      </c>
      <c r="C51" s="9" t="s">
        <v>563</v>
      </c>
      <c r="D51" s="10" t="s">
        <v>626</v>
      </c>
    </row>
    <row r="52" spans="2:4" x14ac:dyDescent="0.25">
      <c r="B52" s="8">
        <v>42</v>
      </c>
      <c r="C52" s="9" t="s">
        <v>579</v>
      </c>
      <c r="D52" s="10" t="s">
        <v>627</v>
      </c>
    </row>
    <row r="53" spans="2:4" x14ac:dyDescent="0.25">
      <c r="B53" s="8">
        <v>43</v>
      </c>
      <c r="C53" s="9" t="s">
        <v>564</v>
      </c>
      <c r="D53" s="10" t="s">
        <v>628</v>
      </c>
    </row>
    <row r="54" spans="2:4" x14ac:dyDescent="0.25">
      <c r="B54" s="8">
        <v>44</v>
      </c>
      <c r="C54" s="9" t="s">
        <v>565</v>
      </c>
      <c r="D54" s="10" t="s">
        <v>629</v>
      </c>
    </row>
    <row r="55" spans="2:4" x14ac:dyDescent="0.25">
      <c r="B55" s="8">
        <v>45</v>
      </c>
      <c r="C55" s="9" t="s">
        <v>566</v>
      </c>
      <c r="D55" s="10" t="s">
        <v>630</v>
      </c>
    </row>
    <row r="56" spans="2:4" x14ac:dyDescent="0.25">
      <c r="B56" s="8">
        <v>46</v>
      </c>
      <c r="C56" s="9" t="s">
        <v>567</v>
      </c>
      <c r="D56" s="10" t="s">
        <v>631</v>
      </c>
    </row>
    <row r="57" spans="2:4" x14ac:dyDescent="0.25">
      <c r="B57" s="8">
        <v>47</v>
      </c>
      <c r="C57" s="9" t="s">
        <v>568</v>
      </c>
      <c r="D57" s="10" t="s">
        <v>632</v>
      </c>
    </row>
    <row r="58" spans="2:4" x14ac:dyDescent="0.25">
      <c r="B58" s="8">
        <v>48</v>
      </c>
      <c r="C58" s="9" t="s">
        <v>569</v>
      </c>
      <c r="D58" s="10" t="s">
        <v>633</v>
      </c>
    </row>
    <row r="59" spans="2:4" x14ac:dyDescent="0.25">
      <c r="B59" s="8">
        <v>49</v>
      </c>
      <c r="C59" s="9" t="s">
        <v>570</v>
      </c>
      <c r="D59" s="10" t="s">
        <v>634</v>
      </c>
    </row>
    <row r="60" spans="2:4" x14ac:dyDescent="0.25">
      <c r="B60" s="8">
        <v>50</v>
      </c>
      <c r="C60" s="9" t="s">
        <v>571</v>
      </c>
      <c r="D60" s="10" t="s">
        <v>635</v>
      </c>
    </row>
    <row r="61" spans="2:4" x14ac:dyDescent="0.25">
      <c r="B61" s="8">
        <v>51</v>
      </c>
      <c r="C61" s="9" t="s">
        <v>572</v>
      </c>
      <c r="D61" s="10" t="s">
        <v>636</v>
      </c>
    </row>
    <row r="62" spans="2:4" ht="30" x14ac:dyDescent="0.25">
      <c r="B62" s="8">
        <v>52</v>
      </c>
      <c r="C62" s="69" t="s">
        <v>573</v>
      </c>
      <c r="D62" s="10" t="s">
        <v>637</v>
      </c>
    </row>
    <row r="63" spans="2:4" x14ac:dyDescent="0.25">
      <c r="B63" s="8">
        <v>53</v>
      </c>
      <c r="C63" s="9" t="s">
        <v>574</v>
      </c>
      <c r="D63" s="10" t="s">
        <v>638</v>
      </c>
    </row>
    <row r="64" spans="2:4" x14ac:dyDescent="0.25">
      <c r="B64" s="8">
        <v>54</v>
      </c>
      <c r="C64" s="9" t="s">
        <v>575</v>
      </c>
      <c r="D64" s="10" t="s">
        <v>639</v>
      </c>
    </row>
    <row r="65" spans="2:4" x14ac:dyDescent="0.25">
      <c r="B65" s="8">
        <v>55</v>
      </c>
      <c r="C65" s="9" t="s">
        <v>576</v>
      </c>
      <c r="D65" s="10" t="s">
        <v>640</v>
      </c>
    </row>
    <row r="66" spans="2:4" x14ac:dyDescent="0.25">
      <c r="B66" s="8">
        <v>56</v>
      </c>
      <c r="C66" s="9" t="s">
        <v>577</v>
      </c>
      <c r="D66" s="10" t="s">
        <v>641</v>
      </c>
    </row>
    <row r="67" spans="2:4" x14ac:dyDescent="0.25">
      <c r="B67" s="6"/>
      <c r="C67" s="6"/>
      <c r="D67" s="6"/>
    </row>
    <row r="69" spans="2:4" x14ac:dyDescent="0.25">
      <c r="B69" s="11" t="s">
        <v>8</v>
      </c>
      <c r="C69" s="12" t="s">
        <v>9</v>
      </c>
    </row>
    <row r="70" spans="2:4" x14ac:dyDescent="0.25">
      <c r="C70" s="12" t="s">
        <v>10</v>
      </c>
    </row>
    <row r="71" spans="2:4" x14ac:dyDescent="0.25">
      <c r="C71" s="12" t="s">
        <v>11</v>
      </c>
    </row>
    <row r="74" spans="2:4" x14ac:dyDescent="0.25">
      <c r="B74" s="13"/>
      <c r="C74" s="13"/>
      <c r="D74" s="14" t="s">
        <v>12</v>
      </c>
    </row>
    <row r="75" spans="2:4" ht="25.5" x14ac:dyDescent="0.25">
      <c r="B75" s="15" t="s">
        <v>13</v>
      </c>
      <c r="C75" s="15" t="s">
        <v>14</v>
      </c>
      <c r="D75" s="15" t="s">
        <v>15</v>
      </c>
    </row>
    <row r="76" spans="2:4" x14ac:dyDescent="0.25">
      <c r="B76" s="14" t="s">
        <v>16</v>
      </c>
      <c r="C76" s="14" t="s">
        <v>16</v>
      </c>
      <c r="D76" s="14" t="s">
        <v>17</v>
      </c>
    </row>
  </sheetData>
  <protectedRanges>
    <protectedRange sqref="B2:C4" name="Range3"/>
  </protectedRanges>
  <hyperlinks>
    <hyperlink ref="D12" location="A.7.2_06550!A1" display="A.7.2_06550" xr:uid="{00000000-0004-0000-0000-000000000000}"/>
    <hyperlink ref="D13" location="A.7.3.1_06551!A1" display="A.7.3.1_06551" xr:uid="{00000000-0004-0000-0000-000001000000}"/>
    <hyperlink ref="D14" location="A.7.3.3_06553!A1" display="A.7.3.3_06553" xr:uid="{00000000-0004-0000-0000-000002000000}"/>
    <hyperlink ref="D15" location="A.7.3.5.1_06555!A1" display="A.7.3.5.1_06555" xr:uid="{00000000-0004-0000-0000-000003000000}"/>
    <hyperlink ref="D16" location="A.7.3.5.2_06556!A1" display="A.7.3.5.2_06556" xr:uid="{00000000-0004-0000-0000-000004000000}"/>
    <hyperlink ref="D17" location="A.7.4den7.5.7_06557!A1" display="A.7.4den7.5.7_06557" xr:uid="{00000000-0004-0000-0000-000005000000}"/>
    <hyperlink ref="D18" location="A.7.6_06558!A1" display="A.7.6_06558" xr:uid="{00000000-0004-0000-0000-000006000000}"/>
    <hyperlink ref="D19" location="A.7.7denA.7.9_06559!A1" display="A.7.7denA.7.9_06559" xr:uid="{00000000-0004-0000-0000-000007000000}"/>
    <hyperlink ref="D20" location="A.7.10_06560!A1" display="A.7.10_06560" xr:uid="{00000000-0004-0000-0000-000008000000}"/>
    <hyperlink ref="D21" location="A.7.11_06561!A1" display="A.7.11_06561" xr:uid="{00000000-0004-0000-0000-000009000000}"/>
    <hyperlink ref="D22" location="A.7.12_06562!A1" display="A.7.12_06562" xr:uid="{00000000-0004-0000-0000-00000A000000}"/>
    <hyperlink ref="D23" location="A.7.13_06563!A1" display="A.7.13_06563" xr:uid="{00000000-0004-0000-0000-00000B000000}"/>
    <hyperlink ref="D24" location="A.7.14_06564!A1" display="A.7.14_06564" xr:uid="{00000000-0004-0000-0000-00000C000000}"/>
    <hyperlink ref="D25" location="A.7.15_06565!A1" display="A.7.15_06565" xr:uid="{00000000-0004-0000-0000-00000D000000}"/>
    <hyperlink ref="D26" location="A.7.16_06566!A1" display="A.7.16_06566" xr:uid="{00000000-0004-0000-0000-00000E000000}"/>
    <hyperlink ref="D27" location="A.7.17_06567!A1" display="A.7.17_06567" xr:uid="{00000000-0004-0000-0000-00000F000000}"/>
    <hyperlink ref="D28" location="A.7.18_06568!A1" display="A.7.18_06568" xr:uid="{00000000-0004-0000-0000-000010000000}"/>
    <hyperlink ref="D29" location="A.7.19_06569!A1" display="A.7.19_06569" xr:uid="{00000000-0004-0000-0000-000011000000}"/>
    <hyperlink ref="D30" location="A.7.20_06570!A1" display="A.7.20_06570" xr:uid="{00000000-0004-0000-0000-000012000000}"/>
    <hyperlink ref="D31" location="A.7.21_06571!A1" display="A.7.21_06571" xr:uid="{00000000-0004-0000-0000-000013000000}"/>
    <hyperlink ref="D32" location="A.7.22_06572!A1" display="A.7.22_06572" xr:uid="{00000000-0004-0000-0000-000014000000}"/>
    <hyperlink ref="D33" location="A.7.23_06573!A1" display="A.7.23_06573" xr:uid="{00000000-0004-0000-0000-000015000000}"/>
    <hyperlink ref="D34" location="A.7.24_06574!A1" display="A.7.24_06574" xr:uid="{00000000-0004-0000-0000-000016000000}"/>
    <hyperlink ref="D35" location="A.7.25_06575!A1" display="A.7.25_06575" xr:uid="{00000000-0004-0000-0000-000017000000}"/>
    <hyperlink ref="D36" location="A.7.26_06576!A1" display="A.7.26_06576" xr:uid="{00000000-0004-0000-0000-000018000000}"/>
    <hyperlink ref="D37" location="A.7.27den7.36_06577!A1" display="A.7.27den7.36_06577" xr:uid="{00000000-0004-0000-0000-000019000000}"/>
    <hyperlink ref="D38" location="A.7.37_06578!A1" display="A.7.37_06578" xr:uid="{00000000-0004-0000-0000-00001A000000}"/>
    <hyperlink ref="D39" location="A.7.38_06579!A1" display="A.7.38_06579" xr:uid="{00000000-0004-0000-0000-00001B000000}"/>
    <hyperlink ref="D40" location="A.7.38_06580!A1" display="A.7.38_06580" xr:uid="{00000000-0004-0000-0000-00001C000000}"/>
    <hyperlink ref="D41" location="A.7.39_06581!A1" display="A.7.39_06581" xr:uid="{00000000-0004-0000-0000-00001D000000}"/>
    <hyperlink ref="D42" location="A.7.40_06582!A1" display="A.7.40_06582" xr:uid="{00000000-0004-0000-0000-00001E000000}"/>
    <hyperlink ref="D43" location="A.7.41_06583!A1" display="A.7.41_06583" xr:uid="{00000000-0004-0000-0000-00001F000000}"/>
    <hyperlink ref="D44" location="A.7.42_06584!A1" display="A.7.42_06584" xr:uid="{00000000-0004-0000-0000-000020000000}"/>
    <hyperlink ref="D45" location="A.7.43_06585!A1" display="A.7.43_06585" xr:uid="{00000000-0004-0000-0000-000021000000}"/>
    <hyperlink ref="D46" location="A.7.44_06586!A1" display="A.7.44_06586" xr:uid="{00000000-0004-0000-0000-000022000000}"/>
    <hyperlink ref="D47" location="NBCTC_06588!A1" display="NBCTC_06588" xr:uid="{00000000-0004-0000-0000-000023000000}"/>
    <hyperlink ref="D48" location="B.7.45.1_06589!A1" display="B.7.45.1_06589" xr:uid="{00000000-0004-0000-0000-000024000000}"/>
    <hyperlink ref="D49" location="B.7.45.2_06590!A1" display="B.7.45.2_06590" xr:uid="{00000000-0004-0000-0000-000025000000}"/>
    <hyperlink ref="D50" location="A.7.43_06585!A1" display="A.7.43_06585" xr:uid="{00000000-0004-0000-0000-000026000000}"/>
    <hyperlink ref="D51" location="B.7.45.4_06592!A1" display="B.7.45.4_06592" xr:uid="{00000000-0004-0000-0000-000027000000}"/>
    <hyperlink ref="D52" location="B.7.45.5_06593!A1" display="B.7.45.5_06593" xr:uid="{00000000-0004-0000-0000-000028000000}"/>
    <hyperlink ref="D53" location="B.7.46_06594!A1" display="B.7.46_06594" xr:uid="{00000000-0004-0000-0000-000029000000}"/>
    <hyperlink ref="D54" location="B.7.47_06595!A1" display="B.7.47_06595" xr:uid="{00000000-0004-0000-0000-00002A000000}"/>
    <hyperlink ref="D55" location="B.7.48_06596!A1" display="B.7.48_06596" xr:uid="{00000000-0004-0000-0000-00002B000000}"/>
    <hyperlink ref="D56" location="B.7.49_06597!A1" display="B.7.49_06597" xr:uid="{00000000-0004-0000-0000-00002C000000}"/>
    <hyperlink ref="D57" location="B.7.50_06598!A1" display="B.7.50_06598" xr:uid="{00000000-0004-0000-0000-00002D000000}"/>
    <hyperlink ref="D58" location="B.7.51_06599!A1" display="B.7.51_06599" xr:uid="{00000000-0004-0000-0000-00002E000000}"/>
    <hyperlink ref="D59" location="B.7.52_06600!A1" display="B.7.52_06600" xr:uid="{00000000-0004-0000-0000-00002F000000}"/>
    <hyperlink ref="D60" location="B.7.53_05601!A1" display="B.7.53_05601" xr:uid="{00000000-0004-0000-0000-000030000000}"/>
    <hyperlink ref="D61" location="B.7.54_06602!A1" display="B.7.54_06602" xr:uid="{00000000-0004-0000-0000-000031000000}"/>
    <hyperlink ref="D62" location="C.7.55_06603!A1" display="C.7.55_06603" xr:uid="{00000000-0004-0000-0000-000032000000}"/>
    <hyperlink ref="D63" location="D.7.56.3_06604!A1" display="D.7.56.3_06604" xr:uid="{00000000-0004-0000-0000-000033000000}"/>
    <hyperlink ref="D64" location="E.7.57.2.1_06605!A1" display="E.7.57.2.1_06605" xr:uid="{00000000-0004-0000-0000-000034000000}"/>
    <hyperlink ref="D65" location="E.7.57.2.2_06606!A1" display="E.7.57.2.2_06606" xr:uid="{00000000-0004-0000-0000-000035000000}"/>
    <hyperlink ref="D66" location="E.7.57.3den.5_06607!A1" display="E.7.57.3den.5_06607" xr:uid="{00000000-0004-0000-0000-000036000000}"/>
    <hyperlink ref="D11" location="A.7.1.Tien_06549!A1" display="A.7.1.Tien_06549" xr:uid="{00000000-0004-0000-0000-000037000000}"/>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28"/>
  <sheetViews>
    <sheetView zoomScale="55" zoomScaleNormal="55" workbookViewId="0">
      <selection activeCell="B29" sqref="B29"/>
    </sheetView>
  </sheetViews>
  <sheetFormatPr defaultColWidth="8.85546875" defaultRowHeight="16.5" x14ac:dyDescent="0.25"/>
  <cols>
    <col min="1" max="1" width="35.42578125" style="16" customWidth="1"/>
    <col min="2" max="2" width="37" style="85" customWidth="1"/>
    <col min="3" max="3" width="32.7109375" style="85" customWidth="1"/>
    <col min="4" max="16384" width="8.85546875" style="16"/>
  </cols>
  <sheetData>
    <row r="1" spans="1:3" x14ac:dyDescent="0.25">
      <c r="A1" s="113" t="s">
        <v>159</v>
      </c>
      <c r="B1" s="113"/>
      <c r="C1" s="113"/>
    </row>
    <row r="2" spans="1:3" x14ac:dyDescent="0.25">
      <c r="A2" s="41" t="s">
        <v>18</v>
      </c>
      <c r="B2" s="93" t="s">
        <v>33</v>
      </c>
      <c r="C2" s="93" t="s">
        <v>34</v>
      </c>
    </row>
    <row r="3" spans="1:3" x14ac:dyDescent="0.25">
      <c r="A3" s="24" t="s">
        <v>143</v>
      </c>
      <c r="B3" s="84"/>
      <c r="C3" s="84"/>
    </row>
    <row r="4" spans="1:3" x14ac:dyDescent="0.25">
      <c r="A4" s="24" t="s">
        <v>144</v>
      </c>
      <c r="B4" s="84"/>
      <c r="C4" s="84"/>
    </row>
    <row r="5" spans="1:3" x14ac:dyDescent="0.25">
      <c r="A5" s="24" t="s">
        <v>145</v>
      </c>
      <c r="B5" s="84"/>
      <c r="C5" s="84"/>
    </row>
    <row r="6" spans="1:3" x14ac:dyDescent="0.25">
      <c r="A6" s="22" t="s">
        <v>49</v>
      </c>
      <c r="B6" s="84"/>
      <c r="C6" s="84"/>
    </row>
    <row r="7" spans="1:3" x14ac:dyDescent="0.25">
      <c r="A7" s="24" t="s">
        <v>146</v>
      </c>
      <c r="B7" s="84"/>
      <c r="C7" s="84"/>
    </row>
    <row r="8" spans="1:3" ht="17.25" x14ac:dyDescent="0.25">
      <c r="A8" s="27" t="s">
        <v>147</v>
      </c>
      <c r="B8" s="84"/>
      <c r="C8" s="84"/>
    </row>
    <row r="9" spans="1:3" x14ac:dyDescent="0.25">
      <c r="A9" s="27" t="s">
        <v>665</v>
      </c>
      <c r="B9" s="84">
        <v>2262857652</v>
      </c>
      <c r="C9" s="84">
        <v>2303724292</v>
      </c>
    </row>
    <row r="10" spans="1:3" x14ac:dyDescent="0.25">
      <c r="A10" s="27" t="s">
        <v>666</v>
      </c>
      <c r="B10" s="84">
        <v>519827265</v>
      </c>
      <c r="C10" s="84">
        <v>638451349</v>
      </c>
    </row>
    <row r="11" spans="1:3" x14ac:dyDescent="0.25">
      <c r="A11" s="24" t="s">
        <v>667</v>
      </c>
      <c r="B11" s="84">
        <v>1019815595</v>
      </c>
      <c r="C11" s="84">
        <v>1903135369</v>
      </c>
    </row>
    <row r="12" spans="1:3" x14ac:dyDescent="0.25">
      <c r="A12" s="22" t="s">
        <v>49</v>
      </c>
      <c r="B12" s="84">
        <v>3802500512</v>
      </c>
      <c r="C12" s="84">
        <v>4845311010</v>
      </c>
    </row>
    <row r="13" spans="1:3" ht="17.25" x14ac:dyDescent="0.25">
      <c r="A13" s="27" t="s">
        <v>148</v>
      </c>
      <c r="B13" s="84"/>
      <c r="C13" s="84"/>
    </row>
    <row r="14" spans="1:3" ht="33" x14ac:dyDescent="0.25">
      <c r="A14" s="24" t="s">
        <v>149</v>
      </c>
      <c r="B14" s="84"/>
      <c r="C14" s="84"/>
    </row>
    <row r="15" spans="1:3" x14ac:dyDescent="0.25">
      <c r="A15" s="24" t="s">
        <v>150</v>
      </c>
      <c r="B15" s="84"/>
      <c r="C15" s="84"/>
    </row>
    <row r="16" spans="1:3" x14ac:dyDescent="0.25">
      <c r="A16" s="24" t="s">
        <v>151</v>
      </c>
      <c r="B16" s="84"/>
      <c r="C16" s="84"/>
    </row>
    <row r="17" spans="1:3" ht="49.5" x14ac:dyDescent="0.25">
      <c r="A17" s="24" t="s">
        <v>152</v>
      </c>
      <c r="B17" s="84"/>
      <c r="C17" s="84"/>
    </row>
    <row r="18" spans="1:3" x14ac:dyDescent="0.25">
      <c r="A18" s="24" t="s">
        <v>665</v>
      </c>
      <c r="B18" s="84">
        <v>1485517837</v>
      </c>
      <c r="C18" s="84">
        <v>8858891</v>
      </c>
    </row>
    <row r="19" spans="1:3" x14ac:dyDescent="0.25">
      <c r="A19" s="24" t="s">
        <v>666</v>
      </c>
      <c r="B19" s="84">
        <v>808430495</v>
      </c>
      <c r="C19" s="84">
        <v>1332710377</v>
      </c>
    </row>
    <row r="20" spans="1:3" x14ac:dyDescent="0.25">
      <c r="A20" s="24" t="s">
        <v>667</v>
      </c>
      <c r="B20" s="84">
        <v>372580042</v>
      </c>
      <c r="C20" s="84">
        <v>472041166</v>
      </c>
    </row>
    <row r="21" spans="1:3" x14ac:dyDescent="0.25">
      <c r="A21" s="24" t="s">
        <v>153</v>
      </c>
      <c r="B21" s="84"/>
      <c r="C21" s="84"/>
    </row>
    <row r="22" spans="1:3" x14ac:dyDescent="0.25">
      <c r="A22" s="22" t="s">
        <v>49</v>
      </c>
      <c r="B22" s="84">
        <v>2666528374</v>
      </c>
      <c r="C22" s="84">
        <v>1813610434</v>
      </c>
    </row>
    <row r="23" spans="1:3" x14ac:dyDescent="0.25">
      <c r="A23" s="49" t="s">
        <v>154</v>
      </c>
      <c r="B23" s="84"/>
      <c r="C23" s="84"/>
    </row>
    <row r="24" spans="1:3" x14ac:dyDescent="0.25">
      <c r="A24" s="49" t="s">
        <v>155</v>
      </c>
      <c r="B24" s="84">
        <v>16657385043</v>
      </c>
      <c r="C24" s="84">
        <v>14157385043</v>
      </c>
    </row>
    <row r="25" spans="1:3" x14ac:dyDescent="0.25">
      <c r="A25" s="49" t="s">
        <v>156</v>
      </c>
      <c r="B25" s="84">
        <v>2500000000</v>
      </c>
      <c r="C25" s="84">
        <v>2500000000</v>
      </c>
    </row>
    <row r="26" spans="1:3" x14ac:dyDescent="0.25">
      <c r="A26" s="49" t="s">
        <v>157</v>
      </c>
      <c r="B26" s="84"/>
      <c r="C26" s="84"/>
    </row>
    <row r="27" spans="1:3" x14ac:dyDescent="0.25">
      <c r="A27" s="49" t="s">
        <v>158</v>
      </c>
      <c r="B27" s="84"/>
      <c r="C27" s="84"/>
    </row>
    <row r="28" spans="1:3" x14ac:dyDescent="0.25">
      <c r="A28" s="37" t="s">
        <v>49</v>
      </c>
      <c r="B28" s="84">
        <v>19157385043</v>
      </c>
      <c r="C28" s="84">
        <v>16657385043</v>
      </c>
    </row>
  </sheetData>
  <mergeCells count="1">
    <mergeCell ref="A1:C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31"/>
  <sheetViews>
    <sheetView zoomScale="55" zoomScaleNormal="55" workbookViewId="0">
      <selection activeCell="G31" sqref="G31"/>
    </sheetView>
  </sheetViews>
  <sheetFormatPr defaultColWidth="8.85546875" defaultRowHeight="16.5" x14ac:dyDescent="0.25"/>
  <cols>
    <col min="1" max="1" width="39.28515625" style="16" bestFit="1" customWidth="1"/>
    <col min="2" max="2" width="32.42578125" style="16" customWidth="1"/>
    <col min="3" max="3" width="23.7109375" style="16" bestFit="1" customWidth="1"/>
    <col min="4" max="4" width="31.28515625" style="16" customWidth="1"/>
    <col min="5" max="5" width="26.85546875" style="16" customWidth="1"/>
    <col min="6" max="6" width="24.42578125" style="16" customWidth="1"/>
    <col min="7" max="7" width="36.28515625" style="16" customWidth="1"/>
    <col min="8" max="16384" width="8.85546875" style="16"/>
  </cols>
  <sheetData>
    <row r="1" spans="1:7" x14ac:dyDescent="0.25">
      <c r="A1" s="126" t="s">
        <v>160</v>
      </c>
      <c r="B1" s="126"/>
      <c r="C1" s="126"/>
      <c r="D1" s="126"/>
      <c r="E1" s="126"/>
      <c r="F1" s="126"/>
      <c r="G1" s="126"/>
    </row>
    <row r="2" spans="1:7" ht="48.2" customHeight="1" x14ac:dyDescent="0.25">
      <c r="A2" s="20" t="s">
        <v>161</v>
      </c>
      <c r="B2" s="20" t="s">
        <v>19</v>
      </c>
      <c r="C2" s="20" t="s">
        <v>20</v>
      </c>
      <c r="D2" s="20" t="s">
        <v>21</v>
      </c>
      <c r="E2" s="20" t="s">
        <v>668</v>
      </c>
      <c r="F2" s="20" t="s">
        <v>162</v>
      </c>
      <c r="G2" s="20" t="s">
        <v>22</v>
      </c>
    </row>
    <row r="3" spans="1:7" x14ac:dyDescent="0.25">
      <c r="A3" s="27" t="s">
        <v>163</v>
      </c>
      <c r="B3" s="20"/>
      <c r="C3" s="20"/>
      <c r="D3" s="20"/>
      <c r="E3" s="20"/>
      <c r="F3" s="20"/>
      <c r="G3" s="20"/>
    </row>
    <row r="4" spans="1:7" x14ac:dyDescent="0.25">
      <c r="A4" s="24" t="s">
        <v>164</v>
      </c>
      <c r="B4" s="77">
        <v>12133175000</v>
      </c>
      <c r="C4" s="77">
        <v>39989014533</v>
      </c>
      <c r="D4" s="77">
        <v>2423136600</v>
      </c>
      <c r="E4" s="77">
        <v>1111312164</v>
      </c>
      <c r="F4" s="77"/>
      <c r="G4" s="77">
        <v>55656638297</v>
      </c>
    </row>
    <row r="5" spans="1:7" x14ac:dyDescent="0.25">
      <c r="A5" s="24" t="s">
        <v>165</v>
      </c>
      <c r="B5" s="77"/>
      <c r="C5" s="77">
        <v>3945438900</v>
      </c>
      <c r="D5" s="77"/>
      <c r="E5" s="77"/>
      <c r="F5" s="77"/>
      <c r="G5" s="77">
        <v>3945438900</v>
      </c>
    </row>
    <row r="6" spans="1:7" x14ac:dyDescent="0.25">
      <c r="A6" s="21" t="s">
        <v>166</v>
      </c>
      <c r="B6" s="77"/>
      <c r="C6" s="77">
        <v>10478339841</v>
      </c>
      <c r="D6" s="77">
        <v>804298000</v>
      </c>
      <c r="E6" s="77"/>
      <c r="F6" s="77"/>
      <c r="G6" s="77">
        <v>11282637841</v>
      </c>
    </row>
    <row r="7" spans="1:7" x14ac:dyDescent="0.25">
      <c r="A7" s="24" t="s">
        <v>167</v>
      </c>
      <c r="B7" s="77"/>
      <c r="C7" s="77"/>
      <c r="D7" s="77"/>
      <c r="E7" s="77"/>
      <c r="F7" s="77"/>
      <c r="G7" s="77"/>
    </row>
    <row r="8" spans="1:7" x14ac:dyDescent="0.25">
      <c r="A8" s="24" t="s">
        <v>168</v>
      </c>
      <c r="B8" s="78"/>
      <c r="C8" s="78"/>
      <c r="D8" s="78"/>
      <c r="E8" s="78"/>
      <c r="F8" s="78"/>
      <c r="G8" s="78"/>
    </row>
    <row r="9" spans="1:7" x14ac:dyDescent="0.25">
      <c r="A9" s="24" t="s">
        <v>169</v>
      </c>
      <c r="B9" s="78"/>
      <c r="C9" s="78">
        <v>-6429228178</v>
      </c>
      <c r="D9" s="78">
        <v>0</v>
      </c>
      <c r="E9" s="78"/>
      <c r="F9" s="78"/>
      <c r="G9" s="78">
        <v>-6429228178</v>
      </c>
    </row>
    <row r="10" spans="1:7" x14ac:dyDescent="0.25">
      <c r="A10" s="24" t="s">
        <v>170</v>
      </c>
      <c r="B10" s="78"/>
      <c r="C10" s="78"/>
      <c r="D10" s="78"/>
      <c r="E10" s="78"/>
      <c r="F10" s="78"/>
      <c r="G10" s="78"/>
    </row>
    <row r="11" spans="1:7" x14ac:dyDescent="0.25">
      <c r="A11" s="48"/>
      <c r="B11" s="78"/>
      <c r="C11" s="78"/>
      <c r="D11" s="78"/>
      <c r="E11" s="78"/>
      <c r="F11" s="78"/>
      <c r="G11" s="78"/>
    </row>
    <row r="12" spans="1:7" x14ac:dyDescent="0.25">
      <c r="A12" s="48"/>
      <c r="B12" s="78"/>
      <c r="C12" s="78"/>
      <c r="D12" s="78"/>
      <c r="E12" s="78"/>
      <c r="F12" s="78"/>
      <c r="G12" s="78"/>
    </row>
    <row r="13" spans="1:7" x14ac:dyDescent="0.25">
      <c r="A13" s="48"/>
      <c r="B13" s="78"/>
      <c r="C13" s="78"/>
      <c r="D13" s="78"/>
      <c r="E13" s="77"/>
      <c r="F13" s="78"/>
      <c r="G13" s="78"/>
    </row>
    <row r="14" spans="1:7" x14ac:dyDescent="0.25">
      <c r="A14" s="48"/>
      <c r="B14" s="78"/>
      <c r="C14" s="78"/>
      <c r="D14" s="78"/>
      <c r="E14" s="77"/>
      <c r="F14" s="78"/>
      <c r="G14" s="78"/>
    </row>
    <row r="15" spans="1:7" x14ac:dyDescent="0.25">
      <c r="A15" s="24" t="s">
        <v>171</v>
      </c>
      <c r="B15" s="77">
        <v>12133175000</v>
      </c>
      <c r="C15" s="77">
        <v>47983565096</v>
      </c>
      <c r="D15" s="77">
        <v>3227434600</v>
      </c>
      <c r="E15" s="77">
        <v>1111312164</v>
      </c>
      <c r="F15" s="77"/>
      <c r="G15" s="77">
        <v>64455486860</v>
      </c>
    </row>
    <row r="16" spans="1:7" x14ac:dyDescent="0.25">
      <c r="A16" s="27" t="s">
        <v>172</v>
      </c>
      <c r="B16" s="79"/>
      <c r="C16" s="79"/>
      <c r="D16" s="79"/>
      <c r="E16" s="79"/>
      <c r="F16" s="79"/>
      <c r="G16" s="79"/>
    </row>
    <row r="17" spans="1:7" x14ac:dyDescent="0.25">
      <c r="A17" s="24" t="s">
        <v>164</v>
      </c>
      <c r="B17" s="77">
        <v>7441680727</v>
      </c>
      <c r="C17" s="77">
        <v>30710235808</v>
      </c>
      <c r="D17" s="77">
        <v>1472570833</v>
      </c>
      <c r="E17" s="77">
        <v>879957929</v>
      </c>
      <c r="F17" s="77"/>
      <c r="G17" s="77">
        <v>40504445297</v>
      </c>
    </row>
    <row r="18" spans="1:7" x14ac:dyDescent="0.25">
      <c r="A18" s="24" t="s">
        <v>173</v>
      </c>
      <c r="B18" s="77">
        <v>485327004</v>
      </c>
      <c r="C18" s="78">
        <v>6758927890</v>
      </c>
      <c r="D18" s="78">
        <v>1197390498</v>
      </c>
      <c r="E18" s="78">
        <v>169172555</v>
      </c>
      <c r="F18" s="78"/>
      <c r="G18" s="78">
        <v>8610817947</v>
      </c>
    </row>
    <row r="19" spans="1:7" x14ac:dyDescent="0.25">
      <c r="A19" s="24" t="s">
        <v>167</v>
      </c>
      <c r="B19" s="77"/>
      <c r="C19" s="78"/>
      <c r="D19" s="78"/>
      <c r="E19" s="78"/>
      <c r="F19" s="78"/>
      <c r="G19" s="78"/>
    </row>
    <row r="20" spans="1:7" x14ac:dyDescent="0.25">
      <c r="A20" s="24" t="s">
        <v>168</v>
      </c>
      <c r="B20" s="78"/>
      <c r="C20" s="78"/>
      <c r="D20" s="78"/>
      <c r="E20" s="78"/>
      <c r="F20" s="78"/>
      <c r="G20" s="78"/>
    </row>
    <row r="21" spans="1:7" x14ac:dyDescent="0.25">
      <c r="A21" s="24" t="s">
        <v>169</v>
      </c>
      <c r="B21" s="78"/>
      <c r="C21" s="78">
        <v>-5961986907</v>
      </c>
      <c r="D21" s="78">
        <v>0</v>
      </c>
      <c r="E21" s="78"/>
      <c r="F21" s="78"/>
      <c r="G21" s="78">
        <v>-5961986907</v>
      </c>
    </row>
    <row r="22" spans="1:7" x14ac:dyDescent="0.25">
      <c r="A22" s="24" t="s">
        <v>170</v>
      </c>
      <c r="B22" s="78"/>
      <c r="C22" s="78"/>
      <c r="D22" s="78"/>
      <c r="E22" s="78"/>
      <c r="F22" s="78"/>
      <c r="G22" s="78"/>
    </row>
    <row r="23" spans="1:7" x14ac:dyDescent="0.25">
      <c r="A23" s="48"/>
      <c r="B23" s="78"/>
      <c r="C23" s="78"/>
      <c r="D23" s="78"/>
      <c r="E23" s="78"/>
      <c r="F23" s="78"/>
      <c r="G23" s="78"/>
    </row>
    <row r="24" spans="1:7" x14ac:dyDescent="0.25">
      <c r="A24" s="48"/>
      <c r="B24" s="78"/>
      <c r="C24" s="78"/>
      <c r="D24" s="78"/>
      <c r="E24" s="78"/>
      <c r="F24" s="78"/>
      <c r="G24" s="78"/>
    </row>
    <row r="25" spans="1:7" x14ac:dyDescent="0.25">
      <c r="A25" s="48"/>
      <c r="B25" s="78"/>
      <c r="C25" s="78"/>
      <c r="D25" s="78"/>
      <c r="E25" s="78"/>
      <c r="F25" s="78"/>
      <c r="G25" s="78"/>
    </row>
    <row r="26" spans="1:7" x14ac:dyDescent="0.25">
      <c r="A26" s="48"/>
      <c r="B26" s="78"/>
      <c r="C26" s="78"/>
      <c r="D26" s="78"/>
      <c r="E26" s="78"/>
      <c r="F26" s="78"/>
      <c r="G26" s="78"/>
    </row>
    <row r="27" spans="1:7" x14ac:dyDescent="0.25">
      <c r="A27" s="24" t="s">
        <v>171</v>
      </c>
      <c r="B27" s="77">
        <v>7927007731</v>
      </c>
      <c r="C27" s="77">
        <v>31507176791</v>
      </c>
      <c r="D27" s="77">
        <v>2669961331</v>
      </c>
      <c r="E27" s="77">
        <v>1049130484</v>
      </c>
      <c r="F27" s="77"/>
      <c r="G27" s="77">
        <v>43153276337</v>
      </c>
    </row>
    <row r="28" spans="1:7" x14ac:dyDescent="0.25">
      <c r="A28" s="24" t="s">
        <v>174</v>
      </c>
      <c r="B28" s="79"/>
      <c r="C28" s="79"/>
      <c r="D28" s="79"/>
      <c r="E28" s="79"/>
      <c r="F28" s="79"/>
      <c r="G28" s="79"/>
    </row>
    <row r="29" spans="1:7" x14ac:dyDescent="0.25">
      <c r="A29" s="24" t="s">
        <v>175</v>
      </c>
      <c r="B29" s="77">
        <v>4691494273</v>
      </c>
      <c r="C29" s="77">
        <v>9278778725</v>
      </c>
      <c r="D29" s="77">
        <v>950565767</v>
      </c>
      <c r="E29" s="77">
        <v>231354235</v>
      </c>
      <c r="F29" s="77"/>
      <c r="G29" s="77">
        <v>15152193000</v>
      </c>
    </row>
    <row r="30" spans="1:7" x14ac:dyDescent="0.25">
      <c r="A30" s="24" t="s">
        <v>176</v>
      </c>
      <c r="B30" s="77">
        <v>4206167269</v>
      </c>
      <c r="C30" s="77">
        <v>16476388305</v>
      </c>
      <c r="D30" s="77">
        <v>557473269</v>
      </c>
      <c r="E30" s="77">
        <v>62181680</v>
      </c>
      <c r="F30" s="77"/>
      <c r="G30" s="77">
        <v>21302210523</v>
      </c>
    </row>
    <row r="31" spans="1:7" x14ac:dyDescent="0.25">
      <c r="A31" s="24" t="s">
        <v>177</v>
      </c>
      <c r="B31" s="24"/>
      <c r="C31" s="24"/>
      <c r="D31" s="24"/>
      <c r="E31" s="24"/>
      <c r="F31" s="24"/>
      <c r="G31" s="24"/>
    </row>
  </sheetData>
  <mergeCells count="1">
    <mergeCell ref="A1:G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7"/>
  <sheetViews>
    <sheetView zoomScale="55" zoomScaleNormal="55" workbookViewId="0">
      <selection activeCell="L19" sqref="L19"/>
    </sheetView>
  </sheetViews>
  <sheetFormatPr defaultColWidth="8.85546875" defaultRowHeight="16.5" x14ac:dyDescent="0.25"/>
  <cols>
    <col min="1" max="1" width="34.140625" style="16" bestFit="1" customWidth="1"/>
    <col min="2" max="2" width="30.42578125" style="16" customWidth="1"/>
    <col min="3" max="3" width="27.140625" style="16" customWidth="1"/>
    <col min="4" max="4" width="28" style="16" customWidth="1"/>
    <col min="5" max="5" width="21.7109375" style="85" customWidth="1"/>
    <col min="6" max="6" width="24.42578125" style="85" customWidth="1"/>
    <col min="7" max="7" width="36.42578125" style="85" customWidth="1"/>
    <col min="8" max="16384" width="8.85546875" style="16"/>
  </cols>
  <sheetData>
    <row r="1" spans="1:7" x14ac:dyDescent="0.25">
      <c r="A1" s="127" t="s">
        <v>178</v>
      </c>
      <c r="B1" s="127"/>
      <c r="C1" s="127"/>
      <c r="D1" s="127"/>
      <c r="E1" s="127"/>
      <c r="F1" s="127"/>
      <c r="G1" s="127"/>
    </row>
    <row r="2" spans="1:7" ht="47.45" customHeight="1" x14ac:dyDescent="0.25">
      <c r="A2" s="20" t="s">
        <v>161</v>
      </c>
      <c r="B2" s="20" t="s">
        <v>185</v>
      </c>
      <c r="C2" s="20" t="s">
        <v>23</v>
      </c>
      <c r="D2" s="20" t="s">
        <v>24</v>
      </c>
      <c r="E2" s="79" t="s">
        <v>669</v>
      </c>
      <c r="F2" s="79" t="s">
        <v>179</v>
      </c>
      <c r="G2" s="80" t="s">
        <v>22</v>
      </c>
    </row>
    <row r="3" spans="1:7" x14ac:dyDescent="0.25">
      <c r="A3" s="24" t="s">
        <v>180</v>
      </c>
      <c r="B3" s="20"/>
      <c r="C3" s="20"/>
      <c r="D3" s="20"/>
      <c r="E3" s="79"/>
      <c r="F3" s="79"/>
      <c r="G3" s="80"/>
    </row>
    <row r="4" spans="1:7" x14ac:dyDescent="0.25">
      <c r="A4" s="24" t="s">
        <v>164</v>
      </c>
      <c r="B4" s="24"/>
      <c r="C4" s="24"/>
      <c r="D4" s="24"/>
      <c r="E4" s="77">
        <v>32873786811</v>
      </c>
      <c r="F4" s="77"/>
      <c r="G4" s="77">
        <v>32873786811</v>
      </c>
    </row>
    <row r="5" spans="1:7" x14ac:dyDescent="0.25">
      <c r="A5" s="24" t="s">
        <v>165</v>
      </c>
      <c r="B5" s="22"/>
      <c r="C5" s="22"/>
      <c r="D5" s="22"/>
      <c r="E5" s="78">
        <v>524300000</v>
      </c>
      <c r="F5" s="78"/>
      <c r="G5" s="78">
        <v>524300000</v>
      </c>
    </row>
    <row r="6" spans="1:7" x14ac:dyDescent="0.25">
      <c r="A6" s="21" t="s">
        <v>181</v>
      </c>
      <c r="B6" s="22"/>
      <c r="C6" s="22"/>
      <c r="D6" s="22"/>
      <c r="E6" s="78"/>
      <c r="F6" s="78"/>
      <c r="G6" s="78"/>
    </row>
    <row r="7" spans="1:7" x14ac:dyDescent="0.25">
      <c r="A7" s="21" t="s">
        <v>182</v>
      </c>
      <c r="B7" s="22"/>
      <c r="C7" s="22"/>
      <c r="D7" s="22"/>
      <c r="E7" s="78"/>
      <c r="F7" s="78"/>
      <c r="G7" s="78"/>
    </row>
    <row r="8" spans="1:7" x14ac:dyDescent="0.25">
      <c r="A8" s="24" t="s">
        <v>167</v>
      </c>
      <c r="B8" s="22"/>
      <c r="C8" s="22"/>
      <c r="D8" s="22"/>
      <c r="E8" s="78">
        <v>7445290000</v>
      </c>
      <c r="F8" s="78"/>
      <c r="G8" s="78">
        <v>7445290000</v>
      </c>
    </row>
    <row r="9" spans="1:7" x14ac:dyDescent="0.25">
      <c r="A9" s="24" t="s">
        <v>169</v>
      </c>
      <c r="B9" s="22"/>
      <c r="C9" s="22"/>
      <c r="D9" s="22"/>
      <c r="E9" s="78">
        <v>-9992606271</v>
      </c>
      <c r="F9" s="78"/>
      <c r="G9" s="78">
        <v>-9992606271</v>
      </c>
    </row>
    <row r="10" spans="1:7" x14ac:dyDescent="0.25">
      <c r="A10" s="24" t="s">
        <v>170</v>
      </c>
      <c r="B10" s="22"/>
      <c r="C10" s="22"/>
      <c r="D10" s="22"/>
      <c r="E10" s="78"/>
      <c r="F10" s="78"/>
      <c r="G10" s="78"/>
    </row>
    <row r="11" spans="1:7" x14ac:dyDescent="0.25">
      <c r="A11" s="48"/>
      <c r="B11" s="22"/>
      <c r="C11" s="22"/>
      <c r="D11" s="22"/>
      <c r="E11" s="78"/>
      <c r="F11" s="78"/>
      <c r="G11" s="78"/>
    </row>
    <row r="12" spans="1:7" x14ac:dyDescent="0.25">
      <c r="A12" s="48"/>
      <c r="B12" s="22"/>
      <c r="C12" s="22"/>
      <c r="D12" s="22"/>
      <c r="E12" s="78"/>
      <c r="F12" s="78"/>
      <c r="G12" s="78"/>
    </row>
    <row r="13" spans="1:7" x14ac:dyDescent="0.25">
      <c r="A13" s="48"/>
      <c r="B13" s="22"/>
      <c r="C13" s="22"/>
      <c r="D13" s="22"/>
      <c r="E13" s="78"/>
      <c r="F13" s="78"/>
      <c r="G13" s="78"/>
    </row>
    <row r="14" spans="1:7" x14ac:dyDescent="0.25">
      <c r="A14" s="24" t="s">
        <v>171</v>
      </c>
      <c r="B14" s="24"/>
      <c r="C14" s="24"/>
      <c r="D14" s="24"/>
      <c r="E14" s="77">
        <v>30850770540</v>
      </c>
      <c r="F14" s="77"/>
      <c r="G14" s="77">
        <v>30850770540</v>
      </c>
    </row>
    <row r="15" spans="1:7" x14ac:dyDescent="0.25">
      <c r="A15" s="27" t="s">
        <v>183</v>
      </c>
      <c r="B15" s="20"/>
      <c r="C15" s="20"/>
      <c r="D15" s="20"/>
      <c r="E15" s="79"/>
      <c r="F15" s="79"/>
      <c r="G15" s="79"/>
    </row>
    <row r="16" spans="1:7" x14ac:dyDescent="0.25">
      <c r="A16" s="24" t="s">
        <v>164</v>
      </c>
      <c r="B16" s="24"/>
      <c r="C16" s="24"/>
      <c r="D16" s="24"/>
      <c r="E16" s="77">
        <v>20943217094</v>
      </c>
      <c r="F16" s="77"/>
      <c r="G16" s="77">
        <v>20943217094</v>
      </c>
    </row>
    <row r="17" spans="1:7" x14ac:dyDescent="0.25">
      <c r="A17" s="24" t="s">
        <v>173</v>
      </c>
      <c r="B17" s="24"/>
      <c r="C17" s="24"/>
      <c r="D17" s="24"/>
      <c r="E17" s="77">
        <v>5454839067</v>
      </c>
      <c r="F17" s="77"/>
      <c r="G17" s="77">
        <v>5454839067</v>
      </c>
    </row>
    <row r="18" spans="1:7" x14ac:dyDescent="0.25">
      <c r="A18" s="24" t="s">
        <v>167</v>
      </c>
      <c r="B18" s="24"/>
      <c r="C18" s="24"/>
      <c r="D18" s="22"/>
      <c r="E18" s="77"/>
      <c r="F18" s="77"/>
      <c r="G18" s="77"/>
    </row>
    <row r="19" spans="1:7" x14ac:dyDescent="0.25">
      <c r="A19" s="24" t="s">
        <v>169</v>
      </c>
      <c r="B19" s="22"/>
      <c r="C19" s="22"/>
      <c r="D19" s="22"/>
      <c r="E19" s="78">
        <v>-9405784417</v>
      </c>
      <c r="F19" s="78"/>
      <c r="G19" s="78">
        <v>-9405784417</v>
      </c>
    </row>
    <row r="20" spans="1:7" x14ac:dyDescent="0.25">
      <c r="A20" s="24" t="s">
        <v>170</v>
      </c>
      <c r="B20" s="22"/>
      <c r="C20" s="22"/>
      <c r="D20" s="22"/>
      <c r="E20" s="78"/>
      <c r="F20" s="78"/>
      <c r="G20" s="78"/>
    </row>
    <row r="21" spans="1:7" x14ac:dyDescent="0.25">
      <c r="A21" s="48"/>
      <c r="B21" s="22"/>
      <c r="C21" s="22"/>
      <c r="D21" s="22"/>
      <c r="E21" s="78"/>
      <c r="F21" s="78"/>
      <c r="G21" s="78"/>
    </row>
    <row r="22" spans="1:7" x14ac:dyDescent="0.25">
      <c r="A22" s="48"/>
      <c r="B22" s="22"/>
      <c r="C22" s="22"/>
      <c r="D22" s="22"/>
      <c r="E22" s="78"/>
      <c r="F22" s="78"/>
      <c r="G22" s="78"/>
    </row>
    <row r="23" spans="1:7" x14ac:dyDescent="0.25">
      <c r="A23" s="24" t="s">
        <v>171</v>
      </c>
      <c r="B23" s="24"/>
      <c r="C23" s="24"/>
      <c r="D23" s="24"/>
      <c r="E23" s="77">
        <v>16992271744</v>
      </c>
      <c r="F23" s="77"/>
      <c r="G23" s="77">
        <v>16992271744</v>
      </c>
    </row>
    <row r="24" spans="1:7" ht="33" x14ac:dyDescent="0.25">
      <c r="A24" s="51" t="s">
        <v>184</v>
      </c>
      <c r="B24" s="20"/>
      <c r="C24" s="20"/>
      <c r="D24" s="20"/>
      <c r="E24" s="79"/>
      <c r="F24" s="79"/>
      <c r="G24" s="79"/>
    </row>
    <row r="25" spans="1:7" x14ac:dyDescent="0.25">
      <c r="A25" s="24" t="s">
        <v>175</v>
      </c>
      <c r="B25" s="128"/>
      <c r="C25" s="128"/>
      <c r="D25" s="128"/>
      <c r="E25" s="77">
        <v>11930569717</v>
      </c>
      <c r="F25" s="129"/>
      <c r="G25" s="77">
        <v>11930569717</v>
      </c>
    </row>
    <row r="26" spans="1:7" x14ac:dyDescent="0.25">
      <c r="A26" s="24" t="s">
        <v>176</v>
      </c>
      <c r="B26" s="128"/>
      <c r="C26" s="128"/>
      <c r="D26" s="128"/>
      <c r="E26" s="77">
        <v>13858498796</v>
      </c>
      <c r="F26" s="129"/>
      <c r="G26" s="77">
        <v>13858498796</v>
      </c>
    </row>
    <row r="27" spans="1:7" x14ac:dyDescent="0.25">
      <c r="A27" s="24" t="s">
        <v>177</v>
      </c>
      <c r="B27" s="24"/>
      <c r="C27" s="24"/>
      <c r="D27" s="49"/>
      <c r="E27" s="96"/>
      <c r="F27" s="96"/>
      <c r="G27" s="96"/>
    </row>
  </sheetData>
  <mergeCells count="5">
    <mergeCell ref="A1:G1"/>
    <mergeCell ref="B25:B26"/>
    <mergeCell ref="C25:C26"/>
    <mergeCell ref="D25:D26"/>
    <mergeCell ref="F25:F2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6"/>
  <sheetViews>
    <sheetView workbookViewId="0">
      <selection activeCell="B7" sqref="B7"/>
    </sheetView>
  </sheetViews>
  <sheetFormatPr defaultColWidth="8.85546875" defaultRowHeight="16.5" x14ac:dyDescent="0.25"/>
  <cols>
    <col min="1" max="1" width="49.85546875" style="16" customWidth="1"/>
    <col min="2" max="2" width="21.42578125" style="16" customWidth="1"/>
    <col min="3" max="3" width="22.85546875" style="16" customWidth="1"/>
    <col min="4" max="4" width="24.7109375" style="16" customWidth="1"/>
    <col min="5" max="16384" width="8.85546875" style="16"/>
  </cols>
  <sheetData>
    <row r="1" spans="1:4" x14ac:dyDescent="0.25">
      <c r="A1" s="111" t="s">
        <v>186</v>
      </c>
      <c r="B1" s="111"/>
      <c r="C1" s="111"/>
      <c r="D1" s="111"/>
    </row>
    <row r="2" spans="1:4" ht="16.5" customHeight="1" x14ac:dyDescent="0.25">
      <c r="A2" s="20" t="s">
        <v>187</v>
      </c>
      <c r="B2" s="20" t="s">
        <v>33</v>
      </c>
      <c r="C2" s="73" t="s">
        <v>34</v>
      </c>
      <c r="D2" s="20" t="s">
        <v>188</v>
      </c>
    </row>
    <row r="3" spans="1:4" x14ac:dyDescent="0.25">
      <c r="A3" s="24" t="s">
        <v>189</v>
      </c>
      <c r="B3" s="24"/>
      <c r="C3" s="24"/>
      <c r="D3" s="24"/>
    </row>
    <row r="4" spans="1:4" x14ac:dyDescent="0.25">
      <c r="A4" s="24" t="s">
        <v>49</v>
      </c>
      <c r="B4" s="24"/>
      <c r="C4" s="24"/>
      <c r="D4" s="24"/>
    </row>
    <row r="5" spans="1:4" x14ac:dyDescent="0.25">
      <c r="A5" s="24" t="s">
        <v>190</v>
      </c>
      <c r="B5" s="77">
        <v>5124009230</v>
      </c>
      <c r="C5" s="77">
        <v>4972841952</v>
      </c>
      <c r="D5" s="24"/>
    </row>
    <row r="6" spans="1:4" x14ac:dyDescent="0.25">
      <c r="A6" s="24" t="s">
        <v>49</v>
      </c>
      <c r="B6" s="77">
        <v>5124009230</v>
      </c>
      <c r="C6" s="77">
        <v>4972841952</v>
      </c>
      <c r="D6" s="24"/>
    </row>
  </sheetData>
  <mergeCells count="1">
    <mergeCell ref="A1:D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9"/>
  <sheetViews>
    <sheetView workbookViewId="0">
      <selection activeCell="B4" sqref="B4"/>
    </sheetView>
  </sheetViews>
  <sheetFormatPr defaultColWidth="8.85546875" defaultRowHeight="16.5" x14ac:dyDescent="0.25"/>
  <cols>
    <col min="1" max="1" width="51.85546875" style="16" bestFit="1" customWidth="1"/>
    <col min="2" max="2" width="15.42578125" style="16" bestFit="1" customWidth="1"/>
    <col min="3" max="3" width="14.28515625" style="16" bestFit="1" customWidth="1"/>
    <col min="4" max="16384" width="8.85546875" style="16"/>
  </cols>
  <sheetData>
    <row r="1" spans="1:3" x14ac:dyDescent="0.25">
      <c r="A1" s="127" t="s">
        <v>191</v>
      </c>
      <c r="B1" s="127"/>
      <c r="C1" s="127"/>
    </row>
    <row r="2" spans="1:3" ht="28.5" customHeight="1" x14ac:dyDescent="0.25">
      <c r="A2" s="27" t="s">
        <v>192</v>
      </c>
      <c r="B2" s="27" t="s">
        <v>33</v>
      </c>
      <c r="C2" s="74" t="s">
        <v>34</v>
      </c>
    </row>
    <row r="3" spans="1:3" x14ac:dyDescent="0.25">
      <c r="A3" s="52" t="s">
        <v>193</v>
      </c>
      <c r="B3" s="97">
        <v>1110000</v>
      </c>
      <c r="C3" s="97">
        <v>32020000</v>
      </c>
    </row>
    <row r="4" spans="1:3" ht="33" x14ac:dyDescent="0.25">
      <c r="A4" s="52" t="s">
        <v>194</v>
      </c>
      <c r="B4" s="53"/>
      <c r="C4" s="53"/>
    </row>
    <row r="5" spans="1:3" x14ac:dyDescent="0.25">
      <c r="A5" s="52" t="s">
        <v>195</v>
      </c>
      <c r="B5" s="53"/>
      <c r="C5" s="53"/>
    </row>
    <row r="6" spans="1:3" x14ac:dyDescent="0.25">
      <c r="A6" s="52" t="s">
        <v>196</v>
      </c>
      <c r="B6" s="53"/>
      <c r="C6" s="53"/>
    </row>
    <row r="7" spans="1:3" x14ac:dyDescent="0.25">
      <c r="A7" s="52" t="s">
        <v>197</v>
      </c>
      <c r="B7" s="53"/>
      <c r="C7" s="53"/>
    </row>
    <row r="8" spans="1:3" x14ac:dyDescent="0.25">
      <c r="A8" s="54" t="s">
        <v>198</v>
      </c>
      <c r="B8" s="53"/>
      <c r="C8" s="53"/>
    </row>
    <row r="9" spans="1:3" x14ac:dyDescent="0.25">
      <c r="A9" s="54" t="s">
        <v>199</v>
      </c>
      <c r="B9" s="53"/>
      <c r="C9" s="53"/>
    </row>
  </sheetData>
  <mergeCells count="1">
    <mergeCell ref="A1:C1"/>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7"/>
  <sheetViews>
    <sheetView workbookViewId="0">
      <selection activeCell="B7" sqref="B7"/>
    </sheetView>
  </sheetViews>
  <sheetFormatPr defaultColWidth="8.85546875" defaultRowHeight="16.5" x14ac:dyDescent="0.25"/>
  <cols>
    <col min="1" max="1" width="59.85546875" style="16" bestFit="1" customWidth="1"/>
    <col min="2" max="2" width="20.85546875" style="16" customWidth="1"/>
    <col min="3" max="3" width="26.28515625" style="16" customWidth="1"/>
    <col min="4" max="16384" width="8.85546875" style="16"/>
  </cols>
  <sheetData>
    <row r="1" spans="1:3" x14ac:dyDescent="0.25">
      <c r="A1" s="111" t="s">
        <v>200</v>
      </c>
      <c r="B1" s="111"/>
      <c r="C1" s="111"/>
    </row>
    <row r="2" spans="1:3" x14ac:dyDescent="0.25">
      <c r="A2" s="20" t="s">
        <v>192</v>
      </c>
      <c r="B2" s="20" t="s">
        <v>33</v>
      </c>
      <c r="C2" s="73" t="s">
        <v>34</v>
      </c>
    </row>
    <row r="3" spans="1:3" ht="33" x14ac:dyDescent="0.25">
      <c r="A3" s="52" t="s">
        <v>201</v>
      </c>
      <c r="B3" s="97">
        <v>506430000</v>
      </c>
      <c r="C3" s="97">
        <v>506430000</v>
      </c>
    </row>
    <row r="4" spans="1:3" ht="33" x14ac:dyDescent="0.25">
      <c r="A4" s="52" t="s">
        <v>202</v>
      </c>
      <c r="B4" s="97"/>
      <c r="C4" s="97"/>
    </row>
    <row r="5" spans="1:3" ht="33" x14ac:dyDescent="0.25">
      <c r="A5" s="52" t="s">
        <v>203</v>
      </c>
      <c r="B5" s="97"/>
      <c r="C5" s="97"/>
    </row>
    <row r="6" spans="1:3" ht="33" x14ac:dyDescent="0.25">
      <c r="A6" s="52" t="s">
        <v>204</v>
      </c>
      <c r="B6" s="97"/>
      <c r="C6" s="97"/>
    </row>
    <row r="7" spans="1:3" x14ac:dyDescent="0.25">
      <c r="A7" s="52" t="s">
        <v>49</v>
      </c>
      <c r="B7" s="97">
        <v>506430000</v>
      </c>
      <c r="C7" s="97">
        <v>506430000</v>
      </c>
    </row>
  </sheetData>
  <mergeCells count="1">
    <mergeCell ref="A1:C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6"/>
  <sheetViews>
    <sheetView workbookViewId="0">
      <selection activeCell="A2" sqref="A2:C2"/>
    </sheetView>
  </sheetViews>
  <sheetFormatPr defaultColWidth="8.85546875" defaultRowHeight="16.5" x14ac:dyDescent="0.25"/>
  <cols>
    <col min="1" max="1" width="45.42578125" style="16" customWidth="1"/>
    <col min="2" max="2" width="30.140625" style="16" customWidth="1"/>
    <col min="3" max="3" width="33.140625" style="16" customWidth="1"/>
    <col min="4" max="16384" width="8.85546875" style="16"/>
  </cols>
  <sheetData>
    <row r="1" spans="1:3" x14ac:dyDescent="0.25">
      <c r="A1" s="111" t="s">
        <v>205</v>
      </c>
      <c r="B1" s="111"/>
      <c r="C1" s="111"/>
    </row>
    <row r="2" spans="1:3" ht="27.2" customHeight="1" x14ac:dyDescent="0.25">
      <c r="A2" s="20" t="s">
        <v>192</v>
      </c>
      <c r="B2" s="20" t="s">
        <v>33</v>
      </c>
      <c r="C2" s="73" t="s">
        <v>34</v>
      </c>
    </row>
    <row r="3" spans="1:3" x14ac:dyDescent="0.25">
      <c r="A3" s="20" t="s">
        <v>265</v>
      </c>
      <c r="B3" s="20"/>
      <c r="C3" s="73"/>
    </row>
    <row r="4" spans="1:3" x14ac:dyDescent="0.25">
      <c r="A4" s="20" t="s">
        <v>649</v>
      </c>
      <c r="B4" s="20"/>
      <c r="C4" s="73"/>
    </row>
    <row r="5" spans="1:3" x14ac:dyDescent="0.25">
      <c r="A5" s="55" t="s">
        <v>650</v>
      </c>
      <c r="B5" s="55"/>
      <c r="C5" s="55"/>
    </row>
    <row r="6" spans="1:3" x14ac:dyDescent="0.25">
      <c r="A6" s="55" t="s">
        <v>49</v>
      </c>
      <c r="B6" s="55"/>
      <c r="C6" s="55"/>
    </row>
  </sheetData>
  <mergeCells count="1">
    <mergeCell ref="A1:C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C4"/>
  <sheetViews>
    <sheetView workbookViewId="0">
      <selection activeCell="A2" sqref="A2:C2"/>
    </sheetView>
  </sheetViews>
  <sheetFormatPr defaultColWidth="8.85546875" defaultRowHeight="16.5" x14ac:dyDescent="0.25"/>
  <cols>
    <col min="1" max="1" width="41.42578125" style="16" customWidth="1"/>
    <col min="2" max="2" width="31.28515625" style="16" customWidth="1"/>
    <col min="3" max="3" width="35.28515625" style="16" customWidth="1"/>
    <col min="4" max="16384" width="8.85546875" style="16"/>
  </cols>
  <sheetData>
    <row r="1" spans="1:3" x14ac:dyDescent="0.25">
      <c r="A1" s="127" t="s">
        <v>206</v>
      </c>
      <c r="B1" s="127"/>
      <c r="C1" s="127"/>
    </row>
    <row r="2" spans="1:3" ht="24.95" customHeight="1" x14ac:dyDescent="0.25">
      <c r="A2" s="20" t="s">
        <v>192</v>
      </c>
      <c r="B2" s="20" t="s">
        <v>33</v>
      </c>
      <c r="C2" s="73" t="s">
        <v>34</v>
      </c>
    </row>
    <row r="3" spans="1:3" x14ac:dyDescent="0.25">
      <c r="A3" s="56" t="s">
        <v>651</v>
      </c>
      <c r="B3" s="54"/>
      <c r="C3" s="54"/>
    </row>
    <row r="4" spans="1:3" x14ac:dyDescent="0.25">
      <c r="A4" s="55" t="s">
        <v>49</v>
      </c>
      <c r="B4" s="54"/>
      <c r="C4" s="54"/>
    </row>
  </sheetData>
  <mergeCells count="1">
    <mergeCell ref="A1:C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C6"/>
  <sheetViews>
    <sheetView workbookViewId="0">
      <selection activeCell="B7" sqref="B7"/>
    </sheetView>
  </sheetViews>
  <sheetFormatPr defaultColWidth="8.85546875" defaultRowHeight="16.5" x14ac:dyDescent="0.25"/>
  <cols>
    <col min="1" max="1" width="45.42578125" style="16" bestFit="1" customWidth="1"/>
    <col min="2" max="2" width="21.85546875" style="16" customWidth="1"/>
    <col min="3" max="3" width="29.28515625" style="16" customWidth="1"/>
    <col min="4" max="16384" width="8.85546875" style="16"/>
  </cols>
  <sheetData>
    <row r="1" spans="1:3" x14ac:dyDescent="0.25">
      <c r="A1" s="113" t="s">
        <v>207</v>
      </c>
      <c r="B1" s="113"/>
      <c r="C1" s="113"/>
    </row>
    <row r="2" spans="1:3" ht="53.45" customHeight="1" x14ac:dyDescent="0.25">
      <c r="A2" s="20" t="s">
        <v>192</v>
      </c>
      <c r="B2" s="20" t="s">
        <v>33</v>
      </c>
      <c r="C2" s="73" t="s">
        <v>34</v>
      </c>
    </row>
    <row r="3" spans="1:3" ht="32.450000000000003" customHeight="1" x14ac:dyDescent="0.25">
      <c r="A3" s="27" t="s">
        <v>207</v>
      </c>
      <c r="B3" s="81">
        <v>670000</v>
      </c>
      <c r="C3" s="98">
        <v>610000</v>
      </c>
    </row>
    <row r="4" spans="1:3" ht="16.5" customHeight="1" x14ac:dyDescent="0.25">
      <c r="A4" s="27" t="s">
        <v>652</v>
      </c>
      <c r="B4" s="81"/>
      <c r="C4" s="98"/>
    </row>
    <row r="5" spans="1:3" x14ac:dyDescent="0.25">
      <c r="A5" s="56" t="s">
        <v>651</v>
      </c>
      <c r="B5" s="99"/>
      <c r="C5" s="99"/>
    </row>
    <row r="6" spans="1:3" x14ac:dyDescent="0.25">
      <c r="A6" s="55" t="s">
        <v>49</v>
      </c>
      <c r="B6" s="99">
        <v>670000</v>
      </c>
      <c r="C6" s="99">
        <v>610000</v>
      </c>
    </row>
  </sheetData>
  <mergeCells count="1">
    <mergeCell ref="A1:C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C4"/>
  <sheetViews>
    <sheetView workbookViewId="0">
      <selection activeCell="B11" sqref="B11"/>
    </sheetView>
  </sheetViews>
  <sheetFormatPr defaultColWidth="8.85546875" defaultRowHeight="16.5" x14ac:dyDescent="0.25"/>
  <cols>
    <col min="1" max="1" width="43.7109375" style="16" bestFit="1" customWidth="1"/>
    <col min="2" max="2" width="26.7109375" style="16" customWidth="1"/>
    <col min="3" max="3" width="26" style="16" customWidth="1"/>
    <col min="4" max="16384" width="8.85546875" style="16"/>
  </cols>
  <sheetData>
    <row r="1" spans="1:3" x14ac:dyDescent="0.25">
      <c r="A1" s="127" t="s">
        <v>209</v>
      </c>
      <c r="B1" s="127"/>
      <c r="C1" s="127"/>
    </row>
    <row r="2" spans="1:3" ht="15.95" customHeight="1" x14ac:dyDescent="0.25">
      <c r="A2" s="20" t="s">
        <v>192</v>
      </c>
      <c r="B2" s="20" t="s">
        <v>33</v>
      </c>
      <c r="C2" s="73" t="s">
        <v>34</v>
      </c>
    </row>
    <row r="3" spans="1:3" x14ac:dyDescent="0.25">
      <c r="A3" s="56" t="s">
        <v>650</v>
      </c>
      <c r="B3" s="54"/>
      <c r="C3" s="54"/>
    </row>
    <row r="4" spans="1:3" x14ac:dyDescent="0.25">
      <c r="A4" s="55" t="s">
        <v>49</v>
      </c>
      <c r="B4" s="54"/>
      <c r="C4" s="54"/>
    </row>
  </sheetData>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9"/>
  <sheetViews>
    <sheetView workbookViewId="0">
      <selection activeCell="C9" sqref="C9"/>
    </sheetView>
  </sheetViews>
  <sheetFormatPr defaultColWidth="8.85546875" defaultRowHeight="15" x14ac:dyDescent="0.25"/>
  <cols>
    <col min="1" max="1" width="51" bestFit="1" customWidth="1"/>
    <col min="2" max="3" width="19.85546875" bestFit="1" customWidth="1"/>
  </cols>
  <sheetData>
    <row r="1" spans="1:3" ht="17.850000000000001" customHeight="1" x14ac:dyDescent="0.25">
      <c r="A1" s="111" t="s">
        <v>31</v>
      </c>
      <c r="B1" s="111"/>
      <c r="C1" s="111"/>
    </row>
    <row r="2" spans="1:3" ht="15.75" x14ac:dyDescent="0.25">
      <c r="A2" s="112" t="s">
        <v>42</v>
      </c>
      <c r="B2" s="112"/>
      <c r="C2" s="112"/>
    </row>
    <row r="3" spans="1:3" ht="18.2" customHeight="1" x14ac:dyDescent="0.25">
      <c r="A3" s="19" t="s">
        <v>32</v>
      </c>
      <c r="B3" s="20" t="s">
        <v>33</v>
      </c>
      <c r="C3" s="20" t="s">
        <v>34</v>
      </c>
    </row>
    <row r="4" spans="1:3" ht="15.75" customHeight="1" x14ac:dyDescent="0.25">
      <c r="A4" s="21" t="s">
        <v>35</v>
      </c>
      <c r="B4" s="22"/>
      <c r="C4" s="22"/>
    </row>
    <row r="5" spans="1:3" ht="25.7" customHeight="1" x14ac:dyDescent="0.25">
      <c r="A5" s="21" t="s">
        <v>36</v>
      </c>
      <c r="B5" s="78">
        <v>317926613612</v>
      </c>
      <c r="C5" s="78">
        <v>26518525748</v>
      </c>
    </row>
    <row r="6" spans="1:3" ht="17.25" customHeight="1" x14ac:dyDescent="0.25">
      <c r="A6" s="21" t="s">
        <v>37</v>
      </c>
      <c r="B6" s="78"/>
      <c r="C6" s="78"/>
    </row>
    <row r="7" spans="1:3" ht="24.75" customHeight="1" x14ac:dyDescent="0.25">
      <c r="A7" s="23" t="s">
        <v>38</v>
      </c>
      <c r="B7" s="79"/>
      <c r="C7" s="79"/>
    </row>
    <row r="8" spans="1:3" ht="26.85" customHeight="1" x14ac:dyDescent="0.25">
      <c r="A8" s="21" t="s">
        <v>39</v>
      </c>
      <c r="B8" s="79">
        <v>86008527032</v>
      </c>
      <c r="C8" s="79">
        <v>55690048242</v>
      </c>
    </row>
    <row r="9" spans="1:3" ht="22.5" customHeight="1" x14ac:dyDescent="0.25">
      <c r="A9" s="24" t="s">
        <v>40</v>
      </c>
      <c r="B9" s="79">
        <f>SUM(B5:B8)</f>
        <v>403935140644</v>
      </c>
      <c r="C9" s="79">
        <f>SUM(C5:C8)</f>
        <v>82208573990</v>
      </c>
    </row>
  </sheetData>
  <mergeCells count="2">
    <mergeCell ref="A1:C1"/>
    <mergeCell ref="A2:C2"/>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C4"/>
  <sheetViews>
    <sheetView workbookViewId="0">
      <selection activeCell="B11" sqref="B11"/>
    </sheetView>
  </sheetViews>
  <sheetFormatPr defaultColWidth="8.85546875" defaultRowHeight="16.5" x14ac:dyDescent="0.25"/>
  <cols>
    <col min="1" max="1" width="51.140625" style="16" bestFit="1" customWidth="1"/>
    <col min="2" max="2" width="30" style="16" customWidth="1"/>
    <col min="3" max="3" width="18.7109375" style="16" customWidth="1"/>
    <col min="4" max="16384" width="8.85546875" style="16"/>
  </cols>
  <sheetData>
    <row r="1" spans="1:3" x14ac:dyDescent="0.25">
      <c r="A1" s="130" t="s">
        <v>208</v>
      </c>
      <c r="B1" s="130"/>
      <c r="C1" s="130"/>
    </row>
    <row r="2" spans="1:3" ht="16.5" customHeight="1" x14ac:dyDescent="0.25">
      <c r="A2" s="20" t="s">
        <v>210</v>
      </c>
      <c r="B2" s="20" t="s">
        <v>33</v>
      </c>
      <c r="C2" s="73" t="s">
        <v>34</v>
      </c>
    </row>
    <row r="3" spans="1:3" x14ac:dyDescent="0.25">
      <c r="A3" s="56" t="s">
        <v>642</v>
      </c>
      <c r="B3" s="54"/>
      <c r="C3" s="54"/>
    </row>
    <row r="4" spans="1:3" x14ac:dyDescent="0.25">
      <c r="A4" s="55" t="s">
        <v>49</v>
      </c>
      <c r="B4" s="54"/>
      <c r="C4" s="54"/>
    </row>
  </sheetData>
  <mergeCells count="1">
    <mergeCell ref="A1:C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C9"/>
  <sheetViews>
    <sheetView workbookViewId="0">
      <selection activeCell="B10" sqref="B10"/>
    </sheetView>
  </sheetViews>
  <sheetFormatPr defaultColWidth="8.85546875" defaultRowHeight="16.5" x14ac:dyDescent="0.25"/>
  <cols>
    <col min="1" max="1" width="67.7109375" style="16" customWidth="1"/>
    <col min="2" max="2" width="22.85546875" style="16" customWidth="1"/>
    <col min="3" max="3" width="30.85546875" style="16" customWidth="1"/>
    <col min="4" max="16384" width="8.85546875" style="16"/>
  </cols>
  <sheetData>
    <row r="1" spans="1:3" x14ac:dyDescent="0.25">
      <c r="A1" s="113" t="s">
        <v>211</v>
      </c>
      <c r="B1" s="113"/>
      <c r="C1" s="113"/>
    </row>
    <row r="2" spans="1:3" ht="16.5" customHeight="1" x14ac:dyDescent="0.25">
      <c r="A2" s="20" t="s">
        <v>192</v>
      </c>
      <c r="B2" s="20" t="s">
        <v>33</v>
      </c>
      <c r="C2" s="73" t="s">
        <v>34</v>
      </c>
    </row>
    <row r="3" spans="1:3" x14ac:dyDescent="0.25">
      <c r="A3" s="52" t="s">
        <v>193</v>
      </c>
      <c r="B3" s="99">
        <v>10352480490000</v>
      </c>
      <c r="C3" s="99">
        <v>7525644390000</v>
      </c>
    </row>
    <row r="4" spans="1:3" x14ac:dyDescent="0.25">
      <c r="A4" s="52" t="s">
        <v>194</v>
      </c>
      <c r="B4" s="99">
        <v>180614700000</v>
      </c>
      <c r="C4" s="99">
        <v>14272000000</v>
      </c>
    </row>
    <row r="5" spans="1:3" x14ac:dyDescent="0.25">
      <c r="A5" s="52" t="s">
        <v>195</v>
      </c>
      <c r="B5" s="99">
        <v>1437318020000</v>
      </c>
      <c r="C5" s="99">
        <v>975076070000</v>
      </c>
    </row>
    <row r="6" spans="1:3" x14ac:dyDescent="0.25">
      <c r="A6" s="52" t="s">
        <v>196</v>
      </c>
      <c r="B6" s="99">
        <v>92810700000</v>
      </c>
      <c r="C6" s="99">
        <v>23301130000</v>
      </c>
    </row>
    <row r="7" spans="1:3" x14ac:dyDescent="0.25">
      <c r="A7" s="52" t="s">
        <v>197</v>
      </c>
      <c r="B7" s="99">
        <v>97403720000</v>
      </c>
      <c r="C7" s="99">
        <v>297597900000</v>
      </c>
    </row>
    <row r="8" spans="1:3" x14ac:dyDescent="0.25">
      <c r="A8" s="54" t="s">
        <v>198</v>
      </c>
      <c r="B8" s="99"/>
      <c r="C8" s="99"/>
    </row>
    <row r="9" spans="1:3" x14ac:dyDescent="0.25">
      <c r="A9" s="55" t="s">
        <v>49</v>
      </c>
      <c r="B9" s="99">
        <f>SUM(B3:B8)</f>
        <v>12160627630000</v>
      </c>
      <c r="C9" s="99">
        <v>8929959117867</v>
      </c>
    </row>
  </sheetData>
  <mergeCells count="1">
    <mergeCell ref="A1:C1"/>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C6"/>
  <sheetViews>
    <sheetView workbookViewId="0">
      <selection activeCell="B6" sqref="B6"/>
    </sheetView>
  </sheetViews>
  <sheetFormatPr defaultColWidth="8.85546875" defaultRowHeight="16.5" x14ac:dyDescent="0.25"/>
  <cols>
    <col min="1" max="1" width="63.85546875" style="16" bestFit="1" customWidth="1"/>
    <col min="2" max="2" width="22.42578125" style="16" customWidth="1"/>
    <col min="3" max="3" width="24.7109375" style="16" customWidth="1"/>
    <col min="4" max="16384" width="8.85546875" style="16"/>
  </cols>
  <sheetData>
    <row r="1" spans="1:3" ht="27.95" customHeight="1" x14ac:dyDescent="0.25">
      <c r="A1" s="113" t="s">
        <v>212</v>
      </c>
      <c r="B1" s="113"/>
      <c r="C1" s="113"/>
    </row>
    <row r="2" spans="1:3" ht="27.95" customHeight="1" x14ac:dyDescent="0.25">
      <c r="A2" s="76" t="s">
        <v>192</v>
      </c>
      <c r="B2" s="76" t="s">
        <v>33</v>
      </c>
      <c r="C2" s="76" t="s">
        <v>34</v>
      </c>
    </row>
    <row r="3" spans="1:3" ht="33" x14ac:dyDescent="0.25">
      <c r="A3" s="52" t="s">
        <v>202</v>
      </c>
      <c r="B3" s="99">
        <v>28420820000</v>
      </c>
      <c r="C3" s="99">
        <v>29194860000</v>
      </c>
    </row>
    <row r="4" spans="1:3" x14ac:dyDescent="0.25">
      <c r="A4" s="52" t="s">
        <v>203</v>
      </c>
      <c r="B4" s="99"/>
      <c r="C4" s="99"/>
    </row>
    <row r="5" spans="1:3" ht="33" x14ac:dyDescent="0.25">
      <c r="A5" s="52" t="s">
        <v>204</v>
      </c>
      <c r="B5" s="99"/>
      <c r="C5" s="99"/>
    </row>
    <row r="6" spans="1:3" x14ac:dyDescent="0.25">
      <c r="A6" s="22" t="s">
        <v>49</v>
      </c>
      <c r="B6" s="97">
        <v>28420820000</v>
      </c>
      <c r="C6" s="97">
        <v>29194860000</v>
      </c>
    </row>
  </sheetData>
  <mergeCells count="1">
    <mergeCell ref="A1:C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C6"/>
  <sheetViews>
    <sheetView workbookViewId="0">
      <selection activeCell="B6" sqref="B6"/>
    </sheetView>
  </sheetViews>
  <sheetFormatPr defaultColWidth="8.85546875" defaultRowHeight="16.5" x14ac:dyDescent="0.25"/>
  <cols>
    <col min="1" max="1" width="36.7109375" style="16" bestFit="1" customWidth="1"/>
    <col min="2" max="2" width="30.28515625" style="16" customWidth="1"/>
    <col min="3" max="3" width="36.140625" style="16" customWidth="1"/>
    <col min="4" max="16384" width="8.85546875" style="16"/>
  </cols>
  <sheetData>
    <row r="1" spans="1:3" x14ac:dyDescent="0.25">
      <c r="A1" s="111" t="s">
        <v>213</v>
      </c>
      <c r="B1" s="111"/>
      <c r="C1" s="111"/>
    </row>
    <row r="2" spans="1:3" ht="32.450000000000003" customHeight="1" x14ac:dyDescent="0.25">
      <c r="A2" s="20" t="s">
        <v>192</v>
      </c>
      <c r="B2" s="20" t="s">
        <v>33</v>
      </c>
      <c r="C2" s="73" t="s">
        <v>34</v>
      </c>
    </row>
    <row r="3" spans="1:3" ht="38.1" customHeight="1" x14ac:dyDescent="0.25">
      <c r="A3" s="27" t="s">
        <v>213</v>
      </c>
      <c r="B3" s="81">
        <v>171668232520</v>
      </c>
      <c r="C3" s="98">
        <v>729311421500</v>
      </c>
    </row>
    <row r="4" spans="1:3" ht="16.5" customHeight="1" x14ac:dyDescent="0.25">
      <c r="A4" s="27" t="s">
        <v>652</v>
      </c>
      <c r="B4" s="81"/>
      <c r="C4" s="98"/>
    </row>
    <row r="5" spans="1:3" x14ac:dyDescent="0.25">
      <c r="A5" s="56" t="s">
        <v>265</v>
      </c>
      <c r="B5" s="99"/>
      <c r="C5" s="99"/>
    </row>
    <row r="6" spans="1:3" x14ac:dyDescent="0.25">
      <c r="A6" s="55" t="s">
        <v>49</v>
      </c>
      <c r="B6" s="99">
        <v>171668232520</v>
      </c>
      <c r="C6" s="99">
        <v>729311421500</v>
      </c>
    </row>
  </sheetData>
  <mergeCells count="1">
    <mergeCell ref="A1:C1"/>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C4"/>
  <sheetViews>
    <sheetView workbookViewId="0">
      <selection activeCell="A2" sqref="A2:C2"/>
    </sheetView>
  </sheetViews>
  <sheetFormatPr defaultColWidth="8.85546875" defaultRowHeight="16.5" x14ac:dyDescent="0.25"/>
  <cols>
    <col min="1" max="1" width="49.42578125" style="16" bestFit="1" customWidth="1"/>
    <col min="2" max="2" width="22.85546875" style="16" customWidth="1"/>
    <col min="3" max="3" width="30.7109375" style="16" customWidth="1"/>
    <col min="4" max="16384" width="8.85546875" style="16"/>
  </cols>
  <sheetData>
    <row r="1" spans="1:3" x14ac:dyDescent="0.25">
      <c r="A1" s="113" t="s">
        <v>214</v>
      </c>
      <c r="B1" s="113"/>
      <c r="C1" s="113"/>
    </row>
    <row r="2" spans="1:3" x14ac:dyDescent="0.25">
      <c r="A2" s="20" t="s">
        <v>192</v>
      </c>
      <c r="B2" s="20" t="s">
        <v>33</v>
      </c>
      <c r="C2" s="73" t="s">
        <v>34</v>
      </c>
    </row>
    <row r="3" spans="1:3" x14ac:dyDescent="0.25">
      <c r="A3" s="56" t="s">
        <v>265</v>
      </c>
      <c r="B3" s="54"/>
      <c r="C3" s="54"/>
    </row>
    <row r="4" spans="1:3" x14ac:dyDescent="0.25">
      <c r="A4" s="55" t="s">
        <v>49</v>
      </c>
      <c r="B4" s="54"/>
      <c r="C4" s="54"/>
    </row>
  </sheetData>
  <mergeCells count="1">
    <mergeCell ref="A1:C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C4"/>
  <sheetViews>
    <sheetView workbookViewId="0">
      <selection activeCell="A2" sqref="A2:C2"/>
    </sheetView>
  </sheetViews>
  <sheetFormatPr defaultColWidth="8.85546875" defaultRowHeight="16.5" x14ac:dyDescent="0.25"/>
  <cols>
    <col min="1" max="1" width="59.7109375" style="16" customWidth="1"/>
    <col min="2" max="2" width="18.28515625" style="16" customWidth="1"/>
    <col min="3" max="3" width="26" style="16" customWidth="1"/>
    <col min="4" max="16384" width="8.85546875" style="16"/>
  </cols>
  <sheetData>
    <row r="1" spans="1:3" x14ac:dyDescent="0.25">
      <c r="A1" s="111" t="s">
        <v>215</v>
      </c>
      <c r="B1" s="111"/>
      <c r="C1" s="111"/>
    </row>
    <row r="2" spans="1:3" ht="16.5" customHeight="1" x14ac:dyDescent="0.25">
      <c r="A2" s="20" t="s">
        <v>192</v>
      </c>
      <c r="B2" s="20" t="s">
        <v>33</v>
      </c>
      <c r="C2" s="73" t="s">
        <v>34</v>
      </c>
    </row>
    <row r="3" spans="1:3" x14ac:dyDescent="0.25">
      <c r="A3" s="56" t="s">
        <v>265</v>
      </c>
      <c r="B3" s="54"/>
      <c r="C3" s="54"/>
    </row>
    <row r="4" spans="1:3" x14ac:dyDescent="0.25">
      <c r="A4" s="55" t="s">
        <v>49</v>
      </c>
      <c r="B4" s="54"/>
      <c r="C4" s="54"/>
    </row>
  </sheetData>
  <mergeCells count="1">
    <mergeCell ref="A1:C1"/>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C10"/>
  <sheetViews>
    <sheetView workbookViewId="0">
      <selection activeCell="C10" sqref="C10"/>
    </sheetView>
  </sheetViews>
  <sheetFormatPr defaultColWidth="8.85546875" defaultRowHeight="16.5" x14ac:dyDescent="0.25"/>
  <cols>
    <col min="1" max="1" width="50.7109375" style="16" customWidth="1"/>
    <col min="2" max="2" width="35.28515625" style="16" customWidth="1"/>
    <col min="3" max="3" width="29.42578125" style="16" customWidth="1"/>
    <col min="4" max="16384" width="8.85546875" style="16"/>
  </cols>
  <sheetData>
    <row r="1" spans="1:3" x14ac:dyDescent="0.25">
      <c r="A1" s="113" t="s">
        <v>216</v>
      </c>
      <c r="B1" s="113"/>
      <c r="C1" s="113"/>
    </row>
    <row r="2" spans="1:3" ht="30" customHeight="1" x14ac:dyDescent="0.25">
      <c r="A2" s="73" t="s">
        <v>216</v>
      </c>
      <c r="B2" s="20" t="s">
        <v>33</v>
      </c>
      <c r="C2" s="73" t="s">
        <v>34</v>
      </c>
    </row>
    <row r="3" spans="1:3" ht="33" x14ac:dyDescent="0.25">
      <c r="A3" s="54" t="s">
        <v>217</v>
      </c>
      <c r="B3" s="99">
        <v>682939733110</v>
      </c>
      <c r="C3" s="99">
        <v>844123870410</v>
      </c>
    </row>
    <row r="4" spans="1:3" ht="49.5" x14ac:dyDescent="0.25">
      <c r="A4" s="54" t="s">
        <v>218</v>
      </c>
      <c r="B4" s="99">
        <v>618959697256</v>
      </c>
      <c r="C4" s="99">
        <v>811978561574</v>
      </c>
    </row>
    <row r="5" spans="1:3" ht="49.5" x14ac:dyDescent="0.25">
      <c r="A5" s="54" t="s">
        <v>219</v>
      </c>
      <c r="B5" s="99">
        <v>63980035854</v>
      </c>
      <c r="C5" s="99">
        <v>32145308836</v>
      </c>
    </row>
    <row r="6" spans="1:3" ht="33" x14ac:dyDescent="0.25">
      <c r="A6" s="54" t="s">
        <v>220</v>
      </c>
      <c r="B6" s="99"/>
      <c r="C6" s="99"/>
    </row>
    <row r="7" spans="1:3" ht="33" x14ac:dyDescent="0.25">
      <c r="A7" s="54" t="s">
        <v>221</v>
      </c>
      <c r="B7" s="99"/>
      <c r="C7" s="99"/>
    </row>
    <row r="8" spans="1:3" ht="33" x14ac:dyDescent="0.25">
      <c r="A8" s="54" t="s">
        <v>222</v>
      </c>
      <c r="B8" s="99"/>
      <c r="C8" s="99"/>
    </row>
    <row r="9" spans="1:3" ht="33" x14ac:dyDescent="0.25">
      <c r="A9" s="54" t="s">
        <v>223</v>
      </c>
      <c r="B9" s="99"/>
      <c r="C9" s="99"/>
    </row>
    <row r="10" spans="1:3" x14ac:dyDescent="0.25">
      <c r="A10" s="55" t="s">
        <v>49</v>
      </c>
      <c r="B10" s="99">
        <v>682939733110</v>
      </c>
      <c r="C10" s="99">
        <v>844123870410</v>
      </c>
    </row>
  </sheetData>
  <mergeCells count="1">
    <mergeCell ref="A1:C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C5"/>
  <sheetViews>
    <sheetView workbookViewId="0">
      <selection activeCell="C13" sqref="C13"/>
    </sheetView>
  </sheetViews>
  <sheetFormatPr defaultColWidth="8.85546875" defaultRowHeight="16.5" x14ac:dyDescent="0.25"/>
  <cols>
    <col min="1" max="1" width="55.28515625" style="16" customWidth="1"/>
    <col min="2" max="2" width="23.42578125" style="16" customWidth="1"/>
    <col min="3" max="3" width="25.140625" style="16" customWidth="1"/>
    <col min="4" max="16384" width="8.85546875" style="16"/>
  </cols>
  <sheetData>
    <row r="1" spans="1:3" x14ac:dyDescent="0.25">
      <c r="A1" s="111" t="s">
        <v>224</v>
      </c>
      <c r="B1" s="111"/>
      <c r="C1" s="111"/>
    </row>
    <row r="2" spans="1:3" ht="28.5" customHeight="1" x14ac:dyDescent="0.25">
      <c r="A2" s="73" t="s">
        <v>227</v>
      </c>
      <c r="B2" s="20" t="s">
        <v>33</v>
      </c>
      <c r="C2" s="73" t="s">
        <v>34</v>
      </c>
    </row>
    <row r="3" spans="1:3" x14ac:dyDescent="0.25">
      <c r="A3" s="54" t="s">
        <v>225</v>
      </c>
      <c r="B3" s="54"/>
      <c r="C3" s="54"/>
    </row>
    <row r="4" spans="1:3" ht="33" x14ac:dyDescent="0.25">
      <c r="A4" s="54" t="s">
        <v>226</v>
      </c>
      <c r="B4" s="99">
        <v>119000</v>
      </c>
      <c r="C4" s="99">
        <v>20763575</v>
      </c>
    </row>
    <row r="5" spans="1:3" x14ac:dyDescent="0.25">
      <c r="A5" s="55" t="s">
        <v>49</v>
      </c>
      <c r="B5" s="99">
        <v>119000</v>
      </c>
      <c r="C5" s="99">
        <v>20763575</v>
      </c>
    </row>
  </sheetData>
  <mergeCells count="1">
    <mergeCell ref="A1:C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C74"/>
  <sheetViews>
    <sheetView topLeftCell="A61" zoomScale="70" zoomScaleNormal="70" workbookViewId="0">
      <selection activeCell="B55" sqref="B55"/>
    </sheetView>
  </sheetViews>
  <sheetFormatPr defaultColWidth="8.85546875" defaultRowHeight="16.5" x14ac:dyDescent="0.25"/>
  <cols>
    <col min="1" max="1" width="41.140625" style="16" customWidth="1"/>
    <col min="2" max="2" width="21.85546875" style="85" bestFit="1" customWidth="1"/>
    <col min="3" max="3" width="20.42578125" style="85" bestFit="1" customWidth="1"/>
    <col min="4" max="16384" width="8.85546875" style="16"/>
  </cols>
  <sheetData>
    <row r="1" spans="1:3" x14ac:dyDescent="0.25">
      <c r="A1" s="113" t="s">
        <v>228</v>
      </c>
      <c r="B1" s="113"/>
      <c r="C1" s="113"/>
    </row>
    <row r="2" spans="1:3" x14ac:dyDescent="0.25">
      <c r="A2" s="41" t="s">
        <v>18</v>
      </c>
      <c r="B2" s="79" t="s">
        <v>33</v>
      </c>
      <c r="C2" s="79" t="s">
        <v>34</v>
      </c>
    </row>
    <row r="3" spans="1:3" ht="33" x14ac:dyDescent="0.25">
      <c r="A3" s="52" t="s">
        <v>229</v>
      </c>
      <c r="B3" s="84"/>
      <c r="C3" s="84"/>
    </row>
    <row r="4" spans="1:3" ht="33" x14ac:dyDescent="0.25">
      <c r="A4" s="52" t="s">
        <v>230</v>
      </c>
      <c r="B4" s="78"/>
      <c r="C4" s="78"/>
    </row>
    <row r="5" spans="1:3" x14ac:dyDescent="0.25">
      <c r="A5" s="52" t="s">
        <v>49</v>
      </c>
      <c r="B5" s="78"/>
      <c r="C5" s="78"/>
    </row>
    <row r="6" spans="1:3" x14ac:dyDescent="0.25">
      <c r="A6" s="52" t="s">
        <v>231</v>
      </c>
      <c r="B6" s="78"/>
      <c r="C6" s="78"/>
    </row>
    <row r="7" spans="1:3" ht="33" x14ac:dyDescent="0.25">
      <c r="A7" s="58" t="s">
        <v>232</v>
      </c>
      <c r="B7" s="78"/>
      <c r="C7" s="78"/>
    </row>
    <row r="8" spans="1:3" x14ac:dyDescent="0.25">
      <c r="A8" s="22" t="s">
        <v>49</v>
      </c>
      <c r="B8" s="78"/>
      <c r="C8" s="78"/>
    </row>
    <row r="9" spans="1:3" x14ac:dyDescent="0.25">
      <c r="A9" s="48"/>
      <c r="B9" s="78"/>
      <c r="C9" s="78"/>
    </row>
    <row r="10" spans="1:3" ht="33" x14ac:dyDescent="0.25">
      <c r="A10" s="22" t="s">
        <v>233</v>
      </c>
      <c r="B10" s="78"/>
      <c r="C10" s="100"/>
    </row>
    <row r="11" spans="1:3" ht="33" x14ac:dyDescent="0.25">
      <c r="A11" s="59" t="s">
        <v>234</v>
      </c>
      <c r="B11" s="95">
        <v>3433390621</v>
      </c>
      <c r="C11" s="95">
        <v>5820490533</v>
      </c>
    </row>
    <row r="12" spans="1:3" x14ac:dyDescent="0.25">
      <c r="A12" s="52" t="s">
        <v>235</v>
      </c>
      <c r="B12" s="95">
        <v>3433390621</v>
      </c>
      <c r="C12" s="95">
        <v>5820490533</v>
      </c>
    </row>
    <row r="13" spans="1:3" ht="33" x14ac:dyDescent="0.25">
      <c r="A13" s="52" t="s">
        <v>236</v>
      </c>
      <c r="B13" s="95"/>
      <c r="C13" s="95"/>
    </row>
    <row r="14" spans="1:3" x14ac:dyDescent="0.25">
      <c r="A14" s="52" t="s">
        <v>235</v>
      </c>
      <c r="B14" s="95"/>
      <c r="C14" s="95"/>
    </row>
    <row r="15" spans="1:3" ht="33" x14ac:dyDescent="0.25">
      <c r="A15" s="52" t="s">
        <v>237</v>
      </c>
      <c r="B15" s="95"/>
      <c r="C15" s="95"/>
    </row>
    <row r="16" spans="1:3" x14ac:dyDescent="0.25">
      <c r="A16" s="52" t="s">
        <v>49</v>
      </c>
      <c r="B16" s="95"/>
      <c r="C16" s="95"/>
    </row>
    <row r="17" spans="1:3" ht="33" x14ac:dyDescent="0.25">
      <c r="A17" s="52" t="s">
        <v>238</v>
      </c>
      <c r="B17" s="95">
        <v>555301013</v>
      </c>
      <c r="C17" s="95">
        <v>453312813</v>
      </c>
    </row>
    <row r="18" spans="1:3" x14ac:dyDescent="0.25">
      <c r="A18" s="52" t="s">
        <v>49</v>
      </c>
      <c r="B18" s="95">
        <v>555301013</v>
      </c>
      <c r="C18" s="95">
        <v>453312813</v>
      </c>
    </row>
    <row r="19" spans="1:3" x14ac:dyDescent="0.25">
      <c r="A19" s="52" t="s">
        <v>239</v>
      </c>
      <c r="B19" s="95"/>
      <c r="C19" s="95"/>
    </row>
    <row r="20" spans="1:3" ht="33" x14ac:dyDescent="0.25">
      <c r="A20" s="58" t="s">
        <v>232</v>
      </c>
      <c r="B20" s="95">
        <v>2035024240</v>
      </c>
      <c r="C20" s="95">
        <v>1116556523</v>
      </c>
    </row>
    <row r="21" spans="1:3" x14ac:dyDescent="0.25">
      <c r="A21" s="24" t="s">
        <v>49</v>
      </c>
      <c r="B21" s="95">
        <v>2035024240</v>
      </c>
      <c r="C21" s="95">
        <v>1116556523</v>
      </c>
    </row>
    <row r="22" spans="1:3" x14ac:dyDescent="0.25">
      <c r="A22" s="48"/>
      <c r="B22" s="95"/>
      <c r="C22" s="95"/>
    </row>
    <row r="23" spans="1:3" x14ac:dyDescent="0.25">
      <c r="A23" s="48"/>
      <c r="B23" s="94"/>
      <c r="C23" s="95"/>
    </row>
    <row r="24" spans="1:3" ht="33" x14ac:dyDescent="0.25">
      <c r="A24" s="24" t="s">
        <v>240</v>
      </c>
      <c r="B24" s="78"/>
      <c r="C24" s="100"/>
    </row>
    <row r="25" spans="1:3" ht="33" x14ac:dyDescent="0.25">
      <c r="A25" s="24" t="s">
        <v>241</v>
      </c>
      <c r="B25" s="78"/>
      <c r="C25" s="78"/>
    </row>
    <row r="26" spans="1:3" ht="33" x14ac:dyDescent="0.25">
      <c r="A26" s="24" t="s">
        <v>242</v>
      </c>
      <c r="B26" s="78"/>
      <c r="C26" s="78"/>
    </row>
    <row r="27" spans="1:3" x14ac:dyDescent="0.25">
      <c r="A27" s="22" t="s">
        <v>49</v>
      </c>
      <c r="B27" s="78"/>
      <c r="C27" s="78"/>
    </row>
    <row r="28" spans="1:3" x14ac:dyDescent="0.25">
      <c r="A28" s="48"/>
      <c r="B28" s="78"/>
      <c r="C28" s="77"/>
    </row>
    <row r="29" spans="1:3" x14ac:dyDescent="0.25">
      <c r="A29" s="48"/>
      <c r="B29" s="77"/>
      <c r="C29" s="101"/>
    </row>
    <row r="30" spans="1:3" ht="33" x14ac:dyDescent="0.25">
      <c r="A30" s="24" t="s">
        <v>243</v>
      </c>
      <c r="B30" s="78"/>
      <c r="C30" s="100"/>
    </row>
    <row r="31" spans="1:3" x14ac:dyDescent="0.25">
      <c r="A31" s="24" t="s">
        <v>244</v>
      </c>
      <c r="B31" s="78">
        <v>5454261950</v>
      </c>
      <c r="C31" s="78">
        <v>8992480124</v>
      </c>
    </row>
    <row r="32" spans="1:3" x14ac:dyDescent="0.25">
      <c r="A32" s="24" t="s">
        <v>245</v>
      </c>
      <c r="B32" s="78">
        <f>11763835323+1954571351</f>
        <v>13718406674</v>
      </c>
      <c r="C32" s="78">
        <f>4501384981+11763615314</f>
        <v>16265000295</v>
      </c>
    </row>
    <row r="33" spans="1:3" x14ac:dyDescent="0.25">
      <c r="A33" s="24" t="s">
        <v>246</v>
      </c>
      <c r="B33" s="78">
        <v>487679581</v>
      </c>
      <c r="C33" s="78">
        <v>127097500</v>
      </c>
    </row>
    <row r="34" spans="1:3" ht="33" x14ac:dyDescent="0.25">
      <c r="A34" s="24" t="s">
        <v>247</v>
      </c>
      <c r="B34" s="78">
        <v>586182752</v>
      </c>
      <c r="C34" s="78">
        <v>48529116</v>
      </c>
    </row>
    <row r="35" spans="1:3" x14ac:dyDescent="0.25">
      <c r="A35" s="22" t="s">
        <v>49</v>
      </c>
      <c r="B35" s="78">
        <f>SUM(B31:B34)</f>
        <v>20246530957</v>
      </c>
      <c r="C35" s="101">
        <f>SUM(C31:C34)</f>
        <v>25433107035</v>
      </c>
    </row>
    <row r="36" spans="1:3" ht="33" x14ac:dyDescent="0.25">
      <c r="A36" s="24" t="s">
        <v>248</v>
      </c>
      <c r="B36" s="78"/>
      <c r="C36" s="100"/>
    </row>
    <row r="37" spans="1:3" ht="33" x14ac:dyDescent="0.25">
      <c r="A37" s="24" t="s">
        <v>249</v>
      </c>
      <c r="B37" s="78"/>
      <c r="C37" s="78"/>
    </row>
    <row r="38" spans="1:3" x14ac:dyDescent="0.25">
      <c r="A38" s="22" t="s">
        <v>49</v>
      </c>
      <c r="B38" s="78"/>
      <c r="C38" s="78"/>
    </row>
    <row r="39" spans="1:3" x14ac:dyDescent="0.25">
      <c r="A39" s="48"/>
      <c r="B39" s="78"/>
      <c r="C39" s="78"/>
    </row>
    <row r="40" spans="1:3" x14ac:dyDescent="0.25">
      <c r="A40" s="24" t="s">
        <v>250</v>
      </c>
      <c r="B40" s="78"/>
      <c r="C40" s="100"/>
    </row>
    <row r="41" spans="1:3" ht="33" x14ac:dyDescent="0.25">
      <c r="A41" s="27" t="s">
        <v>251</v>
      </c>
      <c r="B41" s="78">
        <v>25264549584</v>
      </c>
      <c r="C41" s="100">
        <v>10411094865</v>
      </c>
    </row>
    <row r="42" spans="1:3" x14ac:dyDescent="0.25">
      <c r="A42" s="22" t="s">
        <v>49</v>
      </c>
      <c r="B42" s="78">
        <v>25264549584</v>
      </c>
      <c r="C42" s="78">
        <v>10411094865</v>
      </c>
    </row>
    <row r="43" spans="1:3" ht="33" x14ac:dyDescent="0.25">
      <c r="A43" s="24" t="s">
        <v>252</v>
      </c>
      <c r="B43" s="78"/>
      <c r="C43" s="100"/>
    </row>
    <row r="44" spans="1:3" ht="33" x14ac:dyDescent="0.25">
      <c r="A44" s="49" t="s">
        <v>253</v>
      </c>
      <c r="B44" s="78"/>
      <c r="C44" s="78"/>
    </row>
    <row r="45" spans="1:3" ht="33" x14ac:dyDescent="0.25">
      <c r="A45" s="24" t="s">
        <v>254</v>
      </c>
      <c r="B45" s="78"/>
      <c r="C45" s="78"/>
    </row>
    <row r="46" spans="1:3" ht="33" x14ac:dyDescent="0.25">
      <c r="A46" s="24" t="s">
        <v>255</v>
      </c>
      <c r="B46" s="78"/>
      <c r="C46" s="78"/>
    </row>
    <row r="47" spans="1:3" x14ac:dyDescent="0.25">
      <c r="A47" s="22" t="s">
        <v>49</v>
      </c>
      <c r="B47" s="101"/>
      <c r="C47" s="101"/>
    </row>
    <row r="48" spans="1:3" x14ac:dyDescent="0.25">
      <c r="A48" s="24" t="s">
        <v>256</v>
      </c>
      <c r="B48" s="78"/>
      <c r="C48" s="100"/>
    </row>
    <row r="49" spans="1:3" ht="33" x14ac:dyDescent="0.25">
      <c r="A49" s="52" t="s">
        <v>257</v>
      </c>
      <c r="B49" s="77">
        <v>167805000</v>
      </c>
      <c r="C49" s="77">
        <v>18676119</v>
      </c>
    </row>
    <row r="50" spans="1:3" ht="33" x14ac:dyDescent="0.25">
      <c r="A50" s="52" t="s">
        <v>258</v>
      </c>
      <c r="B50" s="77"/>
      <c r="C50" s="77"/>
    </row>
    <row r="51" spans="1:3" x14ac:dyDescent="0.25">
      <c r="A51" s="22" t="s">
        <v>49</v>
      </c>
      <c r="B51" s="77">
        <v>167805000</v>
      </c>
      <c r="C51" s="77">
        <v>18676119</v>
      </c>
    </row>
    <row r="52" spans="1:3" x14ac:dyDescent="0.25">
      <c r="A52" s="24" t="s">
        <v>259</v>
      </c>
      <c r="B52" s="78"/>
      <c r="C52" s="100"/>
    </row>
    <row r="53" spans="1:3" ht="49.5" x14ac:dyDescent="0.25">
      <c r="A53" s="52" t="s">
        <v>260</v>
      </c>
      <c r="B53" s="77">
        <v>28435047</v>
      </c>
      <c r="C53" s="77">
        <v>141200021</v>
      </c>
    </row>
    <row r="54" spans="1:3" x14ac:dyDescent="0.25">
      <c r="A54" s="22" t="s">
        <v>49</v>
      </c>
      <c r="B54" s="77">
        <v>28435047</v>
      </c>
      <c r="C54" s="77">
        <v>141200021</v>
      </c>
    </row>
    <row r="55" spans="1:3" ht="46.5" customHeight="1" x14ac:dyDescent="0.25">
      <c r="A55" s="24" t="s">
        <v>275</v>
      </c>
      <c r="B55" s="84"/>
      <c r="C55" s="84"/>
    </row>
    <row r="56" spans="1:3" x14ac:dyDescent="0.25">
      <c r="A56" s="131" t="s">
        <v>261</v>
      </c>
      <c r="B56" s="78"/>
      <c r="C56" s="132"/>
    </row>
    <row r="57" spans="1:3" x14ac:dyDescent="0.25">
      <c r="A57" s="131"/>
      <c r="B57" s="78"/>
      <c r="C57" s="132"/>
    </row>
    <row r="58" spans="1:3" x14ac:dyDescent="0.25">
      <c r="A58" s="131"/>
      <c r="B58" s="78"/>
      <c r="C58" s="132"/>
    </row>
    <row r="59" spans="1:3" x14ac:dyDescent="0.25">
      <c r="A59" s="52" t="s">
        <v>262</v>
      </c>
      <c r="B59" s="134">
        <v>195527936</v>
      </c>
      <c r="C59" s="134">
        <v>180854725</v>
      </c>
    </row>
    <row r="60" spans="1:3" ht="33" x14ac:dyDescent="0.25">
      <c r="A60" s="52" t="s">
        <v>263</v>
      </c>
      <c r="B60" s="135"/>
      <c r="C60" s="135"/>
    </row>
    <row r="61" spans="1:3" ht="33" x14ac:dyDescent="0.25">
      <c r="A61" s="52" t="s">
        <v>264</v>
      </c>
      <c r="B61" s="136"/>
      <c r="C61" s="136"/>
    </row>
    <row r="62" spans="1:3" ht="33" x14ac:dyDescent="0.25">
      <c r="A62" s="52" t="s">
        <v>263</v>
      </c>
      <c r="B62" s="133"/>
      <c r="C62" s="133"/>
    </row>
    <row r="63" spans="1:3" x14ac:dyDescent="0.25">
      <c r="A63" s="52" t="s">
        <v>266</v>
      </c>
      <c r="B63" s="133"/>
      <c r="C63" s="133"/>
    </row>
    <row r="64" spans="1:3" ht="33" x14ac:dyDescent="0.25">
      <c r="A64" s="52" t="s">
        <v>263</v>
      </c>
      <c r="B64" s="133"/>
      <c r="C64" s="133"/>
    </row>
    <row r="65" spans="1:3" x14ac:dyDescent="0.25">
      <c r="A65" s="52" t="s">
        <v>267</v>
      </c>
      <c r="B65" s="133"/>
      <c r="C65" s="133"/>
    </row>
    <row r="66" spans="1:3" ht="33" x14ac:dyDescent="0.25">
      <c r="A66" s="52" t="s">
        <v>268</v>
      </c>
      <c r="B66" s="133"/>
      <c r="C66" s="133"/>
    </row>
    <row r="67" spans="1:3" x14ac:dyDescent="0.25">
      <c r="A67" s="52" t="s">
        <v>269</v>
      </c>
      <c r="B67" s="133"/>
      <c r="C67" s="133"/>
    </row>
    <row r="68" spans="1:3" x14ac:dyDescent="0.25">
      <c r="A68" s="52" t="s">
        <v>270</v>
      </c>
      <c r="B68" s="79">
        <v>195527936</v>
      </c>
      <c r="C68" s="79">
        <v>180854725</v>
      </c>
    </row>
    <row r="69" spans="1:3" x14ac:dyDescent="0.25">
      <c r="A69" s="52" t="s">
        <v>271</v>
      </c>
      <c r="B69" s="78"/>
      <c r="C69" s="100"/>
    </row>
    <row r="70" spans="1:3" ht="49.5" x14ac:dyDescent="0.25">
      <c r="A70" s="52" t="s">
        <v>272</v>
      </c>
      <c r="B70" s="78"/>
      <c r="C70" s="78"/>
    </row>
    <row r="71" spans="1:3" ht="49.5" x14ac:dyDescent="0.25">
      <c r="A71" s="52" t="s">
        <v>273</v>
      </c>
      <c r="B71" s="78"/>
      <c r="C71" s="78"/>
    </row>
    <row r="72" spans="1:3" x14ac:dyDescent="0.25">
      <c r="A72" s="52" t="s">
        <v>274</v>
      </c>
      <c r="B72" s="78"/>
      <c r="C72" s="78"/>
    </row>
    <row r="73" spans="1:3" x14ac:dyDescent="0.25">
      <c r="A73" s="22" t="s">
        <v>49</v>
      </c>
      <c r="B73" s="78"/>
      <c r="C73" s="78"/>
    </row>
    <row r="74" spans="1:3" x14ac:dyDescent="0.25">
      <c r="A74" s="57"/>
      <c r="B74" s="102"/>
      <c r="C74" s="102"/>
    </row>
  </sheetData>
  <mergeCells count="11">
    <mergeCell ref="A1:C1"/>
    <mergeCell ref="A56:A58"/>
    <mergeCell ref="C56:C58"/>
    <mergeCell ref="B66:B67"/>
    <mergeCell ref="C66:C67"/>
    <mergeCell ref="B59:B61"/>
    <mergeCell ref="C59:C61"/>
    <mergeCell ref="B62:B63"/>
    <mergeCell ref="C62:C63"/>
    <mergeCell ref="B64:B65"/>
    <mergeCell ref="C64:C65"/>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F13"/>
  <sheetViews>
    <sheetView workbookViewId="0">
      <selection activeCell="E4" sqref="E4"/>
    </sheetView>
  </sheetViews>
  <sheetFormatPr defaultColWidth="8.85546875" defaultRowHeight="16.5" x14ac:dyDescent="0.25"/>
  <cols>
    <col min="1" max="1" width="74.140625" style="16" bestFit="1" customWidth="1"/>
    <col min="2" max="2" width="19.7109375" style="16" customWidth="1"/>
    <col min="3" max="4" width="21.85546875" style="16" bestFit="1" customWidth="1"/>
    <col min="5" max="5" width="23" style="16" bestFit="1" customWidth="1"/>
    <col min="6" max="6" width="26.140625" style="16" customWidth="1"/>
    <col min="7" max="16384" width="8.85546875" style="16"/>
  </cols>
  <sheetData>
    <row r="1" spans="1:6" ht="32.25" customHeight="1" x14ac:dyDescent="0.25">
      <c r="A1" s="111" t="s">
        <v>276</v>
      </c>
      <c r="B1" s="111"/>
      <c r="C1" s="111"/>
      <c r="D1" s="111"/>
      <c r="E1" s="111"/>
      <c r="F1" s="111"/>
    </row>
    <row r="2" spans="1:6" ht="34.5" customHeight="1" x14ac:dyDescent="0.25">
      <c r="A2" s="20" t="s">
        <v>277</v>
      </c>
      <c r="B2" s="20" t="s">
        <v>278</v>
      </c>
      <c r="C2" s="20" t="s">
        <v>284</v>
      </c>
      <c r="D2" s="20" t="s">
        <v>27</v>
      </c>
      <c r="E2" s="20" t="s">
        <v>28</v>
      </c>
      <c r="F2" s="20" t="s">
        <v>29</v>
      </c>
    </row>
    <row r="3" spans="1:6" x14ac:dyDescent="0.25">
      <c r="A3" s="52" t="s">
        <v>279</v>
      </c>
      <c r="B3" s="22"/>
      <c r="C3" s="78">
        <v>1960162503665</v>
      </c>
      <c r="D3" s="78">
        <v>5245237000000</v>
      </c>
      <c r="E3" s="78">
        <v>-5780265503665</v>
      </c>
      <c r="F3" s="78">
        <v>1425134000000</v>
      </c>
    </row>
    <row r="4" spans="1:6" x14ac:dyDescent="0.25">
      <c r="A4" s="24" t="s">
        <v>280</v>
      </c>
      <c r="B4" s="24"/>
      <c r="C4" s="77"/>
      <c r="D4" s="77"/>
      <c r="E4" s="77"/>
      <c r="F4" s="77"/>
    </row>
    <row r="5" spans="1:6" x14ac:dyDescent="0.25">
      <c r="A5" s="24" t="s">
        <v>281</v>
      </c>
      <c r="B5" s="24"/>
      <c r="C5" s="77"/>
      <c r="D5" s="77"/>
      <c r="E5" s="77"/>
      <c r="F5" s="77"/>
    </row>
    <row r="6" spans="1:6" x14ac:dyDescent="0.25">
      <c r="A6" s="22" t="s">
        <v>49</v>
      </c>
      <c r="B6" s="22"/>
      <c r="C6" s="78">
        <f>SUM(C3:C5)</f>
        <v>1960162503665</v>
      </c>
      <c r="D6" s="78">
        <f t="shared" ref="D6:F6" si="0">SUM(D3:D5)</f>
        <v>5245237000000</v>
      </c>
      <c r="E6" s="78">
        <f t="shared" si="0"/>
        <v>-5780265503665</v>
      </c>
      <c r="F6" s="78">
        <f t="shared" si="0"/>
        <v>1425134000000</v>
      </c>
    </row>
    <row r="7" spans="1:6" x14ac:dyDescent="0.25">
      <c r="A7" s="52" t="s">
        <v>282</v>
      </c>
      <c r="B7" s="52"/>
      <c r="C7" s="104">
        <v>0</v>
      </c>
      <c r="D7" s="104">
        <v>0</v>
      </c>
      <c r="E7" s="104">
        <v>0</v>
      </c>
      <c r="F7" s="104">
        <v>0</v>
      </c>
    </row>
    <row r="8" spans="1:6" x14ac:dyDescent="0.25">
      <c r="A8" s="52" t="s">
        <v>283</v>
      </c>
      <c r="B8" s="52"/>
      <c r="C8" s="104"/>
      <c r="D8" s="104"/>
      <c r="E8" s="104"/>
      <c r="F8" s="104"/>
    </row>
    <row r="9" spans="1:6" x14ac:dyDescent="0.25">
      <c r="A9" s="52" t="s">
        <v>49</v>
      </c>
      <c r="B9" s="52"/>
      <c r="C9" s="104">
        <f>SUM(C7:C8)</f>
        <v>0</v>
      </c>
      <c r="D9" s="104">
        <f t="shared" ref="D9:F9" si="1">SUM(D7:D8)</f>
        <v>0</v>
      </c>
      <c r="E9" s="104">
        <f t="shared" si="1"/>
        <v>0</v>
      </c>
      <c r="F9" s="104">
        <f t="shared" si="1"/>
        <v>0</v>
      </c>
    </row>
    <row r="13" spans="1:6" x14ac:dyDescent="0.25">
      <c r="F13" s="157"/>
    </row>
  </sheetData>
  <mergeCells count="1">
    <mergeCell ref="A1:F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2"/>
  <sheetViews>
    <sheetView workbookViewId="0">
      <selection activeCell="C12" activeCellId="1" sqref="C7 C12"/>
    </sheetView>
  </sheetViews>
  <sheetFormatPr defaultColWidth="8.85546875" defaultRowHeight="16.5" x14ac:dyDescent="0.25"/>
  <cols>
    <col min="1" max="1" width="44.7109375" style="16" bestFit="1" customWidth="1"/>
    <col min="2" max="2" width="24.42578125" style="16" bestFit="1" customWidth="1"/>
    <col min="3" max="3" width="28.28515625" style="16" bestFit="1" customWidth="1"/>
    <col min="4" max="16384" width="8.85546875" style="16"/>
  </cols>
  <sheetData>
    <row r="1" spans="1:3" x14ac:dyDescent="0.25">
      <c r="A1" s="113" t="s">
        <v>43</v>
      </c>
      <c r="B1" s="113"/>
      <c r="C1" s="113"/>
    </row>
    <row r="2" spans="1:3" ht="36.75" customHeight="1" x14ac:dyDescent="0.25">
      <c r="A2" s="20" t="s">
        <v>18</v>
      </c>
      <c r="B2" s="20" t="s">
        <v>44</v>
      </c>
      <c r="C2" s="20" t="s">
        <v>43</v>
      </c>
    </row>
    <row r="3" spans="1:3" x14ac:dyDescent="0.25">
      <c r="A3" s="24" t="s">
        <v>45</v>
      </c>
      <c r="B3" s="27"/>
      <c r="C3" s="27"/>
    </row>
    <row r="4" spans="1:3" x14ac:dyDescent="0.25">
      <c r="A4" s="24" t="s">
        <v>46</v>
      </c>
      <c r="B4" s="81">
        <v>34954</v>
      </c>
      <c r="C4" s="81">
        <v>808416370</v>
      </c>
    </row>
    <row r="5" spans="1:3" x14ac:dyDescent="0.25">
      <c r="A5" s="24" t="s">
        <v>47</v>
      </c>
      <c r="B5" s="81"/>
      <c r="C5" s="81"/>
    </row>
    <row r="6" spans="1:3" x14ac:dyDescent="0.25">
      <c r="A6" s="24" t="s">
        <v>48</v>
      </c>
      <c r="B6" s="81">
        <v>0</v>
      </c>
      <c r="C6" s="81">
        <v>0</v>
      </c>
    </row>
    <row r="7" spans="1:3" x14ac:dyDescent="0.25">
      <c r="A7" s="24" t="s">
        <v>49</v>
      </c>
      <c r="B7" s="81">
        <f>SUM(B4:B6)</f>
        <v>34954</v>
      </c>
      <c r="C7" s="81">
        <f>SUM(C4:C6)</f>
        <v>808416370</v>
      </c>
    </row>
    <row r="8" spans="1:3" x14ac:dyDescent="0.25">
      <c r="A8" s="26" t="s">
        <v>50</v>
      </c>
      <c r="B8" s="81"/>
      <c r="C8" s="81"/>
    </row>
    <row r="9" spans="1:3" x14ac:dyDescent="0.25">
      <c r="A9" s="24" t="s">
        <v>51</v>
      </c>
      <c r="B9" s="81">
        <v>5932282255</v>
      </c>
      <c r="C9" s="81">
        <v>147971941134170</v>
      </c>
    </row>
    <row r="10" spans="1:3" x14ac:dyDescent="0.25">
      <c r="A10" s="24" t="s">
        <v>52</v>
      </c>
      <c r="B10" s="81"/>
      <c r="C10" s="81"/>
    </row>
    <row r="11" spans="1:3" x14ac:dyDescent="0.25">
      <c r="A11" s="24" t="s">
        <v>53</v>
      </c>
      <c r="B11" s="81">
        <v>220299506</v>
      </c>
      <c r="C11" s="81">
        <v>4680108436720</v>
      </c>
    </row>
    <row r="12" spans="1:3" x14ac:dyDescent="0.25">
      <c r="A12" s="24" t="s">
        <v>49</v>
      </c>
      <c r="B12" s="81">
        <f>SUM(B9:B11)</f>
        <v>6152581761</v>
      </c>
      <c r="C12" s="81">
        <f>SUM(C9:C11)</f>
        <v>152652049570890</v>
      </c>
    </row>
  </sheetData>
  <mergeCells count="1">
    <mergeCell ref="A1:C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F13"/>
  <sheetViews>
    <sheetView workbookViewId="0">
      <selection activeCell="B17" sqref="B17"/>
    </sheetView>
  </sheetViews>
  <sheetFormatPr defaultColWidth="8.85546875" defaultRowHeight="16.5" x14ac:dyDescent="0.25"/>
  <cols>
    <col min="1" max="1" width="63.42578125" style="16" customWidth="1"/>
    <col min="2" max="2" width="19" style="16" customWidth="1"/>
    <col min="3" max="4" width="18.140625" style="16" customWidth="1"/>
    <col min="5" max="5" width="18.42578125" style="16" customWidth="1"/>
    <col min="6" max="6" width="26.28515625" style="16" customWidth="1"/>
    <col min="7" max="16384" width="8.85546875" style="16"/>
  </cols>
  <sheetData>
    <row r="1" spans="1:6" x14ac:dyDescent="0.25">
      <c r="A1" s="137" t="s">
        <v>285</v>
      </c>
      <c r="B1" s="137"/>
      <c r="C1" s="137"/>
      <c r="D1" s="137"/>
      <c r="E1" s="137"/>
      <c r="F1" s="137"/>
    </row>
    <row r="2" spans="1:6" ht="32.25" customHeight="1" x14ac:dyDescent="0.25">
      <c r="A2" s="20" t="s">
        <v>286</v>
      </c>
      <c r="B2" s="20" t="s">
        <v>293</v>
      </c>
      <c r="C2" s="20" t="s">
        <v>26</v>
      </c>
      <c r="D2" s="20" t="s">
        <v>294</v>
      </c>
      <c r="E2" s="20" t="s">
        <v>28</v>
      </c>
      <c r="F2" s="20" t="s">
        <v>29</v>
      </c>
    </row>
    <row r="3" spans="1:6" x14ac:dyDescent="0.25">
      <c r="A3" s="24" t="s">
        <v>287</v>
      </c>
      <c r="B3" s="22"/>
      <c r="C3" s="22"/>
      <c r="D3" s="22"/>
      <c r="E3" s="22"/>
      <c r="F3" s="22"/>
    </row>
    <row r="4" spans="1:6" x14ac:dyDescent="0.25">
      <c r="A4" s="26" t="s">
        <v>288</v>
      </c>
      <c r="B4" s="22"/>
      <c r="C4" s="22"/>
      <c r="D4" s="22"/>
      <c r="E4" s="22"/>
      <c r="F4" s="22"/>
    </row>
    <row r="5" spans="1:6" ht="33" x14ac:dyDescent="0.25">
      <c r="A5" s="26" t="s">
        <v>289</v>
      </c>
      <c r="B5" s="22"/>
      <c r="C5" s="22"/>
      <c r="D5" s="22"/>
      <c r="E5" s="22"/>
      <c r="F5" s="22"/>
    </row>
    <row r="6" spans="1:6" x14ac:dyDescent="0.25">
      <c r="A6" s="48"/>
      <c r="B6" s="22"/>
      <c r="C6" s="22"/>
      <c r="D6" s="22"/>
      <c r="E6" s="22"/>
      <c r="F6" s="22"/>
    </row>
    <row r="7" spans="1:6" x14ac:dyDescent="0.25">
      <c r="A7" s="48"/>
      <c r="B7" s="22"/>
      <c r="C7" s="22"/>
      <c r="D7" s="22"/>
      <c r="E7" s="24"/>
      <c r="F7" s="22"/>
    </row>
    <row r="8" spans="1:6" x14ac:dyDescent="0.25">
      <c r="A8" s="48"/>
      <c r="B8" s="48"/>
      <c r="C8" s="22"/>
      <c r="D8" s="48"/>
      <c r="E8" s="48"/>
      <c r="F8" s="48"/>
    </row>
    <row r="9" spans="1:6" x14ac:dyDescent="0.25">
      <c r="A9" s="48"/>
      <c r="B9" s="48"/>
      <c r="C9" s="22"/>
      <c r="D9" s="48"/>
      <c r="E9" s="48"/>
      <c r="F9" s="48"/>
    </row>
    <row r="10" spans="1:6" x14ac:dyDescent="0.25">
      <c r="A10" s="24" t="s">
        <v>290</v>
      </c>
      <c r="B10" s="22"/>
      <c r="C10" s="22"/>
      <c r="D10" s="22"/>
      <c r="E10" s="22"/>
      <c r="F10" s="22"/>
    </row>
    <row r="11" spans="1:6" x14ac:dyDescent="0.25">
      <c r="A11" s="26" t="s">
        <v>291</v>
      </c>
      <c r="B11" s="22"/>
      <c r="C11" s="22"/>
      <c r="D11" s="22"/>
      <c r="E11" s="22"/>
      <c r="F11" s="22"/>
    </row>
    <row r="12" spans="1:6" x14ac:dyDescent="0.25">
      <c r="A12" s="26" t="s">
        <v>292</v>
      </c>
      <c r="B12" s="48"/>
      <c r="C12" s="48"/>
      <c r="D12" s="48"/>
      <c r="E12" s="48"/>
      <c r="F12" s="22"/>
    </row>
    <row r="13" spans="1:6" x14ac:dyDescent="0.25">
      <c r="A13" s="22" t="s">
        <v>49</v>
      </c>
      <c r="B13" s="22"/>
      <c r="C13" s="22"/>
      <c r="D13" s="22"/>
      <c r="E13" s="22"/>
      <c r="F13" s="22"/>
    </row>
  </sheetData>
  <mergeCells count="1">
    <mergeCell ref="A1:F1"/>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G6"/>
  <sheetViews>
    <sheetView workbookViewId="0">
      <selection activeCell="A3" sqref="A3"/>
    </sheetView>
  </sheetViews>
  <sheetFormatPr defaultColWidth="8.85546875" defaultRowHeight="16.5" x14ac:dyDescent="0.25"/>
  <cols>
    <col min="1" max="1" width="30.140625" style="16" customWidth="1"/>
    <col min="2" max="2" width="35.140625" style="16" customWidth="1"/>
    <col min="3" max="3" width="18.140625" style="16" customWidth="1"/>
    <col min="4" max="4" width="16.42578125" style="16" customWidth="1"/>
    <col min="5" max="5" width="31.140625" style="16" customWidth="1"/>
    <col min="6" max="6" width="22.140625" style="16" customWidth="1"/>
    <col min="7" max="7" width="20" style="16" customWidth="1"/>
    <col min="8" max="16384" width="8.85546875" style="16"/>
  </cols>
  <sheetData>
    <row r="1" spans="1:7" x14ac:dyDescent="0.25">
      <c r="A1" s="138" t="s">
        <v>295</v>
      </c>
      <c r="B1" s="139"/>
      <c r="C1" s="139"/>
      <c r="D1" s="139"/>
      <c r="E1" s="139"/>
      <c r="F1" s="139"/>
      <c r="G1" s="140"/>
    </row>
    <row r="2" spans="1:7" ht="32.450000000000003" customHeight="1" x14ac:dyDescent="0.25">
      <c r="A2" s="20" t="s">
        <v>296</v>
      </c>
      <c r="B2" s="144" t="s">
        <v>33</v>
      </c>
      <c r="C2" s="145"/>
      <c r="D2" s="146"/>
      <c r="E2" s="141" t="s">
        <v>34</v>
      </c>
      <c r="F2" s="142"/>
      <c r="G2" s="143"/>
    </row>
    <row r="3" spans="1:7" ht="48" customHeight="1" x14ac:dyDescent="0.25">
      <c r="A3" s="27"/>
      <c r="B3" s="20" t="s">
        <v>299</v>
      </c>
      <c r="C3" s="20" t="s">
        <v>300</v>
      </c>
      <c r="D3" s="20" t="s">
        <v>301</v>
      </c>
      <c r="E3" s="20" t="s">
        <v>299</v>
      </c>
      <c r="F3" s="20" t="s">
        <v>300</v>
      </c>
      <c r="G3" s="20" t="s">
        <v>301</v>
      </c>
    </row>
    <row r="4" spans="1:7" x14ac:dyDescent="0.25">
      <c r="A4" s="24" t="s">
        <v>302</v>
      </c>
      <c r="B4" s="24"/>
      <c r="C4" s="24"/>
      <c r="D4" s="24"/>
      <c r="E4" s="24"/>
      <c r="F4" s="24"/>
      <c r="G4" s="24"/>
    </row>
    <row r="5" spans="1:7" x14ac:dyDescent="0.25">
      <c r="A5" s="24" t="s">
        <v>297</v>
      </c>
      <c r="B5" s="24"/>
      <c r="C5" s="24"/>
      <c r="D5" s="24"/>
      <c r="E5" s="24"/>
      <c r="F5" s="24"/>
      <c r="G5" s="24"/>
    </row>
    <row r="6" spans="1:7" x14ac:dyDescent="0.25">
      <c r="A6" s="24" t="s">
        <v>298</v>
      </c>
      <c r="B6" s="24"/>
      <c r="C6" s="24"/>
      <c r="D6" s="24"/>
      <c r="E6" s="24"/>
      <c r="F6" s="24"/>
      <c r="G6" s="24"/>
    </row>
  </sheetData>
  <mergeCells count="3">
    <mergeCell ref="A1:G1"/>
    <mergeCell ref="E2:G2"/>
    <mergeCell ref="B2:D2"/>
  </mergeCell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C12"/>
  <sheetViews>
    <sheetView workbookViewId="0">
      <selection activeCell="C12" sqref="C12"/>
    </sheetView>
  </sheetViews>
  <sheetFormatPr defaultColWidth="8.85546875" defaultRowHeight="16.5" x14ac:dyDescent="0.25"/>
  <cols>
    <col min="1" max="1" width="64" style="16" customWidth="1"/>
    <col min="2" max="2" width="26.7109375" style="16" customWidth="1"/>
    <col min="3" max="3" width="31" style="16" customWidth="1"/>
    <col min="4" max="16384" width="8.85546875" style="16"/>
  </cols>
  <sheetData>
    <row r="1" spans="1:3" x14ac:dyDescent="0.25">
      <c r="A1" s="111" t="s">
        <v>303</v>
      </c>
      <c r="B1" s="111"/>
      <c r="C1" s="111"/>
    </row>
    <row r="2" spans="1:3" ht="16.350000000000001" customHeight="1" x14ac:dyDescent="0.25">
      <c r="A2" s="73" t="s">
        <v>304</v>
      </c>
      <c r="B2" s="20" t="s">
        <v>33</v>
      </c>
      <c r="C2" s="73" t="s">
        <v>34</v>
      </c>
    </row>
    <row r="3" spans="1:3" ht="33" x14ac:dyDescent="0.25">
      <c r="A3" s="54" t="s">
        <v>305</v>
      </c>
      <c r="B3" s="99">
        <f>SUM(B4:B5)</f>
        <v>682939733110</v>
      </c>
      <c r="C3" s="99">
        <f>SUM(C4:C5)</f>
        <v>844123870410</v>
      </c>
    </row>
    <row r="4" spans="1:3" x14ac:dyDescent="0.25">
      <c r="A4" s="54" t="s">
        <v>306</v>
      </c>
      <c r="B4" s="99">
        <v>618959697256</v>
      </c>
      <c r="C4" s="99">
        <v>811978561574</v>
      </c>
    </row>
    <row r="5" spans="1:3" x14ac:dyDescent="0.25">
      <c r="A5" s="54" t="s">
        <v>307</v>
      </c>
      <c r="B5" s="99">
        <v>63980035854</v>
      </c>
      <c r="C5" s="99">
        <v>32145308836</v>
      </c>
    </row>
    <row r="6" spans="1:3" ht="33" x14ac:dyDescent="0.25">
      <c r="A6" s="54" t="s">
        <v>308</v>
      </c>
      <c r="B6" s="99"/>
      <c r="C6" s="99"/>
    </row>
    <row r="7" spans="1:3" x14ac:dyDescent="0.25">
      <c r="A7" s="54" t="s">
        <v>309</v>
      </c>
      <c r="B7" s="99"/>
      <c r="C7" s="99"/>
    </row>
    <row r="8" spans="1:3" x14ac:dyDescent="0.25">
      <c r="A8" s="54" t="s">
        <v>310</v>
      </c>
      <c r="B8" s="99"/>
      <c r="C8" s="99"/>
    </row>
    <row r="9" spans="1:3" x14ac:dyDescent="0.25">
      <c r="A9" s="54" t="s">
        <v>311</v>
      </c>
      <c r="B9" s="99"/>
      <c r="C9" s="99"/>
    </row>
    <row r="10" spans="1:3" x14ac:dyDescent="0.25">
      <c r="A10" s="54" t="s">
        <v>312</v>
      </c>
      <c r="B10" s="99"/>
      <c r="C10" s="99"/>
    </row>
    <row r="11" spans="1:3" x14ac:dyDescent="0.25">
      <c r="A11" s="54" t="s">
        <v>313</v>
      </c>
      <c r="B11" s="99"/>
      <c r="C11" s="99"/>
    </row>
    <row r="12" spans="1:3" x14ac:dyDescent="0.25">
      <c r="A12" s="54" t="s">
        <v>49</v>
      </c>
      <c r="B12" s="99">
        <f>B3</f>
        <v>682939733110</v>
      </c>
      <c r="C12" s="99">
        <f>C3</f>
        <v>844123870410</v>
      </c>
    </row>
  </sheetData>
  <mergeCells count="1">
    <mergeCell ref="A1:C1"/>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C6"/>
  <sheetViews>
    <sheetView workbookViewId="0">
      <selection activeCell="A9" sqref="A9"/>
    </sheetView>
  </sheetViews>
  <sheetFormatPr defaultColWidth="8.85546875" defaultRowHeight="16.5" x14ac:dyDescent="0.25"/>
  <cols>
    <col min="1" max="1" width="43.140625" style="16" bestFit="1" customWidth="1"/>
    <col min="2" max="2" width="15.85546875" style="16" customWidth="1"/>
    <col min="3" max="3" width="21.85546875" style="16" customWidth="1"/>
    <col min="4" max="16384" width="8.85546875" style="16"/>
  </cols>
  <sheetData>
    <row r="1" spans="1:3" x14ac:dyDescent="0.25">
      <c r="A1" s="147" t="s">
        <v>314</v>
      </c>
      <c r="B1" s="147"/>
      <c r="C1" s="147"/>
    </row>
    <row r="2" spans="1:3" ht="16.350000000000001" customHeight="1" x14ac:dyDescent="0.25">
      <c r="A2" s="73" t="s">
        <v>18</v>
      </c>
      <c r="B2" s="20" t="s">
        <v>33</v>
      </c>
      <c r="C2" s="73" t="s">
        <v>34</v>
      </c>
    </row>
    <row r="3" spans="1:3" x14ac:dyDescent="0.25">
      <c r="A3" s="54" t="s">
        <v>315</v>
      </c>
      <c r="B3" s="54"/>
      <c r="C3" s="54"/>
    </row>
    <row r="4" spans="1:3" x14ac:dyDescent="0.25">
      <c r="A4" s="54" t="s">
        <v>316</v>
      </c>
      <c r="B4" s="54"/>
      <c r="C4" s="54"/>
    </row>
    <row r="5" spans="1:3" x14ac:dyDescent="0.25">
      <c r="A5" s="54" t="s">
        <v>317</v>
      </c>
      <c r="B5" s="54"/>
      <c r="C5" s="54"/>
    </row>
    <row r="6" spans="1:3" x14ac:dyDescent="0.25">
      <c r="A6" s="54" t="s">
        <v>49</v>
      </c>
      <c r="B6" s="54"/>
      <c r="C6" s="54"/>
    </row>
  </sheetData>
  <mergeCells count="1">
    <mergeCell ref="A1:C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C9"/>
  <sheetViews>
    <sheetView workbookViewId="0">
      <selection activeCell="A3" sqref="A3"/>
    </sheetView>
  </sheetViews>
  <sheetFormatPr defaultColWidth="8.85546875" defaultRowHeight="16.5" x14ac:dyDescent="0.25"/>
  <cols>
    <col min="1" max="1" width="48.85546875" style="16" bestFit="1" customWidth="1"/>
    <col min="2" max="2" width="23.42578125" style="16" customWidth="1"/>
    <col min="3" max="3" width="17.28515625" style="16" customWidth="1"/>
    <col min="4" max="16384" width="8.85546875" style="16"/>
  </cols>
  <sheetData>
    <row r="1" spans="1:3" x14ac:dyDescent="0.25">
      <c r="A1" s="147" t="s">
        <v>318</v>
      </c>
      <c r="B1" s="147"/>
      <c r="C1" s="147"/>
    </row>
    <row r="2" spans="1:3" ht="16.350000000000001" customHeight="1" x14ac:dyDescent="0.25">
      <c r="A2" s="73" t="s">
        <v>18</v>
      </c>
      <c r="B2" s="20" t="s">
        <v>33</v>
      </c>
      <c r="C2" s="73" t="s">
        <v>34</v>
      </c>
    </row>
    <row r="3" spans="1:3" ht="33" x14ac:dyDescent="0.25">
      <c r="A3" s="54" t="s">
        <v>319</v>
      </c>
      <c r="B3" s="54"/>
      <c r="C3" s="54"/>
    </row>
    <row r="4" spans="1:3" ht="33" x14ac:dyDescent="0.25">
      <c r="A4" s="54" t="s">
        <v>320</v>
      </c>
      <c r="B4" s="54"/>
      <c r="C4" s="54"/>
    </row>
    <row r="5" spans="1:3" ht="33" x14ac:dyDescent="0.25">
      <c r="A5" s="54" t="s">
        <v>321</v>
      </c>
      <c r="B5" s="54"/>
      <c r="C5" s="54"/>
    </row>
    <row r="6" spans="1:3" x14ac:dyDescent="0.25">
      <c r="A6" s="54" t="s">
        <v>322</v>
      </c>
      <c r="B6" s="54"/>
      <c r="C6" s="54"/>
    </row>
    <row r="7" spans="1:3" ht="33" x14ac:dyDescent="0.25">
      <c r="A7" s="54" t="s">
        <v>323</v>
      </c>
      <c r="B7" s="54"/>
      <c r="C7" s="54"/>
    </row>
    <row r="8" spans="1:3" ht="33" x14ac:dyDescent="0.25">
      <c r="A8" s="54" t="s">
        <v>324</v>
      </c>
      <c r="B8" s="53"/>
      <c r="C8" s="53"/>
    </row>
    <row r="9" spans="1:3" x14ac:dyDescent="0.25">
      <c r="A9" s="54" t="s">
        <v>49</v>
      </c>
      <c r="B9" s="53"/>
      <c r="C9" s="53"/>
    </row>
  </sheetData>
  <mergeCells count="1">
    <mergeCell ref="A1:C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C17"/>
  <sheetViews>
    <sheetView workbookViewId="0">
      <selection activeCell="B11" sqref="B11"/>
    </sheetView>
  </sheetViews>
  <sheetFormatPr defaultColWidth="8.85546875" defaultRowHeight="16.5" x14ac:dyDescent="0.25"/>
  <cols>
    <col min="1" max="1" width="32.42578125" style="16" bestFit="1" customWidth="1"/>
    <col min="2" max="3" width="21.85546875" style="85" bestFit="1" customWidth="1"/>
    <col min="4" max="16384" width="8.85546875" style="16"/>
  </cols>
  <sheetData>
    <row r="1" spans="1:3" x14ac:dyDescent="0.25">
      <c r="A1" s="148" t="s">
        <v>325</v>
      </c>
      <c r="B1" s="148"/>
      <c r="C1" s="148"/>
    </row>
    <row r="2" spans="1:3" ht="32.450000000000003" customHeight="1" x14ac:dyDescent="0.25">
      <c r="A2" s="74" t="s">
        <v>326</v>
      </c>
      <c r="B2" s="81" t="s">
        <v>33</v>
      </c>
      <c r="C2" s="98" t="s">
        <v>34</v>
      </c>
    </row>
    <row r="3" spans="1:3" x14ac:dyDescent="0.25">
      <c r="A3" s="54" t="s">
        <v>327</v>
      </c>
      <c r="B3" s="99"/>
      <c r="C3" s="99"/>
    </row>
    <row r="4" spans="1:3" x14ac:dyDescent="0.25">
      <c r="A4" s="54" t="s">
        <v>328</v>
      </c>
      <c r="B4" s="99">
        <v>2221769448131</v>
      </c>
      <c r="C4" s="99">
        <v>3800714038059</v>
      </c>
    </row>
    <row r="5" spans="1:3" ht="33" x14ac:dyDescent="0.25">
      <c r="A5" s="54" t="s">
        <v>329</v>
      </c>
      <c r="B5" s="99">
        <v>2221769448131</v>
      </c>
      <c r="C5" s="99">
        <v>3800714038059</v>
      </c>
    </row>
    <row r="6" spans="1:3" ht="33" x14ac:dyDescent="0.25">
      <c r="A6" s="54" t="s">
        <v>330</v>
      </c>
      <c r="B6" s="99"/>
      <c r="C6" s="99"/>
    </row>
    <row r="7" spans="1:3" x14ac:dyDescent="0.25">
      <c r="A7" s="54" t="s">
        <v>331</v>
      </c>
      <c r="B7" s="99">
        <v>21596918166</v>
      </c>
      <c r="C7" s="99">
        <v>29064659211</v>
      </c>
    </row>
    <row r="8" spans="1:3" ht="33" x14ac:dyDescent="0.25">
      <c r="A8" s="54" t="s">
        <v>332</v>
      </c>
      <c r="B8" s="99">
        <v>21596918166</v>
      </c>
      <c r="C8" s="99">
        <v>29064659211</v>
      </c>
    </row>
    <row r="9" spans="1:3" ht="33" x14ac:dyDescent="0.25">
      <c r="A9" s="54" t="s">
        <v>333</v>
      </c>
      <c r="B9" s="99"/>
      <c r="C9" s="99"/>
    </row>
    <row r="10" spans="1:3" ht="33" x14ac:dyDescent="0.25">
      <c r="A10" s="54" t="s">
        <v>334</v>
      </c>
      <c r="B10" s="99">
        <f>B11+B14</f>
        <v>10816791051</v>
      </c>
      <c r="C10" s="99">
        <v>95924285661</v>
      </c>
    </row>
    <row r="11" spans="1:3" ht="33" x14ac:dyDescent="0.25">
      <c r="A11" s="54" t="s">
        <v>335</v>
      </c>
      <c r="B11" s="99">
        <v>10797588218</v>
      </c>
      <c r="C11" s="99">
        <v>95776642973</v>
      </c>
    </row>
    <row r="12" spans="1:3" ht="49.5" x14ac:dyDescent="0.25">
      <c r="A12" s="54" t="s">
        <v>336</v>
      </c>
      <c r="B12" s="99">
        <v>10797588218</v>
      </c>
      <c r="C12" s="99">
        <v>95776642973</v>
      </c>
    </row>
    <row r="13" spans="1:3" ht="49.5" x14ac:dyDescent="0.25">
      <c r="A13" s="54" t="s">
        <v>337</v>
      </c>
      <c r="B13" s="99"/>
      <c r="C13" s="99"/>
    </row>
    <row r="14" spans="1:3" ht="33" x14ac:dyDescent="0.25">
      <c r="A14" s="54" t="s">
        <v>338</v>
      </c>
      <c r="B14" s="99">
        <v>19202833</v>
      </c>
      <c r="C14" s="99">
        <v>147642688</v>
      </c>
    </row>
    <row r="15" spans="1:3" ht="49.5" x14ac:dyDescent="0.25">
      <c r="A15" s="54" t="s">
        <v>339</v>
      </c>
      <c r="B15" s="99">
        <v>19202833</v>
      </c>
      <c r="C15" s="99">
        <v>147642688</v>
      </c>
    </row>
    <row r="16" spans="1:3" ht="49.5" x14ac:dyDescent="0.25">
      <c r="A16" s="54" t="s">
        <v>340</v>
      </c>
      <c r="B16" s="99"/>
      <c r="C16" s="99"/>
    </row>
    <row r="17" spans="1:3" x14ac:dyDescent="0.25">
      <c r="A17" s="54" t="s">
        <v>49</v>
      </c>
      <c r="B17" s="99">
        <f>B4+B7+B10</f>
        <v>2254183157348</v>
      </c>
      <c r="C17" s="99">
        <v>3925702982931</v>
      </c>
    </row>
  </sheetData>
  <mergeCells count="1">
    <mergeCell ref="A1:C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C5"/>
  <sheetViews>
    <sheetView workbookViewId="0">
      <selection activeCell="B6" sqref="B6"/>
    </sheetView>
  </sheetViews>
  <sheetFormatPr defaultColWidth="8.85546875" defaultRowHeight="16.5" x14ac:dyDescent="0.25"/>
  <cols>
    <col min="1" max="1" width="33.85546875" style="16" customWidth="1"/>
    <col min="2" max="3" width="19.85546875" style="16" bestFit="1" customWidth="1"/>
    <col min="4" max="16384" width="8.85546875" style="16"/>
  </cols>
  <sheetData>
    <row r="1" spans="1:3" x14ac:dyDescent="0.25">
      <c r="A1" s="127" t="s">
        <v>341</v>
      </c>
      <c r="B1" s="127"/>
      <c r="C1" s="127"/>
    </row>
    <row r="2" spans="1:3" ht="32.450000000000003" customHeight="1" x14ac:dyDescent="0.25">
      <c r="A2" s="75" t="s">
        <v>341</v>
      </c>
      <c r="B2" s="27" t="s">
        <v>33</v>
      </c>
      <c r="C2" s="74" t="s">
        <v>34</v>
      </c>
    </row>
    <row r="3" spans="1:3" ht="29.45" customHeight="1" x14ac:dyDescent="0.25">
      <c r="A3" s="24" t="s">
        <v>342</v>
      </c>
      <c r="B3" s="77">
        <v>334243463628</v>
      </c>
      <c r="C3" s="77">
        <v>206705404524</v>
      </c>
    </row>
    <row r="4" spans="1:3" ht="29.45" customHeight="1" x14ac:dyDescent="0.25">
      <c r="A4" s="24" t="s">
        <v>343</v>
      </c>
      <c r="B4" s="77">
        <v>413711356</v>
      </c>
      <c r="C4" s="77">
        <v>472404200</v>
      </c>
    </row>
    <row r="5" spans="1:3" ht="21.2" customHeight="1" x14ac:dyDescent="0.25">
      <c r="A5" s="22" t="s">
        <v>22</v>
      </c>
      <c r="B5" s="77">
        <v>334657174984</v>
      </c>
      <c r="C5" s="77">
        <v>207177808724</v>
      </c>
    </row>
  </sheetData>
  <mergeCells count="1">
    <mergeCell ref="A1:C1"/>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D12"/>
  <sheetViews>
    <sheetView zoomScale="70" zoomScaleNormal="70" workbookViewId="0">
      <selection activeCell="B3" sqref="B3"/>
    </sheetView>
  </sheetViews>
  <sheetFormatPr defaultColWidth="8.85546875" defaultRowHeight="16.5" x14ac:dyDescent="0.25"/>
  <cols>
    <col min="1" max="1" width="8.85546875" style="16"/>
    <col min="2" max="2" width="53.140625" style="16" customWidth="1"/>
    <col min="3" max="4" width="13.140625" style="16" customWidth="1"/>
    <col min="5" max="16384" width="8.85546875" style="16"/>
  </cols>
  <sheetData>
    <row r="1" spans="1:4" x14ac:dyDescent="0.25">
      <c r="A1" s="113" t="s">
        <v>344</v>
      </c>
      <c r="B1" s="113"/>
      <c r="C1" s="113"/>
      <c r="D1" s="113"/>
    </row>
    <row r="2" spans="1:4" ht="64.5" customHeight="1" x14ac:dyDescent="0.25">
      <c r="A2" s="149" t="s">
        <v>344</v>
      </c>
      <c r="B2" s="149"/>
      <c r="C2" s="27" t="s">
        <v>33</v>
      </c>
      <c r="D2" s="74" t="s">
        <v>34</v>
      </c>
    </row>
    <row r="3" spans="1:4" ht="33" x14ac:dyDescent="0.25">
      <c r="A3" s="22">
        <v>1</v>
      </c>
      <c r="B3" s="24" t="s">
        <v>345</v>
      </c>
      <c r="C3" s="24"/>
      <c r="D3" s="24"/>
    </row>
    <row r="4" spans="1:4" x14ac:dyDescent="0.25">
      <c r="A4" s="22">
        <v>2</v>
      </c>
      <c r="B4" s="24" t="s">
        <v>346</v>
      </c>
      <c r="C4" s="24"/>
      <c r="D4" s="24"/>
    </row>
    <row r="5" spans="1:4" ht="33" x14ac:dyDescent="0.25">
      <c r="A5" s="22">
        <v>3</v>
      </c>
      <c r="B5" s="24" t="s">
        <v>347</v>
      </c>
      <c r="C5" s="24"/>
      <c r="D5" s="24"/>
    </row>
    <row r="6" spans="1:4" ht="49.5" x14ac:dyDescent="0.25">
      <c r="A6" s="22">
        <v>4</v>
      </c>
      <c r="B6" s="24" t="s">
        <v>348</v>
      </c>
      <c r="C6" s="24"/>
      <c r="D6" s="24"/>
    </row>
    <row r="7" spans="1:4" x14ac:dyDescent="0.25">
      <c r="A7" s="22">
        <v>5</v>
      </c>
      <c r="B7" s="24" t="s">
        <v>349</v>
      </c>
      <c r="C7" s="128"/>
      <c r="D7" s="128"/>
    </row>
    <row r="8" spans="1:4" x14ac:dyDescent="0.25">
      <c r="A8" s="24"/>
      <c r="B8" s="24" t="s">
        <v>350</v>
      </c>
      <c r="C8" s="128"/>
      <c r="D8" s="128"/>
    </row>
    <row r="9" spans="1:4" x14ac:dyDescent="0.25">
      <c r="A9" s="24"/>
      <c r="B9" s="24" t="s">
        <v>350</v>
      </c>
      <c r="C9" s="128"/>
      <c r="D9" s="128"/>
    </row>
    <row r="10" spans="1:4" ht="82.5" x14ac:dyDescent="0.25">
      <c r="A10" s="22">
        <v>6</v>
      </c>
      <c r="B10" s="24" t="s">
        <v>351</v>
      </c>
      <c r="C10" s="24"/>
      <c r="D10" s="24"/>
    </row>
    <row r="11" spans="1:4" ht="49.5" x14ac:dyDescent="0.25">
      <c r="A11" s="22">
        <v>7</v>
      </c>
      <c r="B11" s="24" t="s">
        <v>352</v>
      </c>
      <c r="C11" s="24"/>
      <c r="D11" s="24"/>
    </row>
    <row r="12" spans="1:4" ht="33" x14ac:dyDescent="0.25">
      <c r="A12" s="22">
        <v>8</v>
      </c>
      <c r="B12" s="24" t="s">
        <v>353</v>
      </c>
      <c r="C12" s="24"/>
      <c r="D12" s="24"/>
    </row>
  </sheetData>
  <mergeCells count="4">
    <mergeCell ref="A1:D1"/>
    <mergeCell ref="C7:C9"/>
    <mergeCell ref="D7:D9"/>
    <mergeCell ref="A2:B2"/>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C70"/>
  <sheetViews>
    <sheetView zoomScale="70" zoomScaleNormal="70" workbookViewId="0">
      <selection activeCell="B63" sqref="B63"/>
    </sheetView>
  </sheetViews>
  <sheetFormatPr defaultColWidth="8.85546875" defaultRowHeight="16.5" x14ac:dyDescent="0.25"/>
  <cols>
    <col min="1" max="1" width="60.85546875" style="16" bestFit="1" customWidth="1"/>
    <col min="2" max="2" width="19.85546875" style="16" bestFit="1" customWidth="1"/>
    <col min="3" max="3" width="20.42578125" style="16" bestFit="1" customWidth="1"/>
    <col min="4" max="16384" width="8.85546875" style="16"/>
  </cols>
  <sheetData>
    <row r="1" spans="1:3" x14ac:dyDescent="0.25">
      <c r="A1" s="113" t="s">
        <v>354</v>
      </c>
      <c r="B1" s="113"/>
      <c r="C1" s="113"/>
    </row>
    <row r="2" spans="1:3" x14ac:dyDescent="0.25">
      <c r="A2" s="40" t="s">
        <v>18</v>
      </c>
      <c r="B2" s="20" t="s">
        <v>356</v>
      </c>
      <c r="C2" s="27" t="s">
        <v>133</v>
      </c>
    </row>
    <row r="3" spans="1:3" ht="32.85" customHeight="1" x14ac:dyDescent="0.25">
      <c r="A3" s="24" t="s">
        <v>355</v>
      </c>
      <c r="B3" s="42"/>
      <c r="C3" s="42"/>
    </row>
    <row r="4" spans="1:3" x14ac:dyDescent="0.25">
      <c r="A4" s="52" t="s">
        <v>357</v>
      </c>
      <c r="B4" s="52"/>
      <c r="C4" s="52"/>
    </row>
    <row r="5" spans="1:3" x14ac:dyDescent="0.25">
      <c r="A5" s="52" t="s">
        <v>49</v>
      </c>
      <c r="B5" s="52"/>
      <c r="C5" s="52"/>
    </row>
    <row r="6" spans="1:3" x14ac:dyDescent="0.25">
      <c r="A6" s="24" t="s">
        <v>358</v>
      </c>
      <c r="B6" s="24"/>
      <c r="C6" s="42"/>
    </row>
    <row r="7" spans="1:3" x14ac:dyDescent="0.25">
      <c r="A7" s="52" t="s">
        <v>357</v>
      </c>
      <c r="B7" s="60"/>
      <c r="C7" s="42"/>
    </row>
    <row r="8" spans="1:3" x14ac:dyDescent="0.25">
      <c r="A8" s="52" t="s">
        <v>49</v>
      </c>
      <c r="B8" s="60"/>
      <c r="C8" s="42"/>
    </row>
    <row r="9" spans="1:3" x14ac:dyDescent="0.25">
      <c r="A9" s="24" t="s">
        <v>359</v>
      </c>
      <c r="B9" s="24"/>
      <c r="C9" s="42"/>
    </row>
    <row r="10" spans="1:3" x14ac:dyDescent="0.25">
      <c r="A10" s="52" t="s">
        <v>360</v>
      </c>
      <c r="B10" s="60"/>
      <c r="C10" s="42"/>
    </row>
    <row r="11" spans="1:3" x14ac:dyDescent="0.25">
      <c r="A11" s="52" t="s">
        <v>49</v>
      </c>
      <c r="B11" s="60"/>
      <c r="C11" s="42"/>
    </row>
    <row r="12" spans="1:3" x14ac:dyDescent="0.25">
      <c r="A12" s="24" t="s">
        <v>361</v>
      </c>
      <c r="B12" s="24"/>
      <c r="C12" s="42"/>
    </row>
    <row r="13" spans="1:3" ht="82.5" x14ac:dyDescent="0.25">
      <c r="A13" s="52" t="s">
        <v>362</v>
      </c>
      <c r="B13" s="61"/>
      <c r="C13" s="42"/>
    </row>
    <row r="14" spans="1:3" x14ac:dyDescent="0.25">
      <c r="A14" s="52" t="s">
        <v>49</v>
      </c>
      <c r="B14" s="60"/>
      <c r="C14" s="42"/>
    </row>
    <row r="15" spans="1:3" x14ac:dyDescent="0.25">
      <c r="A15" s="24" t="s">
        <v>363</v>
      </c>
      <c r="B15" s="24"/>
      <c r="C15" s="42"/>
    </row>
    <row r="16" spans="1:3" x14ac:dyDescent="0.25">
      <c r="A16" s="52" t="s">
        <v>364</v>
      </c>
      <c r="B16" s="60"/>
      <c r="C16" s="42"/>
    </row>
    <row r="17" spans="1:3" x14ac:dyDescent="0.25">
      <c r="A17" s="52" t="s">
        <v>49</v>
      </c>
      <c r="B17" s="60"/>
      <c r="C17" s="42"/>
    </row>
    <row r="18" spans="1:3" x14ac:dyDescent="0.25">
      <c r="A18" s="24" t="s">
        <v>365</v>
      </c>
      <c r="B18" s="24"/>
      <c r="C18" s="42"/>
    </row>
    <row r="19" spans="1:3" x14ac:dyDescent="0.25">
      <c r="A19" s="24" t="s">
        <v>366</v>
      </c>
      <c r="B19" s="60"/>
      <c r="C19" s="42"/>
    </row>
    <row r="20" spans="1:3" x14ac:dyDescent="0.25">
      <c r="A20" s="24" t="s">
        <v>367</v>
      </c>
      <c r="B20" s="60"/>
      <c r="C20" s="42"/>
    </row>
    <row r="21" spans="1:3" x14ac:dyDescent="0.25">
      <c r="A21" s="52" t="s">
        <v>368</v>
      </c>
      <c r="B21" s="60"/>
      <c r="C21" s="42"/>
    </row>
    <row r="22" spans="1:3" x14ac:dyDescent="0.25">
      <c r="A22" s="52" t="s">
        <v>49</v>
      </c>
      <c r="B22" s="60"/>
      <c r="C22" s="42"/>
    </row>
    <row r="23" spans="1:3" x14ac:dyDescent="0.25">
      <c r="A23" s="24" t="s">
        <v>369</v>
      </c>
      <c r="B23" s="24"/>
      <c r="C23" s="42"/>
    </row>
    <row r="24" spans="1:3" x14ac:dyDescent="0.25">
      <c r="A24" s="24" t="s">
        <v>366</v>
      </c>
      <c r="B24" s="60"/>
      <c r="C24" s="42"/>
    </row>
    <row r="25" spans="1:3" x14ac:dyDescent="0.25">
      <c r="A25" s="24" t="s">
        <v>367</v>
      </c>
      <c r="B25" s="60"/>
      <c r="C25" s="42"/>
    </row>
    <row r="26" spans="1:3" x14ac:dyDescent="0.25">
      <c r="A26" s="52" t="s">
        <v>368</v>
      </c>
      <c r="B26" s="60"/>
      <c r="C26" s="42"/>
    </row>
    <row r="27" spans="1:3" x14ac:dyDescent="0.25">
      <c r="A27" s="24" t="s">
        <v>370</v>
      </c>
      <c r="B27" s="24"/>
      <c r="C27" s="42"/>
    </row>
    <row r="28" spans="1:3" x14ac:dyDescent="0.25">
      <c r="A28" s="24" t="s">
        <v>366</v>
      </c>
      <c r="B28" s="60"/>
      <c r="C28" s="42"/>
    </row>
    <row r="29" spans="1:3" x14ac:dyDescent="0.25">
      <c r="A29" s="24" t="s">
        <v>367</v>
      </c>
      <c r="B29" s="60"/>
      <c r="C29" s="42"/>
    </row>
    <row r="30" spans="1:3" x14ac:dyDescent="0.25">
      <c r="A30" s="52" t="s">
        <v>368</v>
      </c>
      <c r="B30" s="60"/>
      <c r="C30" s="42"/>
    </row>
    <row r="31" spans="1:3" x14ac:dyDescent="0.25">
      <c r="A31" s="52" t="s">
        <v>49</v>
      </c>
      <c r="B31" s="60"/>
      <c r="C31" s="42"/>
    </row>
    <row r="32" spans="1:3" x14ac:dyDescent="0.25">
      <c r="A32" s="24" t="s">
        <v>371</v>
      </c>
      <c r="B32" s="24"/>
      <c r="C32" s="42"/>
    </row>
    <row r="33" spans="1:3" x14ac:dyDescent="0.25">
      <c r="A33" s="24" t="s">
        <v>366</v>
      </c>
      <c r="B33" s="60"/>
      <c r="C33" s="42"/>
    </row>
    <row r="34" spans="1:3" x14ac:dyDescent="0.25">
      <c r="A34" s="24" t="s">
        <v>367</v>
      </c>
      <c r="B34" s="60"/>
      <c r="C34" s="42"/>
    </row>
    <row r="35" spans="1:3" x14ac:dyDescent="0.25">
      <c r="A35" s="52" t="s">
        <v>368</v>
      </c>
      <c r="B35" s="60"/>
      <c r="C35" s="42"/>
    </row>
    <row r="36" spans="1:3" x14ac:dyDescent="0.25">
      <c r="A36" s="52" t="s">
        <v>49</v>
      </c>
      <c r="B36" s="60"/>
      <c r="C36" s="42"/>
    </row>
    <row r="37" spans="1:3" x14ac:dyDescent="0.25">
      <c r="A37" s="24" t="s">
        <v>372</v>
      </c>
      <c r="B37" s="24"/>
      <c r="C37" s="42"/>
    </row>
    <row r="38" spans="1:3" x14ac:dyDescent="0.25">
      <c r="A38" s="24" t="s">
        <v>366</v>
      </c>
      <c r="B38" s="60"/>
      <c r="C38" s="42"/>
    </row>
    <row r="39" spans="1:3" x14ac:dyDescent="0.25">
      <c r="A39" s="24" t="s">
        <v>367</v>
      </c>
      <c r="B39" s="60"/>
      <c r="C39" s="42"/>
    </row>
    <row r="40" spans="1:3" x14ac:dyDescent="0.25">
      <c r="A40" s="52" t="s">
        <v>368</v>
      </c>
      <c r="B40" s="60"/>
      <c r="C40" s="42"/>
    </row>
    <row r="41" spans="1:3" x14ac:dyDescent="0.25">
      <c r="A41" s="52" t="s">
        <v>49</v>
      </c>
      <c r="B41" s="60"/>
      <c r="C41" s="42"/>
    </row>
    <row r="42" spans="1:3" x14ac:dyDescent="0.25">
      <c r="A42" s="24" t="s">
        <v>373</v>
      </c>
      <c r="B42" s="24"/>
      <c r="C42" s="42"/>
    </row>
    <row r="43" spans="1:3" x14ac:dyDescent="0.25">
      <c r="A43" s="24" t="s">
        <v>366</v>
      </c>
      <c r="B43" s="60"/>
      <c r="C43" s="42"/>
    </row>
    <row r="44" spans="1:3" x14ac:dyDescent="0.25">
      <c r="A44" s="24" t="s">
        <v>367</v>
      </c>
      <c r="B44" s="60"/>
      <c r="C44" s="42"/>
    </row>
    <row r="45" spans="1:3" x14ac:dyDescent="0.25">
      <c r="A45" s="52" t="s">
        <v>368</v>
      </c>
      <c r="B45" s="60"/>
      <c r="C45" s="42"/>
    </row>
    <row r="46" spans="1:3" x14ac:dyDescent="0.25">
      <c r="A46" s="52" t="s">
        <v>49</v>
      </c>
      <c r="B46" s="60"/>
      <c r="C46" s="42"/>
    </row>
    <row r="47" spans="1:3" x14ac:dyDescent="0.25">
      <c r="A47" s="24" t="s">
        <v>374</v>
      </c>
      <c r="B47" s="24"/>
      <c r="C47" s="42"/>
    </row>
    <row r="48" spans="1:3" x14ac:dyDescent="0.25">
      <c r="A48" s="24" t="s">
        <v>366</v>
      </c>
      <c r="B48" s="60"/>
      <c r="C48" s="42"/>
    </row>
    <row r="49" spans="1:3" x14ac:dyDescent="0.25">
      <c r="A49" s="24" t="s">
        <v>367</v>
      </c>
      <c r="B49" s="60"/>
      <c r="C49" s="42"/>
    </row>
    <row r="50" spans="1:3" x14ac:dyDescent="0.25">
      <c r="A50" s="52" t="s">
        <v>368</v>
      </c>
      <c r="B50" s="60"/>
      <c r="C50" s="42"/>
    </row>
    <row r="51" spans="1:3" x14ac:dyDescent="0.25">
      <c r="A51" s="52" t="s">
        <v>49</v>
      </c>
      <c r="B51" s="60"/>
      <c r="C51" s="42"/>
    </row>
    <row r="52" spans="1:3" x14ac:dyDescent="0.25">
      <c r="A52" s="24" t="s">
        <v>375</v>
      </c>
      <c r="B52" s="24"/>
      <c r="C52" s="42"/>
    </row>
    <row r="53" spans="1:3" x14ac:dyDescent="0.25">
      <c r="A53" s="24" t="s">
        <v>366</v>
      </c>
      <c r="B53" s="60"/>
      <c r="C53" s="42"/>
    </row>
    <row r="54" spans="1:3" x14ac:dyDescent="0.25">
      <c r="A54" s="24" t="s">
        <v>367</v>
      </c>
      <c r="B54" s="60"/>
      <c r="C54" s="42"/>
    </row>
    <row r="55" spans="1:3" x14ac:dyDescent="0.25">
      <c r="A55" s="52" t="s">
        <v>368</v>
      </c>
      <c r="B55" s="60"/>
      <c r="C55" s="42"/>
    </row>
    <row r="56" spans="1:3" x14ac:dyDescent="0.25">
      <c r="A56" s="52" t="s">
        <v>49</v>
      </c>
      <c r="B56" s="60"/>
      <c r="C56" s="42"/>
    </row>
    <row r="57" spans="1:3" x14ac:dyDescent="0.25">
      <c r="A57" s="24" t="s">
        <v>376</v>
      </c>
      <c r="B57" s="77">
        <v>927127954243</v>
      </c>
      <c r="C57" s="84">
        <v>938212261852</v>
      </c>
    </row>
    <row r="58" spans="1:3" x14ac:dyDescent="0.25">
      <c r="A58" s="52" t="s">
        <v>377</v>
      </c>
      <c r="B58" s="105">
        <v>927127954243</v>
      </c>
      <c r="C58" s="84">
        <v>938212261852</v>
      </c>
    </row>
    <row r="59" spans="1:3" ht="33" x14ac:dyDescent="0.25">
      <c r="A59" s="52" t="s">
        <v>378</v>
      </c>
      <c r="B59" s="105">
        <v>927127954243</v>
      </c>
      <c r="C59" s="84">
        <v>938212261852</v>
      </c>
    </row>
    <row r="60" spans="1:3" x14ac:dyDescent="0.25">
      <c r="A60" s="52" t="s">
        <v>379</v>
      </c>
      <c r="B60" s="105"/>
      <c r="C60" s="84"/>
    </row>
    <row r="61" spans="1:3" x14ac:dyDescent="0.25">
      <c r="A61" s="52" t="s">
        <v>380</v>
      </c>
      <c r="B61" s="105"/>
      <c r="C61" s="84"/>
    </row>
    <row r="62" spans="1:3" x14ac:dyDescent="0.25">
      <c r="A62" s="52" t="s">
        <v>49</v>
      </c>
      <c r="B62" s="105">
        <v>927127954243</v>
      </c>
      <c r="C62" s="84">
        <v>938212261852</v>
      </c>
    </row>
    <row r="63" spans="1:3" ht="33" x14ac:dyDescent="0.25">
      <c r="A63" s="24" t="s">
        <v>381</v>
      </c>
      <c r="B63" s="24"/>
      <c r="C63" s="42"/>
    </row>
    <row r="64" spans="1:3" ht="33" x14ac:dyDescent="0.25">
      <c r="A64" s="52" t="s">
        <v>382</v>
      </c>
      <c r="B64" s="60"/>
      <c r="C64" s="42"/>
    </row>
    <row r="65" spans="1:3" ht="33" x14ac:dyDescent="0.25">
      <c r="A65" s="52" t="s">
        <v>383</v>
      </c>
      <c r="B65" s="60"/>
      <c r="C65" s="42"/>
    </row>
    <row r="66" spans="1:3" x14ac:dyDescent="0.25">
      <c r="A66" s="52" t="s">
        <v>384</v>
      </c>
      <c r="B66" s="60"/>
      <c r="C66" s="42"/>
    </row>
    <row r="67" spans="1:3" x14ac:dyDescent="0.25">
      <c r="A67" s="24" t="s">
        <v>385</v>
      </c>
      <c r="B67" s="24"/>
      <c r="C67" s="42"/>
    </row>
    <row r="68" spans="1:3" x14ac:dyDescent="0.25">
      <c r="A68" s="52" t="s">
        <v>386</v>
      </c>
      <c r="B68" s="60"/>
      <c r="C68" s="42"/>
    </row>
    <row r="69" spans="1:3" x14ac:dyDescent="0.25">
      <c r="A69" s="52" t="s">
        <v>387</v>
      </c>
      <c r="B69" s="42"/>
      <c r="C69" s="42"/>
    </row>
    <row r="70" spans="1:3" x14ac:dyDescent="0.25">
      <c r="A70" s="52" t="s">
        <v>49</v>
      </c>
      <c r="B70" s="42"/>
      <c r="C70" s="42"/>
    </row>
  </sheetData>
  <mergeCells count="1">
    <mergeCell ref="A1:C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I9"/>
  <sheetViews>
    <sheetView workbookViewId="0">
      <selection activeCell="G11" sqref="G11"/>
    </sheetView>
  </sheetViews>
  <sheetFormatPr defaultColWidth="8.85546875" defaultRowHeight="16.5" x14ac:dyDescent="0.25"/>
  <cols>
    <col min="1" max="1" width="8.85546875" style="16"/>
    <col min="2" max="2" width="23.42578125" style="16" customWidth="1"/>
    <col min="3" max="3" width="21.28515625" style="16" customWidth="1"/>
    <col min="4" max="4" width="14.7109375" style="16" customWidth="1"/>
    <col min="5" max="5" width="16.42578125" style="16" customWidth="1"/>
    <col min="6" max="6" width="17.140625" style="16" customWidth="1"/>
    <col min="7" max="7" width="18.28515625" style="16" customWidth="1"/>
    <col min="8" max="8" width="23.28515625" style="16" customWidth="1"/>
    <col min="9" max="9" width="19.7109375" style="16" customWidth="1"/>
    <col min="10" max="16384" width="8.85546875" style="16"/>
  </cols>
  <sheetData>
    <row r="1" spans="1:9" x14ac:dyDescent="0.25">
      <c r="A1" s="113" t="s">
        <v>388</v>
      </c>
      <c r="B1" s="113"/>
      <c r="C1" s="113"/>
      <c r="D1" s="113"/>
      <c r="E1" s="113"/>
      <c r="F1" s="113"/>
      <c r="G1" s="113"/>
      <c r="H1" s="113"/>
      <c r="I1" s="113"/>
    </row>
    <row r="2" spans="1:9" ht="113.25" customHeight="1" x14ac:dyDescent="0.25">
      <c r="A2" s="150" t="s">
        <v>5</v>
      </c>
      <c r="B2" s="149" t="s">
        <v>389</v>
      </c>
      <c r="C2" s="149" t="s">
        <v>390</v>
      </c>
      <c r="D2" s="149" t="s">
        <v>391</v>
      </c>
      <c r="E2" s="149" t="s">
        <v>392</v>
      </c>
      <c r="F2" s="149" t="s">
        <v>393</v>
      </c>
      <c r="G2" s="149" t="s">
        <v>394</v>
      </c>
      <c r="H2" s="149" t="s">
        <v>395</v>
      </c>
      <c r="I2" s="20" t="s">
        <v>396</v>
      </c>
    </row>
    <row r="3" spans="1:9" x14ac:dyDescent="0.25">
      <c r="A3" s="150"/>
      <c r="B3" s="149"/>
      <c r="C3" s="149"/>
      <c r="D3" s="149"/>
      <c r="E3" s="149"/>
      <c r="F3" s="149"/>
      <c r="G3" s="149"/>
      <c r="H3" s="149"/>
      <c r="I3" s="20" t="s">
        <v>397</v>
      </c>
    </row>
    <row r="4" spans="1:9" x14ac:dyDescent="0.25">
      <c r="A4" s="37" t="s">
        <v>80</v>
      </c>
      <c r="B4" s="37" t="s">
        <v>81</v>
      </c>
      <c r="C4" s="37">
        <v>1</v>
      </c>
      <c r="D4" s="37">
        <v>2</v>
      </c>
      <c r="E4" s="37" t="s">
        <v>398</v>
      </c>
      <c r="F4" s="37">
        <v>4</v>
      </c>
      <c r="G4" s="37" t="s">
        <v>399</v>
      </c>
      <c r="H4" s="37">
        <v>6</v>
      </c>
      <c r="I4" s="37">
        <v>7</v>
      </c>
    </row>
    <row r="5" spans="1:9" x14ac:dyDescent="0.25">
      <c r="A5" s="22">
        <v>1</v>
      </c>
      <c r="B5" s="24" t="s">
        <v>400</v>
      </c>
      <c r="C5" s="96">
        <v>27254</v>
      </c>
      <c r="D5" s="96">
        <f>E5/C5</f>
        <v>26913.310706685257</v>
      </c>
      <c r="E5" s="96">
        <v>733495370</v>
      </c>
      <c r="F5" s="96">
        <v>455880217</v>
      </c>
      <c r="G5" s="96">
        <f>E5-F5</f>
        <v>277615153</v>
      </c>
      <c r="H5" s="96">
        <f>G5</f>
        <v>277615153</v>
      </c>
      <c r="I5" s="96">
        <v>695156050</v>
      </c>
    </row>
    <row r="6" spans="1:9" ht="33" x14ac:dyDescent="0.25">
      <c r="A6" s="22">
        <v>2</v>
      </c>
      <c r="B6" s="24" t="s">
        <v>401</v>
      </c>
      <c r="C6" s="96"/>
      <c r="D6" s="96"/>
      <c r="E6" s="96"/>
      <c r="F6" s="96"/>
      <c r="G6" s="96"/>
      <c r="H6" s="96"/>
      <c r="I6" s="96"/>
    </row>
    <row r="7" spans="1:9" x14ac:dyDescent="0.25">
      <c r="A7" s="22">
        <v>3</v>
      </c>
      <c r="B7" s="24" t="s">
        <v>402</v>
      </c>
      <c r="C7" s="96"/>
      <c r="D7" s="96"/>
      <c r="E7" s="96"/>
      <c r="F7" s="96"/>
      <c r="G7" s="96"/>
      <c r="H7" s="96"/>
      <c r="I7" s="96"/>
    </row>
    <row r="8" spans="1:9" x14ac:dyDescent="0.25">
      <c r="A8" s="37"/>
      <c r="B8" s="49" t="s">
        <v>403</v>
      </c>
      <c r="C8" s="96"/>
      <c r="D8" s="96"/>
      <c r="E8" s="96"/>
      <c r="F8" s="96"/>
      <c r="G8" s="96"/>
      <c r="H8" s="96"/>
      <c r="I8" s="96"/>
    </row>
    <row r="9" spans="1:9" x14ac:dyDescent="0.25">
      <c r="A9" s="37">
        <v>10</v>
      </c>
      <c r="B9" s="37" t="s">
        <v>22</v>
      </c>
      <c r="C9" s="103">
        <f>SUM(C5:C8)</f>
        <v>27254</v>
      </c>
      <c r="D9" s="103">
        <f t="shared" ref="D9:I9" si="0">SUM(D5:D8)</f>
        <v>26913.310706685257</v>
      </c>
      <c r="E9" s="103">
        <f t="shared" si="0"/>
        <v>733495370</v>
      </c>
      <c r="F9" s="103">
        <f t="shared" si="0"/>
        <v>455880217</v>
      </c>
      <c r="G9" s="103">
        <f t="shared" si="0"/>
        <v>277615153</v>
      </c>
      <c r="H9" s="103">
        <f t="shared" si="0"/>
        <v>277615153</v>
      </c>
      <c r="I9" s="103">
        <f t="shared" si="0"/>
        <v>695156050</v>
      </c>
    </row>
  </sheetData>
  <mergeCells count="9">
    <mergeCell ref="G2:G3"/>
    <mergeCell ref="H2:H3"/>
    <mergeCell ref="A1:I1"/>
    <mergeCell ref="A2:A3"/>
    <mergeCell ref="B2:B3"/>
    <mergeCell ref="C2:C3"/>
    <mergeCell ref="D2:D3"/>
    <mergeCell ref="E2:E3"/>
    <mergeCell ref="F2:F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8"/>
  <sheetViews>
    <sheetView workbookViewId="0">
      <selection activeCell="B10" sqref="B10"/>
    </sheetView>
  </sheetViews>
  <sheetFormatPr defaultColWidth="8.85546875" defaultRowHeight="16.5" x14ac:dyDescent="0.25"/>
  <cols>
    <col min="1" max="1" width="48.140625" style="16" bestFit="1" customWidth="1"/>
    <col min="2" max="2" width="25.5703125" style="85" bestFit="1" customWidth="1"/>
    <col min="3" max="3" width="18.5703125" style="85" bestFit="1" customWidth="1"/>
    <col min="4" max="4" width="25.5703125" style="85" bestFit="1" customWidth="1"/>
    <col min="5" max="5" width="17.140625" style="85" bestFit="1" customWidth="1"/>
    <col min="6" max="16384" width="8.85546875" style="16"/>
  </cols>
  <sheetData>
    <row r="1" spans="1:5" ht="65.849999999999994" customHeight="1" thickBot="1" x14ac:dyDescent="0.3">
      <c r="A1" s="118" t="s">
        <v>647</v>
      </c>
      <c r="B1" s="118"/>
      <c r="C1" s="118"/>
      <c r="D1" s="118"/>
      <c r="E1" s="118"/>
    </row>
    <row r="2" spans="1:5" ht="17.25" thickBot="1" x14ac:dyDescent="0.3">
      <c r="A2" s="114" t="s">
        <v>18</v>
      </c>
      <c r="B2" s="116" t="s">
        <v>33</v>
      </c>
      <c r="C2" s="117"/>
      <c r="D2" s="116" t="s">
        <v>34</v>
      </c>
      <c r="E2" s="117"/>
    </row>
    <row r="3" spans="1:5" x14ac:dyDescent="0.25">
      <c r="A3" s="115"/>
      <c r="B3" s="83" t="s">
        <v>54</v>
      </c>
      <c r="C3" s="83" t="s">
        <v>55</v>
      </c>
      <c r="D3" s="83" t="s">
        <v>54</v>
      </c>
      <c r="E3" s="83" t="s">
        <v>55</v>
      </c>
    </row>
    <row r="4" spans="1:5" x14ac:dyDescent="0.25">
      <c r="A4" s="27" t="s">
        <v>644</v>
      </c>
      <c r="B4" s="77"/>
      <c r="C4" s="77"/>
      <c r="D4" s="77"/>
      <c r="E4" s="77"/>
    </row>
    <row r="5" spans="1:5" x14ac:dyDescent="0.25">
      <c r="A5" s="27" t="s">
        <v>653</v>
      </c>
      <c r="B5" s="77"/>
      <c r="C5" s="77"/>
      <c r="D5" s="77">
        <v>4752600</v>
      </c>
      <c r="E5" s="77">
        <v>8658000</v>
      </c>
    </row>
    <row r="6" spans="1:5" ht="33" x14ac:dyDescent="0.25">
      <c r="A6" s="27" t="s">
        <v>654</v>
      </c>
      <c r="B6" s="77"/>
      <c r="C6" s="77"/>
      <c r="D6" s="77">
        <v>3714960</v>
      </c>
      <c r="E6" s="77">
        <v>6716000</v>
      </c>
    </row>
    <row r="7" spans="1:5" x14ac:dyDescent="0.25">
      <c r="A7" s="27" t="s">
        <v>655</v>
      </c>
      <c r="B7" s="77">
        <v>972722380</v>
      </c>
      <c r="C7" s="77">
        <v>0</v>
      </c>
      <c r="D7" s="77">
        <v>972722380</v>
      </c>
      <c r="E7" s="77">
        <v>0</v>
      </c>
    </row>
    <row r="8" spans="1:5" x14ac:dyDescent="0.25">
      <c r="A8" s="24" t="s">
        <v>656</v>
      </c>
      <c r="B8" s="77">
        <v>4917300</v>
      </c>
      <c r="C8" s="77"/>
      <c r="D8" s="77">
        <v>59500385</v>
      </c>
      <c r="E8" s="77">
        <v>121042700</v>
      </c>
    </row>
    <row r="9" spans="1:5" x14ac:dyDescent="0.25">
      <c r="A9" s="27" t="s">
        <v>49</v>
      </c>
      <c r="B9" s="77">
        <v>977639680</v>
      </c>
      <c r="C9" s="77"/>
      <c r="D9" s="77">
        <v>1040690325</v>
      </c>
      <c r="E9" s="77">
        <v>136416700</v>
      </c>
    </row>
    <row r="10" spans="1:5" x14ac:dyDescent="0.25">
      <c r="A10" s="71" t="s">
        <v>645</v>
      </c>
      <c r="B10" s="84"/>
      <c r="C10" s="84"/>
      <c r="D10" s="84"/>
      <c r="E10" s="84"/>
    </row>
    <row r="11" spans="1:5" x14ac:dyDescent="0.25">
      <c r="A11" s="42" t="s">
        <v>643</v>
      </c>
      <c r="B11" s="84"/>
      <c r="C11" s="84"/>
      <c r="D11" s="84"/>
      <c r="E11" s="84"/>
    </row>
    <row r="12" spans="1:5" x14ac:dyDescent="0.25">
      <c r="A12" s="71" t="s">
        <v>49</v>
      </c>
      <c r="B12" s="84"/>
      <c r="C12" s="84"/>
      <c r="D12" s="84"/>
      <c r="E12" s="84"/>
    </row>
    <row r="13" spans="1:5" x14ac:dyDescent="0.25">
      <c r="A13" s="71" t="s">
        <v>646</v>
      </c>
      <c r="B13" s="84"/>
      <c r="C13" s="84"/>
      <c r="D13" s="84"/>
      <c r="E13" s="84"/>
    </row>
    <row r="14" spans="1:5" x14ac:dyDescent="0.25">
      <c r="A14" s="71" t="s">
        <v>657</v>
      </c>
      <c r="B14" s="84">
        <v>2221769448131</v>
      </c>
      <c r="C14" s="84"/>
      <c r="D14" s="84">
        <v>3800714038059</v>
      </c>
      <c r="E14" s="84"/>
    </row>
    <row r="15" spans="1:5" x14ac:dyDescent="0.25">
      <c r="A15" s="71" t="s">
        <v>658</v>
      </c>
      <c r="B15" s="84">
        <v>10797588218</v>
      </c>
      <c r="C15" s="84"/>
      <c r="D15" s="84">
        <v>95776642973</v>
      </c>
      <c r="E15" s="84"/>
    </row>
    <row r="16" spans="1:5" x14ac:dyDescent="0.25">
      <c r="A16" s="71" t="s">
        <v>659</v>
      </c>
      <c r="B16" s="84">
        <v>1991145</v>
      </c>
      <c r="C16" s="84"/>
      <c r="D16" s="84"/>
      <c r="E16" s="84"/>
    </row>
    <row r="17" spans="1:5" x14ac:dyDescent="0.25">
      <c r="A17" s="42" t="s">
        <v>660</v>
      </c>
      <c r="B17" s="84">
        <v>33967655244</v>
      </c>
      <c r="C17" s="84"/>
      <c r="D17" s="84">
        <v>35558137515</v>
      </c>
      <c r="E17" s="84"/>
    </row>
    <row r="18" spans="1:5" x14ac:dyDescent="0.25">
      <c r="A18" s="71" t="s">
        <v>49</v>
      </c>
      <c r="B18" s="84">
        <f>SUM(B14:B17)</f>
        <v>2266536682738</v>
      </c>
      <c r="C18" s="84"/>
      <c r="D18" s="84">
        <v>3932048818547</v>
      </c>
      <c r="E18" s="84"/>
    </row>
  </sheetData>
  <mergeCells count="4">
    <mergeCell ref="A2:A3"/>
    <mergeCell ref="B2:C2"/>
    <mergeCell ref="D2:E2"/>
    <mergeCell ref="A1:E1"/>
  </mergeCells>
  <pageMargins left="0.7" right="0.7" top="0.75" bottom="0.75" header="0.3" footer="0.3"/>
  <pageSetup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G18"/>
  <sheetViews>
    <sheetView topLeftCell="A8" zoomScale="85" zoomScaleNormal="85" workbookViewId="0">
      <selection activeCell="C18" sqref="C18:G18"/>
    </sheetView>
  </sheetViews>
  <sheetFormatPr defaultColWidth="8.85546875" defaultRowHeight="16.5" x14ac:dyDescent="0.25"/>
  <cols>
    <col min="1" max="1" width="8.85546875" style="16"/>
    <col min="2" max="2" width="18.85546875" style="16" bestFit="1" customWidth="1"/>
    <col min="3" max="3" width="20.28515625" style="16" bestFit="1" customWidth="1"/>
    <col min="4" max="4" width="19.28515625" style="16" bestFit="1" customWidth="1"/>
    <col min="5" max="6" width="19.42578125" style="16" bestFit="1" customWidth="1"/>
    <col min="7" max="7" width="38.140625" style="16" customWidth="1"/>
    <col min="8" max="16384" width="8.85546875" style="16"/>
  </cols>
  <sheetData>
    <row r="1" spans="1:7" x14ac:dyDescent="0.25">
      <c r="A1" s="111" t="s">
        <v>404</v>
      </c>
      <c r="B1" s="111"/>
      <c r="C1" s="111"/>
      <c r="D1" s="111"/>
      <c r="E1" s="111"/>
      <c r="F1" s="111"/>
      <c r="G1" s="111"/>
    </row>
    <row r="2" spans="1:7" ht="46.7" customHeight="1" x14ac:dyDescent="0.25">
      <c r="A2" s="20" t="s">
        <v>5</v>
      </c>
      <c r="B2" s="20" t="s">
        <v>405</v>
      </c>
      <c r="C2" s="20" t="s">
        <v>406</v>
      </c>
      <c r="D2" s="20" t="s">
        <v>407</v>
      </c>
      <c r="E2" s="20" t="s">
        <v>408</v>
      </c>
      <c r="F2" s="20" t="s">
        <v>409</v>
      </c>
      <c r="G2" s="20" t="s">
        <v>410</v>
      </c>
    </row>
    <row r="3" spans="1:7" x14ac:dyDescent="0.25">
      <c r="A3" s="37" t="s">
        <v>80</v>
      </c>
      <c r="B3" s="37" t="s">
        <v>81</v>
      </c>
      <c r="C3" s="37" t="s">
        <v>411</v>
      </c>
      <c r="D3" s="37" t="s">
        <v>412</v>
      </c>
      <c r="E3" s="37" t="s">
        <v>413</v>
      </c>
      <c r="F3" s="37" t="s">
        <v>414</v>
      </c>
      <c r="G3" s="37" t="s">
        <v>415</v>
      </c>
    </row>
    <row r="4" spans="1:7" x14ac:dyDescent="0.25">
      <c r="A4" s="22" t="s">
        <v>88</v>
      </c>
      <c r="B4" s="24" t="s">
        <v>416</v>
      </c>
      <c r="C4" s="43"/>
      <c r="D4" s="63"/>
      <c r="E4" s="63"/>
      <c r="F4" s="63"/>
      <c r="G4" s="63"/>
    </row>
    <row r="5" spans="1:7" ht="33" x14ac:dyDescent="0.25">
      <c r="A5" s="22">
        <v>1</v>
      </c>
      <c r="B5" s="24" t="s">
        <v>417</v>
      </c>
      <c r="C5" s="106"/>
      <c r="D5" s="107"/>
      <c r="E5" s="107"/>
      <c r="F5" s="107">
        <v>72873545</v>
      </c>
      <c r="G5" s="107">
        <f>E5-F5</f>
        <v>-72873545</v>
      </c>
    </row>
    <row r="6" spans="1:7" ht="33" x14ac:dyDescent="0.25">
      <c r="A6" s="22">
        <v>2</v>
      </c>
      <c r="B6" s="24" t="s">
        <v>401</v>
      </c>
      <c r="C6" s="106">
        <v>977639680</v>
      </c>
      <c r="D6" s="107">
        <v>0</v>
      </c>
      <c r="E6" s="107">
        <v>-977639680</v>
      </c>
      <c r="F6" s="107">
        <v>-977147170</v>
      </c>
      <c r="G6" s="107">
        <f>E6-F6</f>
        <v>-492510</v>
      </c>
    </row>
    <row r="7" spans="1:7" ht="33" x14ac:dyDescent="0.25">
      <c r="A7" s="22">
        <v>3</v>
      </c>
      <c r="B7" s="24" t="s">
        <v>402</v>
      </c>
      <c r="C7" s="43"/>
      <c r="D7" s="63"/>
      <c r="E7" s="63"/>
      <c r="F7" s="63"/>
      <c r="G7" s="63"/>
    </row>
    <row r="8" spans="1:7" ht="33" x14ac:dyDescent="0.25">
      <c r="A8" s="22">
        <v>4</v>
      </c>
      <c r="B8" s="24" t="s">
        <v>418</v>
      </c>
      <c r="C8" s="43"/>
      <c r="D8" s="63"/>
      <c r="E8" s="63"/>
      <c r="F8" s="63"/>
      <c r="G8" s="63"/>
    </row>
    <row r="9" spans="1:7" ht="33" x14ac:dyDescent="0.25">
      <c r="A9" s="22">
        <v>5</v>
      </c>
      <c r="B9" s="24" t="s">
        <v>419</v>
      </c>
      <c r="C9" s="43"/>
      <c r="D9" s="63"/>
      <c r="E9" s="63"/>
      <c r="F9" s="63"/>
      <c r="G9" s="63"/>
    </row>
    <row r="10" spans="1:7" ht="49.5" x14ac:dyDescent="0.25">
      <c r="A10" s="22">
        <v>6</v>
      </c>
      <c r="B10" s="24" t="s">
        <v>420</v>
      </c>
      <c r="C10" s="43"/>
      <c r="D10" s="63"/>
      <c r="E10" s="63"/>
      <c r="F10" s="63"/>
      <c r="G10" s="63"/>
    </row>
    <row r="11" spans="1:7" ht="49.5" x14ac:dyDescent="0.25">
      <c r="A11" s="22">
        <v>7</v>
      </c>
      <c r="B11" s="24" t="s">
        <v>421</v>
      </c>
      <c r="C11" s="63"/>
      <c r="D11" s="63"/>
      <c r="E11" s="63"/>
      <c r="F11" s="63"/>
      <c r="G11" s="63"/>
    </row>
    <row r="12" spans="1:7" ht="33" x14ac:dyDescent="0.25">
      <c r="A12" s="22">
        <v>8</v>
      </c>
      <c r="B12" s="24" t="s">
        <v>422</v>
      </c>
      <c r="C12" s="63"/>
      <c r="D12" s="63"/>
      <c r="E12" s="63"/>
      <c r="F12" s="63"/>
      <c r="G12" s="63"/>
    </row>
    <row r="13" spans="1:7" ht="33" x14ac:dyDescent="0.25">
      <c r="A13" s="22">
        <v>9</v>
      </c>
      <c r="B13" s="24" t="s">
        <v>423</v>
      </c>
      <c r="C13" s="63"/>
      <c r="D13" s="63"/>
      <c r="E13" s="63"/>
      <c r="F13" s="63"/>
      <c r="G13" s="63"/>
    </row>
    <row r="14" spans="1:7" ht="49.5" x14ac:dyDescent="0.25">
      <c r="A14" s="22">
        <v>10</v>
      </c>
      <c r="B14" s="24" t="s">
        <v>424</v>
      </c>
      <c r="C14" s="63"/>
      <c r="D14" s="63"/>
      <c r="E14" s="63"/>
      <c r="F14" s="63"/>
      <c r="G14" s="63"/>
    </row>
    <row r="15" spans="1:7" x14ac:dyDescent="0.25">
      <c r="A15" s="22" t="s">
        <v>93</v>
      </c>
      <c r="B15" s="24" t="s">
        <v>425</v>
      </c>
      <c r="C15" s="63"/>
      <c r="D15" s="63"/>
      <c r="E15" s="63"/>
      <c r="F15" s="63"/>
      <c r="G15" s="63"/>
    </row>
    <row r="16" spans="1:7" ht="49.5" x14ac:dyDescent="0.25">
      <c r="A16" s="22" t="s">
        <v>108</v>
      </c>
      <c r="B16" s="24" t="s">
        <v>426</v>
      </c>
      <c r="C16" s="63"/>
      <c r="D16" s="63"/>
      <c r="E16" s="63"/>
      <c r="F16" s="63"/>
      <c r="G16" s="63"/>
    </row>
    <row r="17" spans="1:7" x14ac:dyDescent="0.25">
      <c r="A17" s="22" t="s">
        <v>110</v>
      </c>
      <c r="B17" s="24" t="s">
        <v>427</v>
      </c>
      <c r="C17" s="63"/>
      <c r="D17" s="63"/>
      <c r="E17" s="63"/>
      <c r="F17" s="63"/>
      <c r="G17" s="63"/>
    </row>
    <row r="18" spans="1:7" x14ac:dyDescent="0.25">
      <c r="A18" s="22"/>
      <c r="B18" s="22" t="s">
        <v>49</v>
      </c>
      <c r="C18" s="108">
        <f>SUM(C5:C17)</f>
        <v>977639680</v>
      </c>
      <c r="D18" s="108">
        <f t="shared" ref="D18:G18" si="0">SUM(D5:D17)</f>
        <v>0</v>
      </c>
      <c r="E18" s="108">
        <f t="shared" si="0"/>
        <v>-977639680</v>
      </c>
      <c r="F18" s="108">
        <f t="shared" si="0"/>
        <v>-904273625</v>
      </c>
      <c r="G18" s="108">
        <f t="shared" si="0"/>
        <v>-73366055</v>
      </c>
    </row>
  </sheetData>
  <mergeCells count="1">
    <mergeCell ref="A1:G1"/>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F8"/>
  <sheetViews>
    <sheetView workbookViewId="0">
      <selection activeCell="D16" sqref="D16"/>
    </sheetView>
  </sheetViews>
  <sheetFormatPr defaultColWidth="8.85546875" defaultRowHeight="15" x14ac:dyDescent="0.25"/>
  <cols>
    <col min="1" max="1" width="8.85546875" style="2"/>
    <col min="2" max="2" width="33.42578125" style="2" customWidth="1"/>
    <col min="3" max="6" width="20.7109375" style="2" bestFit="1" customWidth="1"/>
    <col min="7" max="16384" width="8.85546875" style="2"/>
  </cols>
  <sheetData>
    <row r="1" spans="1:6" ht="17.25" thickBot="1" x14ac:dyDescent="0.3">
      <c r="A1" s="154" t="s">
        <v>428</v>
      </c>
      <c r="B1" s="154"/>
      <c r="C1" s="154"/>
      <c r="D1" s="154"/>
      <c r="E1" s="154"/>
      <c r="F1" s="154"/>
    </row>
    <row r="2" spans="1:6" ht="48.2" customHeight="1" thickBot="1" x14ac:dyDescent="0.3">
      <c r="A2" s="114" t="s">
        <v>5</v>
      </c>
      <c r="B2" s="114" t="s">
        <v>429</v>
      </c>
      <c r="C2" s="152" t="s">
        <v>430</v>
      </c>
      <c r="D2" s="153"/>
      <c r="E2" s="152" t="s">
        <v>431</v>
      </c>
      <c r="F2" s="153"/>
    </row>
    <row r="3" spans="1:6" ht="17.25" thickBot="1" x14ac:dyDescent="0.3">
      <c r="A3" s="151"/>
      <c r="B3" s="151"/>
      <c r="C3" s="17" t="s">
        <v>30</v>
      </c>
      <c r="D3" s="17" t="s">
        <v>432</v>
      </c>
      <c r="E3" s="17" t="s">
        <v>30</v>
      </c>
      <c r="F3" s="17" t="s">
        <v>432</v>
      </c>
    </row>
    <row r="4" spans="1:6" ht="17.25" thickBot="1" x14ac:dyDescent="0.3">
      <c r="A4" s="30">
        <v>1</v>
      </c>
      <c r="B4" s="29" t="s">
        <v>433</v>
      </c>
      <c r="C4" s="109">
        <v>348805715</v>
      </c>
      <c r="D4" s="109">
        <v>348805715</v>
      </c>
      <c r="E4" s="109">
        <v>952793273</v>
      </c>
      <c r="F4" s="109">
        <v>952793273</v>
      </c>
    </row>
    <row r="5" spans="1:6" ht="17.25" thickBot="1" x14ac:dyDescent="0.3">
      <c r="A5" s="30">
        <v>2</v>
      </c>
      <c r="B5" s="29" t="s">
        <v>434</v>
      </c>
      <c r="C5" s="109">
        <v>22100630133</v>
      </c>
      <c r="D5" s="109">
        <v>22100630133</v>
      </c>
      <c r="E5" s="109">
        <v>12040279455</v>
      </c>
      <c r="F5" s="109">
        <v>12040279455</v>
      </c>
    </row>
    <row r="6" spans="1:6" ht="17.25" thickBot="1" x14ac:dyDescent="0.3">
      <c r="A6" s="30">
        <v>3</v>
      </c>
      <c r="B6" s="29" t="s">
        <v>435</v>
      </c>
      <c r="C6" s="109">
        <v>357009558970</v>
      </c>
      <c r="D6" s="109">
        <v>357009558970</v>
      </c>
      <c r="E6" s="109">
        <v>285451870134</v>
      </c>
      <c r="F6" s="109">
        <v>285451870134</v>
      </c>
    </row>
    <row r="7" spans="1:6" ht="17.25" thickBot="1" x14ac:dyDescent="0.3">
      <c r="A7" s="30">
        <v>4</v>
      </c>
      <c r="B7" s="29" t="s">
        <v>436</v>
      </c>
      <c r="C7" s="109"/>
      <c r="D7" s="109"/>
      <c r="E7" s="109"/>
      <c r="F7" s="109"/>
    </row>
    <row r="8" spans="1:6" ht="17.25" thickBot="1" x14ac:dyDescent="0.3">
      <c r="A8" s="30"/>
      <c r="B8" s="29" t="s">
        <v>49</v>
      </c>
      <c r="C8" s="110">
        <f>SUM(C4:C7)</f>
        <v>379458994818</v>
      </c>
      <c r="D8" s="110">
        <f>SUM(D4:D7)</f>
        <v>379458994818</v>
      </c>
      <c r="E8" s="110">
        <v>298444942862</v>
      </c>
      <c r="F8" s="110">
        <v>298444942862</v>
      </c>
    </row>
  </sheetData>
  <mergeCells count="5">
    <mergeCell ref="A2:A3"/>
    <mergeCell ref="B2:B3"/>
    <mergeCell ref="C2:D2"/>
    <mergeCell ref="E2:F2"/>
    <mergeCell ref="A1:F1"/>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F8"/>
  <sheetViews>
    <sheetView workbookViewId="0">
      <selection activeCell="D6" sqref="D6"/>
    </sheetView>
  </sheetViews>
  <sheetFormatPr defaultColWidth="8.85546875" defaultRowHeight="16.5" x14ac:dyDescent="0.25"/>
  <cols>
    <col min="1" max="1" width="8.85546875" style="16"/>
    <col min="2" max="2" width="17.7109375" style="16" bestFit="1" customWidth="1"/>
    <col min="3" max="3" width="19.7109375" style="16" customWidth="1"/>
    <col min="4" max="4" width="19.28515625" style="16" customWidth="1"/>
    <col min="5" max="5" width="19.140625" style="16" customWidth="1"/>
    <col min="6" max="6" width="20.28515625" style="16" customWidth="1"/>
    <col min="7" max="16384" width="8.85546875" style="16"/>
  </cols>
  <sheetData>
    <row r="1" spans="1:6" x14ac:dyDescent="0.25">
      <c r="A1" s="127" t="s">
        <v>437</v>
      </c>
      <c r="B1" s="127"/>
      <c r="C1" s="127"/>
      <c r="D1" s="127"/>
      <c r="E1" s="127"/>
      <c r="F1" s="127"/>
    </row>
    <row r="2" spans="1:6" ht="48.2" customHeight="1" x14ac:dyDescent="0.25">
      <c r="A2" s="149" t="s">
        <v>5</v>
      </c>
      <c r="B2" s="149" t="s">
        <v>429</v>
      </c>
      <c r="C2" s="149" t="s">
        <v>430</v>
      </c>
      <c r="D2" s="149"/>
      <c r="E2" s="149" t="s">
        <v>431</v>
      </c>
      <c r="F2" s="149"/>
    </row>
    <row r="3" spans="1:6" x14ac:dyDescent="0.25">
      <c r="A3" s="149"/>
      <c r="B3" s="149"/>
      <c r="C3" s="20" t="s">
        <v>30</v>
      </c>
      <c r="D3" s="20" t="s">
        <v>432</v>
      </c>
      <c r="E3" s="20" t="s">
        <v>30</v>
      </c>
      <c r="F3" s="20" t="s">
        <v>432</v>
      </c>
    </row>
    <row r="4" spans="1:6" ht="33" x14ac:dyDescent="0.25">
      <c r="A4" s="22">
        <v>1</v>
      </c>
      <c r="B4" s="24" t="s">
        <v>438</v>
      </c>
      <c r="C4" s="24"/>
      <c r="D4" s="24"/>
      <c r="E4" s="24"/>
      <c r="F4" s="24"/>
    </row>
    <row r="5" spans="1:6" ht="33" x14ac:dyDescent="0.25">
      <c r="A5" s="22">
        <v>2</v>
      </c>
      <c r="B5" s="24" t="s">
        <v>439</v>
      </c>
      <c r="C5" s="24"/>
      <c r="D5" s="24"/>
      <c r="E5" s="24"/>
      <c r="F5" s="24"/>
    </row>
    <row r="6" spans="1:6" ht="33" x14ac:dyDescent="0.25">
      <c r="A6" s="22">
        <v>3</v>
      </c>
      <c r="B6" s="24" t="s">
        <v>440</v>
      </c>
      <c r="C6" s="24"/>
      <c r="D6" s="24"/>
      <c r="E6" s="24"/>
      <c r="F6" s="24"/>
    </row>
    <row r="7" spans="1:6" ht="82.5" x14ac:dyDescent="0.25">
      <c r="A7" s="22">
        <v>4</v>
      </c>
      <c r="B7" s="24" t="s">
        <v>441</v>
      </c>
      <c r="C7" s="24"/>
      <c r="D7" s="24"/>
      <c r="E7" s="24"/>
      <c r="F7" s="24"/>
    </row>
    <row r="8" spans="1:6" x14ac:dyDescent="0.25">
      <c r="A8" s="22"/>
      <c r="B8" s="24" t="s">
        <v>49</v>
      </c>
      <c r="C8" s="43"/>
      <c r="D8" s="43"/>
      <c r="E8" s="43"/>
      <c r="F8" s="43"/>
    </row>
  </sheetData>
  <mergeCells count="5">
    <mergeCell ref="A2:A3"/>
    <mergeCell ref="B2:B3"/>
    <mergeCell ref="C2:D2"/>
    <mergeCell ref="E2:F2"/>
    <mergeCell ref="A1:F1"/>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F10"/>
  <sheetViews>
    <sheetView workbookViewId="0">
      <selection activeCell="B14" sqref="B14"/>
    </sheetView>
  </sheetViews>
  <sheetFormatPr defaultColWidth="8.85546875" defaultRowHeight="15" x14ac:dyDescent="0.25"/>
  <cols>
    <col min="1" max="1" width="8.85546875" style="2"/>
    <col min="2" max="2" width="38.85546875" style="2" customWidth="1"/>
    <col min="3" max="3" width="12.85546875" style="2" customWidth="1"/>
    <col min="4" max="4" width="13.140625" style="2" customWidth="1"/>
    <col min="5" max="6" width="14.42578125" style="2" customWidth="1"/>
    <col min="7" max="16384" width="8.85546875" style="2"/>
  </cols>
  <sheetData>
    <row r="1" spans="1:6" ht="16.5" x14ac:dyDescent="0.25">
      <c r="A1" s="113" t="s">
        <v>442</v>
      </c>
      <c r="B1" s="113"/>
      <c r="C1" s="113"/>
      <c r="D1" s="113"/>
      <c r="E1" s="113"/>
      <c r="F1" s="113"/>
    </row>
    <row r="2" spans="1:6" ht="48.75" customHeight="1" x14ac:dyDescent="0.25">
      <c r="A2" s="149" t="s">
        <v>5</v>
      </c>
      <c r="B2" s="149" t="s">
        <v>443</v>
      </c>
      <c r="C2" s="149" t="s">
        <v>444</v>
      </c>
      <c r="D2" s="149"/>
      <c r="E2" s="149" t="s">
        <v>445</v>
      </c>
      <c r="F2" s="149"/>
    </row>
    <row r="3" spans="1:6" ht="16.5" x14ac:dyDescent="0.25">
      <c r="A3" s="149"/>
      <c r="B3" s="149"/>
      <c r="C3" s="20" t="s">
        <v>30</v>
      </c>
      <c r="D3" s="20" t="s">
        <v>432</v>
      </c>
      <c r="E3" s="20" t="s">
        <v>30</v>
      </c>
      <c r="F3" s="20" t="s">
        <v>432</v>
      </c>
    </row>
    <row r="4" spans="1:6" ht="33" x14ac:dyDescent="0.25">
      <c r="A4" s="22">
        <v>1</v>
      </c>
      <c r="B4" s="24" t="s">
        <v>446</v>
      </c>
      <c r="C4" s="24"/>
      <c r="D4" s="24"/>
      <c r="E4" s="24"/>
      <c r="F4" s="24"/>
    </row>
    <row r="5" spans="1:6" ht="16.5" x14ac:dyDescent="0.25">
      <c r="A5" s="22">
        <v>2</v>
      </c>
      <c r="B5" s="24" t="s">
        <v>447</v>
      </c>
      <c r="C5" s="24"/>
      <c r="D5" s="24"/>
      <c r="E5" s="24"/>
      <c r="F5" s="24"/>
    </row>
    <row r="6" spans="1:6" ht="16.5" x14ac:dyDescent="0.25">
      <c r="A6" s="22">
        <v>3</v>
      </c>
      <c r="B6" s="24" t="s">
        <v>448</v>
      </c>
      <c r="C6" s="24"/>
      <c r="D6" s="24"/>
      <c r="E6" s="24"/>
      <c r="F6" s="24"/>
    </row>
    <row r="7" spans="1:6" ht="33" x14ac:dyDescent="0.25">
      <c r="A7" s="22">
        <v>4</v>
      </c>
      <c r="B7" s="24" t="s">
        <v>449</v>
      </c>
      <c r="C7" s="24"/>
      <c r="D7" s="24"/>
      <c r="E7" s="24"/>
      <c r="F7" s="24"/>
    </row>
    <row r="8" spans="1:6" ht="16.5" x14ac:dyDescent="0.25">
      <c r="A8" s="22">
        <v>5</v>
      </c>
      <c r="B8" s="24" t="s">
        <v>450</v>
      </c>
      <c r="C8" s="24"/>
      <c r="D8" s="24"/>
      <c r="E8" s="24"/>
      <c r="F8" s="24"/>
    </row>
    <row r="9" spans="1:6" ht="16.5" x14ac:dyDescent="0.25">
      <c r="A9" s="22">
        <v>6</v>
      </c>
      <c r="B9" s="24" t="s">
        <v>25</v>
      </c>
      <c r="C9" s="24"/>
      <c r="D9" s="24"/>
      <c r="E9" s="24"/>
      <c r="F9" s="24"/>
    </row>
    <row r="10" spans="1:6" ht="16.5" x14ac:dyDescent="0.25">
      <c r="A10" s="22"/>
      <c r="B10" s="24" t="s">
        <v>49</v>
      </c>
      <c r="C10" s="43"/>
      <c r="D10" s="43"/>
      <c r="E10" s="43"/>
      <c r="F10" s="43"/>
    </row>
  </sheetData>
  <mergeCells count="5">
    <mergeCell ref="A2:A3"/>
    <mergeCell ref="B2:B3"/>
    <mergeCell ref="C2:D2"/>
    <mergeCell ref="E2:F2"/>
    <mergeCell ref="A1:F1"/>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F11"/>
  <sheetViews>
    <sheetView workbookViewId="0">
      <selection activeCell="I8" sqref="I8"/>
    </sheetView>
  </sheetViews>
  <sheetFormatPr defaultColWidth="8.85546875" defaultRowHeight="16.5" x14ac:dyDescent="0.25"/>
  <cols>
    <col min="1" max="1" width="8.85546875" style="16"/>
    <col min="2" max="2" width="35.85546875" style="16" customWidth="1"/>
    <col min="3" max="6" width="18.140625" style="16" bestFit="1" customWidth="1"/>
    <col min="7" max="16384" width="8.85546875" style="16"/>
  </cols>
  <sheetData>
    <row r="1" spans="1:6" ht="17.25" thickBot="1" x14ac:dyDescent="0.3">
      <c r="A1" s="119" t="s">
        <v>451</v>
      </c>
      <c r="B1" s="119"/>
      <c r="C1" s="119"/>
      <c r="D1" s="119"/>
      <c r="E1" s="119"/>
      <c r="F1" s="119"/>
    </row>
    <row r="2" spans="1:6" ht="17.25" thickBot="1" x14ac:dyDescent="0.3">
      <c r="A2" s="114" t="s">
        <v>5</v>
      </c>
      <c r="B2" s="62" t="s">
        <v>452</v>
      </c>
      <c r="C2" s="152" t="s">
        <v>444</v>
      </c>
      <c r="D2" s="153"/>
      <c r="E2" s="152" t="s">
        <v>445</v>
      </c>
      <c r="F2" s="153"/>
    </row>
    <row r="3" spans="1:6" x14ac:dyDescent="0.25">
      <c r="A3" s="115"/>
      <c r="B3" s="64" t="s">
        <v>453</v>
      </c>
      <c r="C3" s="64" t="s">
        <v>30</v>
      </c>
      <c r="D3" s="64" t="s">
        <v>432</v>
      </c>
      <c r="E3" s="64" t="s">
        <v>30</v>
      </c>
      <c r="F3" s="64" t="s">
        <v>432</v>
      </c>
    </row>
    <row r="4" spans="1:6" x14ac:dyDescent="0.25">
      <c r="A4" s="22">
        <v>1</v>
      </c>
      <c r="B4" s="24" t="s">
        <v>454</v>
      </c>
      <c r="C4" s="77">
        <v>1507373</v>
      </c>
      <c r="D4" s="77">
        <v>1507373</v>
      </c>
      <c r="E4" s="77">
        <v>1171493</v>
      </c>
      <c r="F4" s="77">
        <v>1171493</v>
      </c>
    </row>
    <row r="5" spans="1:6" ht="33" x14ac:dyDescent="0.25">
      <c r="A5" s="22" t="s">
        <v>455</v>
      </c>
      <c r="B5" s="24" t="s">
        <v>456</v>
      </c>
      <c r="C5" s="77">
        <v>1507373</v>
      </c>
      <c r="D5" s="77">
        <v>1507373</v>
      </c>
      <c r="E5" s="77">
        <v>1171493</v>
      </c>
      <c r="F5" s="77">
        <v>1171493</v>
      </c>
    </row>
    <row r="6" spans="1:6" ht="33" x14ac:dyDescent="0.25">
      <c r="A6" s="22" t="s">
        <v>457</v>
      </c>
      <c r="B6" s="24" t="s">
        <v>458</v>
      </c>
      <c r="C6" s="77"/>
      <c r="D6" s="77"/>
      <c r="E6" s="77"/>
      <c r="F6" s="77"/>
    </row>
    <row r="7" spans="1:6" ht="66" x14ac:dyDescent="0.25">
      <c r="A7" s="22">
        <v>2</v>
      </c>
      <c r="B7" s="24" t="s">
        <v>459</v>
      </c>
      <c r="C7" s="77"/>
      <c r="D7" s="77"/>
      <c r="E7" s="77"/>
      <c r="F7" s="77"/>
    </row>
    <row r="8" spans="1:6" ht="33" x14ac:dyDescent="0.25">
      <c r="A8" s="22">
        <v>3</v>
      </c>
      <c r="B8" s="24" t="s">
        <v>460</v>
      </c>
      <c r="C8" s="77"/>
      <c r="D8" s="77"/>
      <c r="E8" s="77"/>
      <c r="F8" s="77"/>
    </row>
    <row r="9" spans="1:6" ht="33" x14ac:dyDescent="0.25">
      <c r="A9" s="22">
        <v>4</v>
      </c>
      <c r="B9" s="24" t="s">
        <v>461</v>
      </c>
      <c r="C9" s="77">
        <v>1550248748</v>
      </c>
      <c r="D9" s="77">
        <v>1550248748</v>
      </c>
      <c r="E9" s="77">
        <v>1167141120</v>
      </c>
      <c r="F9" s="77">
        <v>1167141120</v>
      </c>
    </row>
    <row r="10" spans="1:6" ht="33" x14ac:dyDescent="0.25">
      <c r="A10" s="22">
        <v>5</v>
      </c>
      <c r="B10" s="24" t="s">
        <v>462</v>
      </c>
      <c r="C10" s="77">
        <v>0</v>
      </c>
      <c r="D10" s="77">
        <v>0</v>
      </c>
      <c r="E10" s="77"/>
      <c r="F10" s="77"/>
    </row>
    <row r="11" spans="1:6" x14ac:dyDescent="0.25">
      <c r="A11" s="22"/>
      <c r="B11" s="24" t="s">
        <v>49</v>
      </c>
      <c r="C11" s="106">
        <f>SUM(C5:C9)</f>
        <v>1551756121</v>
      </c>
      <c r="D11" s="106">
        <f>SUM(D5:D9)</f>
        <v>1551756121</v>
      </c>
      <c r="E11" s="106">
        <v>1168312613</v>
      </c>
      <c r="F11" s="106">
        <v>1168312613</v>
      </c>
    </row>
  </sheetData>
  <mergeCells count="4">
    <mergeCell ref="A1:F1"/>
    <mergeCell ref="A2:A3"/>
    <mergeCell ref="C2:D2"/>
    <mergeCell ref="E2:F2"/>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F14"/>
  <sheetViews>
    <sheetView zoomScale="70" zoomScaleNormal="70" workbookViewId="0">
      <selection activeCell="D18" sqref="D18"/>
    </sheetView>
  </sheetViews>
  <sheetFormatPr defaultColWidth="8.85546875" defaultRowHeight="16.5" x14ac:dyDescent="0.25"/>
  <cols>
    <col min="1" max="1" width="8.85546875" style="16"/>
    <col min="2" max="2" width="35.140625" style="16" customWidth="1"/>
    <col min="3" max="6" width="19.85546875" style="16" bestFit="1" customWidth="1"/>
    <col min="7" max="16384" width="8.85546875" style="16"/>
  </cols>
  <sheetData>
    <row r="1" spans="1:6" x14ac:dyDescent="0.25">
      <c r="A1" s="111" t="s">
        <v>463</v>
      </c>
      <c r="B1" s="111"/>
      <c r="C1" s="111"/>
      <c r="D1" s="111"/>
      <c r="E1" s="111"/>
      <c r="F1" s="111"/>
    </row>
    <row r="2" spans="1:6" x14ac:dyDescent="0.25">
      <c r="A2" s="149" t="s">
        <v>5</v>
      </c>
      <c r="B2" s="149" t="s">
        <v>464</v>
      </c>
      <c r="C2" s="149" t="s">
        <v>444</v>
      </c>
      <c r="D2" s="149"/>
      <c r="E2" s="149" t="s">
        <v>445</v>
      </c>
      <c r="F2" s="149"/>
    </row>
    <row r="3" spans="1:6" x14ac:dyDescent="0.25">
      <c r="A3" s="149"/>
      <c r="B3" s="149"/>
      <c r="C3" s="20" t="s">
        <v>30</v>
      </c>
      <c r="D3" s="20" t="s">
        <v>432</v>
      </c>
      <c r="E3" s="20" t="s">
        <v>30</v>
      </c>
      <c r="F3" s="20" t="s">
        <v>432</v>
      </c>
    </row>
    <row r="4" spans="1:6" ht="33" x14ac:dyDescent="0.25">
      <c r="A4" s="22">
        <v>1</v>
      </c>
      <c r="B4" s="24" t="s">
        <v>465</v>
      </c>
      <c r="C4" s="79">
        <v>210110041726</v>
      </c>
      <c r="D4" s="79">
        <v>210110041726</v>
      </c>
      <c r="E4" s="79">
        <v>255966091145</v>
      </c>
      <c r="F4" s="79">
        <v>255966091145</v>
      </c>
    </row>
    <row r="5" spans="1:6" ht="33" x14ac:dyDescent="0.25">
      <c r="A5" s="22">
        <v>2</v>
      </c>
      <c r="B5" s="24" t="s">
        <v>466</v>
      </c>
      <c r="C5" s="81">
        <v>0</v>
      </c>
      <c r="D5" s="81">
        <v>0</v>
      </c>
      <c r="E5" s="81">
        <v>9591000000</v>
      </c>
      <c r="F5" s="81">
        <v>9591000000</v>
      </c>
    </row>
    <row r="6" spans="1:6" ht="33" x14ac:dyDescent="0.25">
      <c r="A6" s="22">
        <v>3</v>
      </c>
      <c r="B6" s="24" t="s">
        <v>467</v>
      </c>
      <c r="C6" s="81"/>
      <c r="D6" s="81"/>
      <c r="E6" s="81"/>
      <c r="F6" s="81"/>
    </row>
    <row r="7" spans="1:6" ht="33" x14ac:dyDescent="0.25">
      <c r="A7" s="22">
        <v>4</v>
      </c>
      <c r="B7" s="24" t="s">
        <v>468</v>
      </c>
      <c r="C7" s="81">
        <v>8237142780</v>
      </c>
      <c r="D7" s="81">
        <v>8237142780</v>
      </c>
      <c r="E7" s="81">
        <v>8744520837</v>
      </c>
      <c r="F7" s="81">
        <v>8744520837</v>
      </c>
    </row>
    <row r="8" spans="1:6" x14ac:dyDescent="0.25">
      <c r="A8" s="22">
        <v>5</v>
      </c>
      <c r="B8" s="24" t="s">
        <v>469</v>
      </c>
      <c r="C8" s="81">
        <f>1218745000+3705022586</f>
        <v>4923767586</v>
      </c>
      <c r="D8" s="81">
        <v>4923767586</v>
      </c>
      <c r="E8" s="81">
        <v>4494551461</v>
      </c>
      <c r="F8" s="81">
        <v>4494551461</v>
      </c>
    </row>
    <row r="9" spans="1:6" x14ac:dyDescent="0.25">
      <c r="A9" s="22">
        <v>6</v>
      </c>
      <c r="B9" s="24" t="s">
        <v>470</v>
      </c>
      <c r="C9" s="81"/>
      <c r="D9" s="81"/>
      <c r="E9" s="81"/>
      <c r="F9" s="81"/>
    </row>
    <row r="10" spans="1:6" x14ac:dyDescent="0.25">
      <c r="A10" s="22">
        <v>7</v>
      </c>
      <c r="B10" s="24" t="s">
        <v>471</v>
      </c>
      <c r="C10" s="81"/>
      <c r="D10" s="81"/>
      <c r="E10" s="81"/>
      <c r="F10" s="81"/>
    </row>
    <row r="11" spans="1:6" ht="33" x14ac:dyDescent="0.25">
      <c r="A11" s="22">
        <v>8</v>
      </c>
      <c r="B11" s="24" t="s">
        <v>472</v>
      </c>
      <c r="C11" s="81"/>
      <c r="D11" s="81"/>
      <c r="E11" s="81"/>
      <c r="F11" s="81"/>
    </row>
    <row r="12" spans="1:6" x14ac:dyDescent="0.25">
      <c r="A12" s="22">
        <v>9</v>
      </c>
      <c r="B12" s="24" t="s">
        <v>473</v>
      </c>
      <c r="C12" s="81"/>
      <c r="D12" s="81"/>
      <c r="E12" s="81"/>
      <c r="F12" s="81"/>
    </row>
    <row r="13" spans="1:6" ht="49.5" x14ac:dyDescent="0.25">
      <c r="A13" s="22">
        <v>10</v>
      </c>
      <c r="B13" s="24" t="s">
        <v>474</v>
      </c>
      <c r="C13" s="81"/>
      <c r="D13" s="81"/>
      <c r="E13" s="81"/>
      <c r="F13" s="81"/>
    </row>
    <row r="14" spans="1:6" x14ac:dyDescent="0.25">
      <c r="A14" s="22"/>
      <c r="B14" s="22" t="s">
        <v>49</v>
      </c>
      <c r="C14" s="81">
        <f>SUM(C4:C13)</f>
        <v>223270952092</v>
      </c>
      <c r="D14" s="81">
        <v>223270952092</v>
      </c>
      <c r="E14" s="81">
        <v>278796163443</v>
      </c>
      <c r="F14" s="81">
        <v>278796163443</v>
      </c>
    </row>
  </sheetData>
  <mergeCells count="5">
    <mergeCell ref="A2:A3"/>
    <mergeCell ref="B2:B3"/>
    <mergeCell ref="C2:D2"/>
    <mergeCell ref="E2:F2"/>
    <mergeCell ref="A1:F1"/>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F10"/>
  <sheetViews>
    <sheetView workbookViewId="0">
      <selection activeCell="D4" sqref="D4:D10"/>
    </sheetView>
  </sheetViews>
  <sheetFormatPr defaultColWidth="8.85546875" defaultRowHeight="16.5" x14ac:dyDescent="0.25"/>
  <cols>
    <col min="1" max="1" width="8.85546875" style="16"/>
    <col min="2" max="2" width="31.42578125" style="16" customWidth="1"/>
    <col min="3" max="5" width="14" style="16" bestFit="1" customWidth="1"/>
    <col min="6" max="6" width="13.7109375" style="16" customWidth="1"/>
    <col min="7" max="16384" width="8.85546875" style="16"/>
  </cols>
  <sheetData>
    <row r="1" spans="1:6" x14ac:dyDescent="0.25">
      <c r="A1" s="111" t="s">
        <v>475</v>
      </c>
      <c r="B1" s="111"/>
      <c r="C1" s="111"/>
      <c r="D1" s="111"/>
      <c r="E1" s="111"/>
      <c r="F1" s="111"/>
    </row>
    <row r="2" spans="1:6" x14ac:dyDescent="0.25">
      <c r="A2" s="149" t="s">
        <v>5</v>
      </c>
      <c r="B2" s="149" t="s">
        <v>476</v>
      </c>
      <c r="C2" s="149" t="s">
        <v>444</v>
      </c>
      <c r="D2" s="149"/>
      <c r="E2" s="149" t="s">
        <v>445</v>
      </c>
      <c r="F2" s="149"/>
    </row>
    <row r="3" spans="1:6" x14ac:dyDescent="0.25">
      <c r="A3" s="149"/>
      <c r="B3" s="149"/>
      <c r="C3" s="20" t="s">
        <v>30</v>
      </c>
      <c r="D3" s="20" t="s">
        <v>432</v>
      </c>
      <c r="E3" s="20" t="s">
        <v>30</v>
      </c>
      <c r="F3" s="20" t="s">
        <v>432</v>
      </c>
    </row>
    <row r="4" spans="1:6" x14ac:dyDescent="0.25">
      <c r="A4" s="22">
        <v>1</v>
      </c>
      <c r="B4" s="24" t="s">
        <v>477</v>
      </c>
      <c r="C4" s="79">
        <v>930800</v>
      </c>
      <c r="D4" s="79">
        <v>930800</v>
      </c>
      <c r="E4" s="79">
        <v>47241828</v>
      </c>
      <c r="F4" s="79">
        <v>47241828</v>
      </c>
    </row>
    <row r="5" spans="1:6" ht="33" x14ac:dyDescent="0.25">
      <c r="A5" s="22" t="s">
        <v>455</v>
      </c>
      <c r="B5" s="24" t="s">
        <v>478</v>
      </c>
      <c r="C5" s="79">
        <v>930800</v>
      </c>
      <c r="D5" s="79">
        <v>930800</v>
      </c>
      <c r="E5" s="79">
        <v>47241828</v>
      </c>
      <c r="F5" s="79">
        <v>47241828</v>
      </c>
    </row>
    <row r="6" spans="1:6" ht="33" x14ac:dyDescent="0.25">
      <c r="A6" s="22" t="s">
        <v>457</v>
      </c>
      <c r="B6" s="24" t="s">
        <v>479</v>
      </c>
      <c r="C6" s="81"/>
      <c r="D6" s="81"/>
      <c r="E6" s="81"/>
      <c r="F6" s="81"/>
    </row>
    <row r="7" spans="1:6" x14ac:dyDescent="0.25">
      <c r="A7" s="22">
        <v>2</v>
      </c>
      <c r="B7" s="24" t="s">
        <v>480</v>
      </c>
      <c r="C7" s="81"/>
      <c r="D7" s="81"/>
      <c r="E7" s="81"/>
      <c r="F7" s="81"/>
    </row>
    <row r="8" spans="1:6" ht="49.5" x14ac:dyDescent="0.25">
      <c r="A8" s="22">
        <v>3</v>
      </c>
      <c r="B8" s="24" t="s">
        <v>481</v>
      </c>
      <c r="C8" s="81"/>
      <c r="D8" s="81"/>
      <c r="E8" s="81"/>
      <c r="F8" s="81"/>
    </row>
    <row r="9" spans="1:6" x14ac:dyDescent="0.25">
      <c r="A9" s="22">
        <v>4</v>
      </c>
      <c r="B9" s="24" t="s">
        <v>482</v>
      </c>
      <c r="C9" s="81"/>
      <c r="D9" s="81"/>
      <c r="E9" s="81"/>
      <c r="F9" s="81"/>
    </row>
    <row r="10" spans="1:6" x14ac:dyDescent="0.25">
      <c r="A10" s="22"/>
      <c r="B10" s="22" t="s">
        <v>49</v>
      </c>
      <c r="C10" s="81">
        <v>930800</v>
      </c>
      <c r="D10" s="81">
        <v>930800</v>
      </c>
      <c r="E10" s="81">
        <v>47241828</v>
      </c>
      <c r="F10" s="81">
        <v>47241828</v>
      </c>
    </row>
  </sheetData>
  <mergeCells count="5">
    <mergeCell ref="A2:A3"/>
    <mergeCell ref="B2:B3"/>
    <mergeCell ref="C2:D2"/>
    <mergeCell ref="E2:F2"/>
    <mergeCell ref="A1:F1"/>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F11"/>
  <sheetViews>
    <sheetView workbookViewId="0">
      <selection activeCell="C16" sqref="C16"/>
    </sheetView>
  </sheetViews>
  <sheetFormatPr defaultColWidth="8.85546875" defaultRowHeight="16.5" x14ac:dyDescent="0.25"/>
  <cols>
    <col min="1" max="1" width="8.85546875" style="16"/>
    <col min="2" max="2" width="26.85546875" style="16" customWidth="1"/>
    <col min="3" max="3" width="13.28515625" style="16" customWidth="1"/>
    <col min="4" max="4" width="14.28515625" style="16" customWidth="1"/>
    <col min="5" max="5" width="14.42578125" style="16" customWidth="1"/>
    <col min="6" max="6" width="17.28515625" style="16" customWidth="1"/>
    <col min="7" max="16384" width="8.85546875" style="16"/>
  </cols>
  <sheetData>
    <row r="1" spans="1:6" x14ac:dyDescent="0.25">
      <c r="A1" s="113" t="s">
        <v>483</v>
      </c>
      <c r="B1" s="113"/>
      <c r="C1" s="113"/>
      <c r="D1" s="113"/>
      <c r="E1" s="113"/>
      <c r="F1" s="113"/>
    </row>
    <row r="2" spans="1:6" x14ac:dyDescent="0.25">
      <c r="A2" s="149" t="s">
        <v>5</v>
      </c>
      <c r="B2" s="149" t="s">
        <v>484</v>
      </c>
      <c r="C2" s="149" t="s">
        <v>444</v>
      </c>
      <c r="D2" s="149"/>
      <c r="E2" s="149" t="s">
        <v>445</v>
      </c>
      <c r="F2" s="149"/>
    </row>
    <row r="3" spans="1:6" x14ac:dyDescent="0.25">
      <c r="A3" s="149"/>
      <c r="B3" s="149"/>
      <c r="C3" s="20" t="s">
        <v>30</v>
      </c>
      <c r="D3" s="20" t="s">
        <v>432</v>
      </c>
      <c r="E3" s="20" t="s">
        <v>30</v>
      </c>
      <c r="F3" s="20" t="s">
        <v>432</v>
      </c>
    </row>
    <row r="4" spans="1:6" x14ac:dyDescent="0.25">
      <c r="A4" s="22">
        <v>1</v>
      </c>
      <c r="B4" s="54" t="s">
        <v>485</v>
      </c>
      <c r="C4" s="22"/>
      <c r="D4" s="22"/>
      <c r="E4" s="22"/>
      <c r="F4" s="22"/>
    </row>
    <row r="5" spans="1:6" ht="33" x14ac:dyDescent="0.25">
      <c r="A5" s="22">
        <v>2</v>
      </c>
      <c r="B5" s="54" t="s">
        <v>486</v>
      </c>
      <c r="C5" s="24"/>
      <c r="D5" s="24"/>
      <c r="E5" s="24"/>
      <c r="F5" s="24"/>
    </row>
    <row r="6" spans="1:6" x14ac:dyDescent="0.25">
      <c r="A6" s="22">
        <v>3</v>
      </c>
      <c r="B6" s="54" t="s">
        <v>487</v>
      </c>
      <c r="C6" s="24"/>
      <c r="D6" s="24"/>
      <c r="E6" s="24"/>
      <c r="F6" s="24"/>
    </row>
    <row r="7" spans="1:6" x14ac:dyDescent="0.25">
      <c r="A7" s="22">
        <v>4</v>
      </c>
      <c r="B7" s="54" t="s">
        <v>488</v>
      </c>
      <c r="C7" s="24"/>
      <c r="D7" s="24"/>
      <c r="E7" s="24"/>
      <c r="F7" s="24"/>
    </row>
    <row r="8" spans="1:6" x14ac:dyDescent="0.25">
      <c r="A8" s="22">
        <v>5</v>
      </c>
      <c r="B8" s="54" t="s">
        <v>489</v>
      </c>
      <c r="C8" s="24"/>
      <c r="D8" s="24"/>
      <c r="E8" s="24"/>
      <c r="F8" s="24"/>
    </row>
    <row r="9" spans="1:6" x14ac:dyDescent="0.25">
      <c r="A9" s="22">
        <v>6</v>
      </c>
      <c r="B9" s="54" t="s">
        <v>490</v>
      </c>
      <c r="C9" s="24"/>
      <c r="D9" s="24"/>
      <c r="E9" s="24"/>
      <c r="F9" s="24"/>
    </row>
    <row r="10" spans="1:6" x14ac:dyDescent="0.25">
      <c r="A10" s="22">
        <v>7</v>
      </c>
      <c r="B10" s="52" t="s">
        <v>25</v>
      </c>
      <c r="C10" s="24"/>
      <c r="D10" s="24"/>
      <c r="E10" s="24"/>
      <c r="F10" s="24"/>
    </row>
    <row r="11" spans="1:6" x14ac:dyDescent="0.25">
      <c r="A11" s="22"/>
      <c r="B11" s="22" t="s">
        <v>49</v>
      </c>
      <c r="C11" s="24"/>
      <c r="D11" s="24"/>
      <c r="E11" s="24"/>
      <c r="F11" s="24"/>
    </row>
  </sheetData>
  <mergeCells count="5">
    <mergeCell ref="A2:A3"/>
    <mergeCell ref="B2:B3"/>
    <mergeCell ref="C2:D2"/>
    <mergeCell ref="E2:F2"/>
    <mergeCell ref="A1:F1"/>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F14"/>
  <sheetViews>
    <sheetView zoomScale="85" zoomScaleNormal="85" workbookViewId="0">
      <selection activeCell="D11" sqref="D11"/>
    </sheetView>
  </sheetViews>
  <sheetFormatPr defaultColWidth="8.85546875" defaultRowHeight="16.5" x14ac:dyDescent="0.25"/>
  <cols>
    <col min="1" max="1" width="8.85546875" style="16"/>
    <col min="2" max="2" width="32.42578125" style="16" customWidth="1"/>
    <col min="3" max="6" width="21" style="16" bestFit="1" customWidth="1"/>
    <col min="7" max="16384" width="8.85546875" style="16"/>
  </cols>
  <sheetData>
    <row r="1" spans="1:6" x14ac:dyDescent="0.25">
      <c r="A1" s="111" t="s">
        <v>491</v>
      </c>
      <c r="B1" s="111"/>
      <c r="C1" s="111"/>
      <c r="D1" s="111"/>
      <c r="E1" s="111"/>
      <c r="F1" s="111"/>
    </row>
    <row r="2" spans="1:6" ht="32.25" customHeight="1" x14ac:dyDescent="0.25">
      <c r="A2" s="149" t="s">
        <v>5</v>
      </c>
      <c r="B2" s="149" t="s">
        <v>492</v>
      </c>
      <c r="C2" s="149" t="s">
        <v>444</v>
      </c>
      <c r="D2" s="149"/>
      <c r="E2" s="149" t="s">
        <v>445</v>
      </c>
      <c r="F2" s="149"/>
    </row>
    <row r="3" spans="1:6" x14ac:dyDescent="0.25">
      <c r="A3" s="149"/>
      <c r="B3" s="149"/>
      <c r="C3" s="20" t="s">
        <v>30</v>
      </c>
      <c r="D3" s="20" t="s">
        <v>432</v>
      </c>
      <c r="E3" s="20" t="s">
        <v>30</v>
      </c>
      <c r="F3" s="20" t="s">
        <v>432</v>
      </c>
    </row>
    <row r="4" spans="1:6" ht="33" x14ac:dyDescent="0.25">
      <c r="A4" s="22">
        <v>1</v>
      </c>
      <c r="B4" s="54" t="s">
        <v>493</v>
      </c>
      <c r="C4" s="79">
        <v>77802320656</v>
      </c>
      <c r="D4" s="79">
        <v>77802320656</v>
      </c>
      <c r="E4" s="79">
        <v>75898553877</v>
      </c>
      <c r="F4" s="79">
        <v>75898553877</v>
      </c>
    </row>
    <row r="5" spans="1:6" x14ac:dyDescent="0.25">
      <c r="A5" s="22">
        <v>2</v>
      </c>
      <c r="B5" s="54" t="s">
        <v>494</v>
      </c>
      <c r="C5" s="81">
        <v>4431276410</v>
      </c>
      <c r="D5" s="81">
        <v>4431276410</v>
      </c>
      <c r="E5" s="81">
        <v>3671138760</v>
      </c>
      <c r="F5" s="81">
        <v>3671138760</v>
      </c>
    </row>
    <row r="6" spans="1:6" ht="33" x14ac:dyDescent="0.25">
      <c r="A6" s="22">
        <v>3</v>
      </c>
      <c r="B6" s="54" t="s">
        <v>495</v>
      </c>
      <c r="C6" s="81"/>
      <c r="D6" s="81"/>
      <c r="E6" s="81"/>
      <c r="F6" s="81"/>
    </row>
    <row r="7" spans="1:6" x14ac:dyDescent="0.25">
      <c r="A7" s="22">
        <v>4</v>
      </c>
      <c r="B7" s="54" t="s">
        <v>487</v>
      </c>
      <c r="C7" s="81"/>
      <c r="D7" s="81"/>
      <c r="E7" s="81"/>
      <c r="F7" s="81"/>
    </row>
    <row r="8" spans="1:6" x14ac:dyDescent="0.25">
      <c r="A8" s="22">
        <v>5</v>
      </c>
      <c r="B8" s="54" t="s">
        <v>488</v>
      </c>
      <c r="C8" s="81"/>
      <c r="D8" s="81"/>
      <c r="E8" s="81"/>
      <c r="F8" s="81"/>
    </row>
    <row r="9" spans="1:6" x14ac:dyDescent="0.25">
      <c r="A9" s="22">
        <v>6</v>
      </c>
      <c r="B9" s="54" t="s">
        <v>489</v>
      </c>
      <c r="C9" s="81">
        <v>12955260308</v>
      </c>
      <c r="D9" s="81">
        <v>12955260308</v>
      </c>
      <c r="E9" s="81">
        <v>9747372766</v>
      </c>
      <c r="F9" s="81">
        <v>9747372766</v>
      </c>
    </row>
    <row r="10" spans="1:6" x14ac:dyDescent="0.25">
      <c r="A10" s="22">
        <v>7</v>
      </c>
      <c r="B10" s="54" t="s">
        <v>496</v>
      </c>
      <c r="C10" s="81"/>
      <c r="D10" s="81"/>
      <c r="E10" s="81"/>
      <c r="F10" s="81"/>
    </row>
    <row r="11" spans="1:6" ht="33" x14ac:dyDescent="0.25">
      <c r="A11" s="22">
        <v>8</v>
      </c>
      <c r="B11" s="54" t="s">
        <v>497</v>
      </c>
      <c r="C11" s="81"/>
      <c r="D11" s="81"/>
      <c r="E11" s="81"/>
      <c r="F11" s="81"/>
    </row>
    <row r="12" spans="1:6" x14ac:dyDescent="0.25">
      <c r="A12" s="22">
        <v>9</v>
      </c>
      <c r="B12" s="54" t="s">
        <v>490</v>
      </c>
      <c r="C12" s="81">
        <v>4001344117</v>
      </c>
      <c r="D12" s="81">
        <v>4001344117</v>
      </c>
      <c r="E12" s="81">
        <v>3897434775</v>
      </c>
      <c r="F12" s="81">
        <v>3897434775</v>
      </c>
    </row>
    <row r="13" spans="1:6" x14ac:dyDescent="0.25">
      <c r="A13" s="22">
        <v>10</v>
      </c>
      <c r="B13" s="52" t="s">
        <v>25</v>
      </c>
      <c r="C13" s="81">
        <f>7478372563+6757823550+9039703191</f>
        <v>23275899304</v>
      </c>
      <c r="D13" s="81">
        <v>23275899304</v>
      </c>
      <c r="E13" s="81">
        <v>22264285020</v>
      </c>
      <c r="F13" s="81">
        <v>22264285020</v>
      </c>
    </row>
    <row r="14" spans="1:6" x14ac:dyDescent="0.25">
      <c r="A14" s="20"/>
      <c r="B14" s="22" t="s">
        <v>49</v>
      </c>
      <c r="C14" s="81">
        <f>SUM(C4:C13)</f>
        <v>122466100795</v>
      </c>
      <c r="D14" s="81">
        <v>122466100795</v>
      </c>
      <c r="E14" s="81">
        <v>115478785198</v>
      </c>
      <c r="F14" s="81">
        <v>115478785198</v>
      </c>
    </row>
  </sheetData>
  <mergeCells count="5">
    <mergeCell ref="A2:A3"/>
    <mergeCell ref="B2:B3"/>
    <mergeCell ref="C2:D2"/>
    <mergeCell ref="E2:F2"/>
    <mergeCell ref="A1:F1"/>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F6"/>
  <sheetViews>
    <sheetView workbookViewId="0">
      <selection activeCell="D11" sqref="D11"/>
    </sheetView>
  </sheetViews>
  <sheetFormatPr defaultColWidth="8.85546875" defaultRowHeight="16.5" x14ac:dyDescent="0.25"/>
  <cols>
    <col min="1" max="1" width="8.85546875" style="16"/>
    <col min="2" max="2" width="22.85546875" style="16" bestFit="1" customWidth="1"/>
    <col min="3" max="6" width="18.5703125" style="16" bestFit="1" customWidth="1"/>
    <col min="7" max="16384" width="8.85546875" style="16"/>
  </cols>
  <sheetData>
    <row r="1" spans="1:6" ht="17.25" thickBot="1" x14ac:dyDescent="0.3">
      <c r="A1" s="119" t="s">
        <v>499</v>
      </c>
      <c r="B1" s="119"/>
      <c r="C1" s="119"/>
      <c r="D1" s="119"/>
      <c r="E1" s="119"/>
      <c r="F1" s="119"/>
    </row>
    <row r="2" spans="1:6" ht="17.25" thickBot="1" x14ac:dyDescent="0.3">
      <c r="A2" s="114" t="s">
        <v>5</v>
      </c>
      <c r="B2" s="155" t="s">
        <v>498</v>
      </c>
      <c r="C2" s="152" t="s">
        <v>444</v>
      </c>
      <c r="D2" s="153"/>
      <c r="E2" s="152" t="s">
        <v>445</v>
      </c>
      <c r="F2" s="153"/>
    </row>
    <row r="3" spans="1:6" ht="17.25" thickBot="1" x14ac:dyDescent="0.3">
      <c r="A3" s="151"/>
      <c r="B3" s="156"/>
      <c r="C3" s="17" t="s">
        <v>30</v>
      </c>
      <c r="D3" s="17" t="s">
        <v>432</v>
      </c>
      <c r="E3" s="17" t="s">
        <v>30</v>
      </c>
      <c r="F3" s="17" t="s">
        <v>432</v>
      </c>
    </row>
    <row r="4" spans="1:6" ht="17.25" thickBot="1" x14ac:dyDescent="0.3">
      <c r="A4" s="30">
        <v>1</v>
      </c>
      <c r="B4" s="29" t="s">
        <v>499</v>
      </c>
      <c r="C4" s="87">
        <v>590320646</v>
      </c>
      <c r="D4" s="87">
        <v>590320646</v>
      </c>
      <c r="E4" s="87">
        <v>516667811</v>
      </c>
      <c r="F4" s="87">
        <v>516667811</v>
      </c>
    </row>
    <row r="5" spans="1:6" ht="17.25" thickBot="1" x14ac:dyDescent="0.3">
      <c r="A5" s="30">
        <v>2</v>
      </c>
      <c r="B5" s="29" t="s">
        <v>265</v>
      </c>
      <c r="C5" s="87"/>
      <c r="D5" s="87"/>
      <c r="E5" s="87"/>
      <c r="F5" s="87"/>
    </row>
    <row r="6" spans="1:6" ht="17.25" thickBot="1" x14ac:dyDescent="0.3">
      <c r="A6" s="30"/>
      <c r="B6" s="28" t="s">
        <v>49</v>
      </c>
      <c r="C6" s="109">
        <v>590320646</v>
      </c>
      <c r="D6" s="109">
        <v>590320646</v>
      </c>
      <c r="E6" s="109">
        <v>516667811</v>
      </c>
      <c r="F6" s="109">
        <v>516667811</v>
      </c>
    </row>
  </sheetData>
  <mergeCells count="5">
    <mergeCell ref="A2:A3"/>
    <mergeCell ref="B2:B3"/>
    <mergeCell ref="C2:D2"/>
    <mergeCell ref="E2:F2"/>
    <mergeCell ref="A1:F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9"/>
  <sheetViews>
    <sheetView workbookViewId="0">
      <selection activeCell="C10" sqref="C10"/>
    </sheetView>
  </sheetViews>
  <sheetFormatPr defaultColWidth="8.85546875" defaultRowHeight="16.5" x14ac:dyDescent="0.25"/>
  <cols>
    <col min="1" max="1" width="48.140625" style="16" bestFit="1" customWidth="1"/>
    <col min="2" max="3" width="23.140625" style="85" bestFit="1" customWidth="1"/>
    <col min="4" max="16384" width="8.85546875" style="16"/>
  </cols>
  <sheetData>
    <row r="1" spans="1:3" ht="17.25" thickBot="1" x14ac:dyDescent="0.3">
      <c r="A1" s="119" t="s">
        <v>56</v>
      </c>
      <c r="B1" s="119"/>
      <c r="C1" s="119"/>
    </row>
    <row r="2" spans="1:3" ht="17.25" thickBot="1" x14ac:dyDescent="0.3">
      <c r="A2" s="25" t="s">
        <v>57</v>
      </c>
      <c r="B2" s="82" t="s">
        <v>33</v>
      </c>
      <c r="C2" s="82" t="s">
        <v>34</v>
      </c>
    </row>
    <row r="3" spans="1:3" ht="17.25" thickBot="1" x14ac:dyDescent="0.3">
      <c r="A3" s="31" t="s">
        <v>661</v>
      </c>
      <c r="B3" s="86">
        <v>90000000000</v>
      </c>
      <c r="C3" s="86">
        <v>0</v>
      </c>
    </row>
    <row r="4" spans="1:3" ht="17.25" thickBot="1" x14ac:dyDescent="0.3">
      <c r="A4" s="31" t="s">
        <v>662</v>
      </c>
      <c r="B4" s="86">
        <v>40000000000</v>
      </c>
      <c r="C4" s="86">
        <v>130000000000</v>
      </c>
    </row>
    <row r="5" spans="1:3" ht="33.75" thickBot="1" x14ac:dyDescent="0.3">
      <c r="A5" s="31" t="s">
        <v>663</v>
      </c>
      <c r="B5" s="86">
        <v>80000000000</v>
      </c>
      <c r="C5" s="86">
        <v>80000000000</v>
      </c>
    </row>
    <row r="6" spans="1:3" ht="34.5" customHeight="1" thickBot="1" x14ac:dyDescent="0.3">
      <c r="A6" s="31" t="s">
        <v>683</v>
      </c>
      <c r="B6" s="86">
        <v>100000000000</v>
      </c>
      <c r="C6" s="86"/>
    </row>
    <row r="7" spans="1:3" ht="17.25" thickBot="1" x14ac:dyDescent="0.3">
      <c r="A7" s="31" t="s">
        <v>684</v>
      </c>
      <c r="B7" s="86">
        <v>10000000000</v>
      </c>
      <c r="C7" s="86"/>
    </row>
    <row r="8" spans="1:3" ht="33.75" thickBot="1" x14ac:dyDescent="0.3">
      <c r="A8" s="31" t="s">
        <v>685</v>
      </c>
      <c r="B8" s="86">
        <v>80000000000</v>
      </c>
      <c r="C8" s="86">
        <v>0</v>
      </c>
    </row>
    <row r="9" spans="1:3" ht="17.25" thickBot="1" x14ac:dyDescent="0.3">
      <c r="A9" s="31" t="s">
        <v>49</v>
      </c>
      <c r="B9" s="86">
        <f>SUM(B3:B8)</f>
        <v>400000000000</v>
      </c>
      <c r="C9" s="86">
        <f>SUM(C3:C8)</f>
        <v>210000000000</v>
      </c>
    </row>
  </sheetData>
  <mergeCells count="1">
    <mergeCell ref="A1:C1"/>
  </mergeCells>
  <pageMargins left="0.7" right="0.7" top="0.75" bottom="0.75" header="0.3" footer="0.3"/>
  <pageSetup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F6"/>
  <sheetViews>
    <sheetView workbookViewId="0">
      <selection activeCell="D10" sqref="D10"/>
    </sheetView>
  </sheetViews>
  <sheetFormatPr defaultColWidth="8.85546875" defaultRowHeight="16.5" x14ac:dyDescent="0.25"/>
  <cols>
    <col min="1" max="1" width="8.85546875" style="16"/>
    <col min="2" max="2" width="20.42578125" style="16" bestFit="1" customWidth="1"/>
    <col min="3" max="4" width="17.140625" style="16" bestFit="1" customWidth="1"/>
    <col min="5" max="6" width="18.5703125" style="16" bestFit="1" customWidth="1"/>
    <col min="7" max="16384" width="8.85546875" style="16"/>
  </cols>
  <sheetData>
    <row r="1" spans="1:6" ht="17.25" thickBot="1" x14ac:dyDescent="0.3">
      <c r="A1" s="119" t="s">
        <v>25</v>
      </c>
      <c r="B1" s="119"/>
      <c r="C1" s="119"/>
      <c r="D1" s="119"/>
      <c r="E1" s="119"/>
      <c r="F1" s="119"/>
    </row>
    <row r="2" spans="1:6" ht="17.25" thickBot="1" x14ac:dyDescent="0.3">
      <c r="A2" s="114" t="s">
        <v>5</v>
      </c>
      <c r="B2" s="155" t="s">
        <v>500</v>
      </c>
      <c r="C2" s="152" t="s">
        <v>444</v>
      </c>
      <c r="D2" s="153"/>
      <c r="E2" s="152" t="s">
        <v>445</v>
      </c>
      <c r="F2" s="153"/>
    </row>
    <row r="3" spans="1:6" ht="17.25" thickBot="1" x14ac:dyDescent="0.3">
      <c r="A3" s="151"/>
      <c r="B3" s="156"/>
      <c r="C3" s="17" t="s">
        <v>30</v>
      </c>
      <c r="D3" s="17" t="s">
        <v>432</v>
      </c>
      <c r="E3" s="17" t="s">
        <v>30</v>
      </c>
      <c r="F3" s="17" t="s">
        <v>432</v>
      </c>
    </row>
    <row r="4" spans="1:6" ht="17.25" thickBot="1" x14ac:dyDescent="0.3">
      <c r="A4" s="30">
        <v>1</v>
      </c>
      <c r="B4" s="29" t="s">
        <v>25</v>
      </c>
      <c r="C4" s="87">
        <v>634063125</v>
      </c>
      <c r="D4" s="87">
        <v>634063125</v>
      </c>
      <c r="E4" s="87">
        <v>20000000</v>
      </c>
      <c r="F4" s="87">
        <v>20000000</v>
      </c>
    </row>
    <row r="5" spans="1:6" ht="17.25" thickBot="1" x14ac:dyDescent="0.3">
      <c r="A5" s="30">
        <v>2</v>
      </c>
      <c r="B5" s="29"/>
      <c r="C5" s="87"/>
      <c r="D5" s="87"/>
      <c r="E5" s="87"/>
      <c r="F5" s="87"/>
    </row>
    <row r="6" spans="1:6" ht="17.25" thickBot="1" x14ac:dyDescent="0.3">
      <c r="A6" s="30"/>
      <c r="B6" s="28" t="s">
        <v>49</v>
      </c>
      <c r="C6" s="87">
        <v>634063125</v>
      </c>
      <c r="D6" s="87">
        <v>634063125</v>
      </c>
      <c r="E6" s="109">
        <v>20000000</v>
      </c>
      <c r="F6" s="109">
        <v>20000000</v>
      </c>
    </row>
  </sheetData>
  <mergeCells count="5">
    <mergeCell ref="A2:A3"/>
    <mergeCell ref="B2:B3"/>
    <mergeCell ref="C2:D2"/>
    <mergeCell ref="E2:F2"/>
    <mergeCell ref="A1:F1"/>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F14"/>
  <sheetViews>
    <sheetView workbookViewId="0">
      <selection activeCell="D9" sqref="D9"/>
    </sheetView>
  </sheetViews>
  <sheetFormatPr defaultColWidth="8.85546875" defaultRowHeight="16.5" x14ac:dyDescent="0.25"/>
  <cols>
    <col min="1" max="1" width="8.85546875" style="16"/>
    <col min="2" max="2" width="35.140625" style="16" customWidth="1"/>
    <col min="3" max="6" width="18.5703125" style="16" bestFit="1" customWidth="1"/>
    <col min="7" max="16384" width="8.85546875" style="16"/>
  </cols>
  <sheetData>
    <row r="1" spans="1:6" x14ac:dyDescent="0.25">
      <c r="A1" s="113" t="s">
        <v>501</v>
      </c>
      <c r="B1" s="113"/>
      <c r="C1" s="113"/>
      <c r="D1" s="113"/>
      <c r="E1" s="113"/>
      <c r="F1" s="113"/>
    </row>
    <row r="2" spans="1:6" ht="32.25" customHeight="1" x14ac:dyDescent="0.25">
      <c r="A2" s="149" t="s">
        <v>5</v>
      </c>
      <c r="B2" s="149" t="s">
        <v>502</v>
      </c>
      <c r="C2" s="149" t="s">
        <v>444</v>
      </c>
      <c r="D2" s="149"/>
      <c r="E2" s="149" t="s">
        <v>445</v>
      </c>
      <c r="F2" s="149"/>
    </row>
    <row r="3" spans="1:6" x14ac:dyDescent="0.25">
      <c r="A3" s="149"/>
      <c r="B3" s="149"/>
      <c r="C3" s="20" t="s">
        <v>30</v>
      </c>
      <c r="D3" s="20" t="s">
        <v>432</v>
      </c>
      <c r="E3" s="20" t="s">
        <v>30</v>
      </c>
      <c r="F3" s="20" t="s">
        <v>432</v>
      </c>
    </row>
    <row r="4" spans="1:6" ht="33" x14ac:dyDescent="0.25">
      <c r="A4" s="22">
        <v>1</v>
      </c>
      <c r="B4" s="52" t="s">
        <v>503</v>
      </c>
      <c r="C4" s="78">
        <v>32609579159</v>
      </c>
      <c r="D4" s="78">
        <v>32609579159</v>
      </c>
      <c r="E4" s="78">
        <v>34958942195</v>
      </c>
      <c r="F4" s="78">
        <v>34958942195</v>
      </c>
    </row>
    <row r="5" spans="1:6" ht="49.5" x14ac:dyDescent="0.25">
      <c r="A5" s="22">
        <v>2</v>
      </c>
      <c r="B5" s="52" t="s">
        <v>504</v>
      </c>
      <c r="C5" s="78"/>
      <c r="D5" s="78"/>
      <c r="E5" s="78"/>
      <c r="F5" s="78"/>
    </row>
    <row r="6" spans="1:6" ht="66" x14ac:dyDescent="0.25">
      <c r="A6" s="22">
        <v>3</v>
      </c>
      <c r="B6" s="52" t="s">
        <v>505</v>
      </c>
      <c r="C6" s="78"/>
      <c r="D6" s="78"/>
      <c r="E6" s="78"/>
      <c r="F6" s="78"/>
    </row>
    <row r="7" spans="1:6" ht="33" x14ac:dyDescent="0.25">
      <c r="A7" s="22">
        <v>4</v>
      </c>
      <c r="B7" s="52" t="s">
        <v>506</v>
      </c>
      <c r="C7" s="78"/>
      <c r="D7" s="78"/>
      <c r="E7" s="78"/>
      <c r="F7" s="78"/>
    </row>
    <row r="8" spans="1:6" ht="33" x14ac:dyDescent="0.25">
      <c r="A8" s="22">
        <v>5</v>
      </c>
      <c r="B8" s="52" t="s">
        <v>507</v>
      </c>
      <c r="C8" s="78">
        <v>-14673211</v>
      </c>
      <c r="D8" s="78">
        <v>-14673211</v>
      </c>
      <c r="E8" s="78">
        <v>14043631</v>
      </c>
      <c r="F8" s="78">
        <v>14043631</v>
      </c>
    </row>
    <row r="9" spans="1:6" ht="49.5" x14ac:dyDescent="0.25">
      <c r="A9" s="22">
        <v>6</v>
      </c>
      <c r="B9" s="52" t="s">
        <v>508</v>
      </c>
      <c r="C9" s="22"/>
      <c r="D9" s="22"/>
      <c r="E9" s="22"/>
      <c r="F9" s="22"/>
    </row>
    <row r="10" spans="1:6" ht="66" x14ac:dyDescent="0.25">
      <c r="A10" s="22">
        <v>7</v>
      </c>
      <c r="B10" s="52" t="s">
        <v>509</v>
      </c>
      <c r="C10" s="22"/>
      <c r="D10" s="22"/>
      <c r="E10" s="22"/>
      <c r="F10" s="22"/>
    </row>
    <row r="11" spans="1:6" ht="66" x14ac:dyDescent="0.25">
      <c r="A11" s="22">
        <v>8</v>
      </c>
      <c r="B11" s="52" t="s">
        <v>510</v>
      </c>
      <c r="C11" s="22"/>
      <c r="D11" s="22"/>
      <c r="E11" s="22"/>
      <c r="F11" s="22"/>
    </row>
    <row r="12" spans="1:6" ht="66" x14ac:dyDescent="0.25">
      <c r="A12" s="22">
        <v>9</v>
      </c>
      <c r="B12" s="52" t="s">
        <v>511</v>
      </c>
      <c r="C12" s="22"/>
      <c r="D12" s="22"/>
      <c r="E12" s="22"/>
      <c r="F12" s="22"/>
    </row>
    <row r="13" spans="1:6" ht="66" x14ac:dyDescent="0.25">
      <c r="A13" s="37">
        <v>10</v>
      </c>
      <c r="B13" s="52" t="s">
        <v>512</v>
      </c>
      <c r="C13" s="50"/>
      <c r="D13" s="65"/>
      <c r="E13" s="65"/>
      <c r="F13" s="65"/>
    </row>
    <row r="14" spans="1:6" ht="33" x14ac:dyDescent="0.25">
      <c r="A14" s="37">
        <v>11</v>
      </c>
      <c r="B14" s="52" t="s">
        <v>513</v>
      </c>
      <c r="C14" s="50"/>
      <c r="D14" s="65"/>
      <c r="E14" s="65"/>
      <c r="F14" s="65"/>
    </row>
  </sheetData>
  <mergeCells count="5">
    <mergeCell ref="A2:A3"/>
    <mergeCell ref="B2:B3"/>
    <mergeCell ref="C2:D2"/>
    <mergeCell ref="E2:F2"/>
    <mergeCell ref="A1:F1"/>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E5"/>
  <sheetViews>
    <sheetView workbookViewId="0">
      <selection activeCell="B15" sqref="B15"/>
    </sheetView>
  </sheetViews>
  <sheetFormatPr defaultColWidth="8.85546875" defaultRowHeight="16.5" x14ac:dyDescent="0.25"/>
  <cols>
    <col min="1" max="3" width="8.85546875" style="16"/>
    <col min="4" max="4" width="24.42578125" style="16" bestFit="1" customWidth="1"/>
    <col min="5" max="16384" width="8.85546875" style="16"/>
  </cols>
  <sheetData>
    <row r="1" spans="1:5" x14ac:dyDescent="0.25">
      <c r="A1" s="111" t="s">
        <v>514</v>
      </c>
      <c r="B1" s="111"/>
      <c r="C1" s="111"/>
      <c r="D1" s="111"/>
      <c r="E1" s="111"/>
    </row>
    <row r="2" spans="1:5" ht="49.35" customHeight="1" x14ac:dyDescent="0.25">
      <c r="A2" s="20" t="s">
        <v>18</v>
      </c>
      <c r="B2" s="20" t="s">
        <v>26</v>
      </c>
      <c r="C2" s="20" t="s">
        <v>515</v>
      </c>
      <c r="D2" s="20" t="s">
        <v>516</v>
      </c>
      <c r="E2" s="20" t="s">
        <v>29</v>
      </c>
    </row>
    <row r="3" spans="1:5" x14ac:dyDescent="0.25">
      <c r="A3" s="22" t="s">
        <v>80</v>
      </c>
      <c r="B3" s="22">
        <v>1</v>
      </c>
      <c r="C3" s="22">
        <v>2</v>
      </c>
      <c r="D3" s="22">
        <v>3</v>
      </c>
      <c r="E3" s="22">
        <v>4</v>
      </c>
    </row>
    <row r="4" spans="1:5" x14ac:dyDescent="0.25">
      <c r="A4" s="24" t="s">
        <v>642</v>
      </c>
      <c r="B4" s="24"/>
      <c r="C4" s="24"/>
      <c r="D4" s="24"/>
      <c r="E4" s="24"/>
    </row>
    <row r="5" spans="1:5" x14ac:dyDescent="0.25">
      <c r="A5" s="22" t="s">
        <v>49</v>
      </c>
      <c r="B5" s="42"/>
      <c r="C5" s="24"/>
      <c r="D5" s="24"/>
      <c r="E5" s="24"/>
    </row>
  </sheetData>
  <mergeCells count="1">
    <mergeCell ref="A1:E1"/>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A1:D5"/>
  <sheetViews>
    <sheetView workbookViewId="0">
      <selection activeCell="B13" sqref="B13"/>
    </sheetView>
  </sheetViews>
  <sheetFormatPr defaultColWidth="8.85546875" defaultRowHeight="16.5" x14ac:dyDescent="0.25"/>
  <cols>
    <col min="1" max="1" width="8.85546875" style="16"/>
    <col min="2" max="2" width="70.140625" style="16" customWidth="1"/>
    <col min="3" max="3" width="32.42578125" style="16" customWidth="1"/>
    <col min="4" max="4" width="32.28515625" style="16" customWidth="1"/>
    <col min="5" max="16384" width="8.85546875" style="16"/>
  </cols>
  <sheetData>
    <row r="1" spans="1:4" x14ac:dyDescent="0.25">
      <c r="A1" s="127" t="s">
        <v>517</v>
      </c>
      <c r="B1" s="127"/>
      <c r="C1" s="127"/>
      <c r="D1" s="127"/>
    </row>
    <row r="2" spans="1:4" x14ac:dyDescent="0.25">
      <c r="A2" s="27" t="s">
        <v>5</v>
      </c>
      <c r="B2" s="20" t="s">
        <v>518</v>
      </c>
      <c r="C2" s="20" t="s">
        <v>444</v>
      </c>
      <c r="D2" s="20" t="s">
        <v>445</v>
      </c>
    </row>
    <row r="3" spans="1:4" x14ac:dyDescent="0.25">
      <c r="A3" s="22" t="s">
        <v>80</v>
      </c>
      <c r="B3" s="22" t="s">
        <v>81</v>
      </c>
      <c r="C3" s="22">
        <v>1</v>
      </c>
      <c r="D3" s="22">
        <v>2</v>
      </c>
    </row>
    <row r="4" spans="1:4" ht="66" x14ac:dyDescent="0.25">
      <c r="A4" s="27"/>
      <c r="B4" s="52" t="s">
        <v>519</v>
      </c>
      <c r="C4" s="24"/>
      <c r="D4" s="24"/>
    </row>
    <row r="5" spans="1:4" x14ac:dyDescent="0.25">
      <c r="A5" s="66"/>
      <c r="B5" s="66"/>
      <c r="C5" s="66"/>
      <c r="D5" s="66"/>
    </row>
  </sheetData>
  <mergeCells count="1">
    <mergeCell ref="A1:D1"/>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dimension ref="A1:B9"/>
  <sheetViews>
    <sheetView workbookViewId="0">
      <selection activeCell="A13" sqref="A13"/>
    </sheetView>
  </sheetViews>
  <sheetFormatPr defaultColWidth="8.85546875" defaultRowHeight="16.5" x14ac:dyDescent="0.25"/>
  <cols>
    <col min="1" max="1" width="71.42578125" style="16" bestFit="1" customWidth="1"/>
    <col min="2" max="16384" width="8.85546875" style="16"/>
  </cols>
  <sheetData>
    <row r="1" spans="1:2" x14ac:dyDescent="0.25">
      <c r="A1" s="113" t="s">
        <v>520</v>
      </c>
      <c r="B1" s="113"/>
    </row>
    <row r="2" spans="1:2" x14ac:dyDescent="0.25">
      <c r="A2" s="41" t="s">
        <v>18</v>
      </c>
      <c r="B2" s="41" t="s">
        <v>76</v>
      </c>
    </row>
    <row r="3" spans="1:2" x14ac:dyDescent="0.25">
      <c r="A3" s="67" t="s">
        <v>522</v>
      </c>
      <c r="B3" s="42"/>
    </row>
    <row r="4" spans="1:2" x14ac:dyDescent="0.25">
      <c r="A4" s="67"/>
      <c r="B4" s="42"/>
    </row>
    <row r="5" spans="1:2" x14ac:dyDescent="0.25">
      <c r="A5" s="67" t="s">
        <v>523</v>
      </c>
      <c r="B5" s="42"/>
    </row>
    <row r="6" spans="1:2" x14ac:dyDescent="0.25">
      <c r="A6" s="67" t="s">
        <v>265</v>
      </c>
      <c r="B6" s="42"/>
    </row>
    <row r="7" spans="1:2" x14ac:dyDescent="0.25">
      <c r="A7" s="67" t="s">
        <v>524</v>
      </c>
      <c r="B7" s="42"/>
    </row>
    <row r="8" spans="1:2" x14ac:dyDescent="0.25">
      <c r="A8" s="67" t="s">
        <v>265</v>
      </c>
      <c r="B8" s="42"/>
    </row>
    <row r="9" spans="1:2" x14ac:dyDescent="0.25">
      <c r="A9" s="67" t="s">
        <v>521</v>
      </c>
      <c r="B9" s="42"/>
    </row>
  </sheetData>
  <mergeCells count="1">
    <mergeCell ref="A1:B1"/>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C9"/>
  <sheetViews>
    <sheetView topLeftCell="A3" workbookViewId="0">
      <selection activeCell="B10" sqref="B10"/>
    </sheetView>
  </sheetViews>
  <sheetFormatPr defaultColWidth="8.85546875" defaultRowHeight="16.5" x14ac:dyDescent="0.25"/>
  <cols>
    <col min="1" max="1" width="8.85546875" style="16"/>
    <col min="2" max="2" width="35.28515625" style="16" customWidth="1"/>
    <col min="3" max="3" width="23" style="16" customWidth="1"/>
    <col min="4" max="16384" width="8.85546875" style="16"/>
  </cols>
  <sheetData>
    <row r="1" spans="1:3" ht="26.25" customHeight="1" thickBot="1" x14ac:dyDescent="0.3">
      <c r="A1" s="119" t="s">
        <v>525</v>
      </c>
      <c r="B1" s="119"/>
      <c r="C1" s="119"/>
    </row>
    <row r="2" spans="1:3" ht="17.25" thickBot="1" x14ac:dyDescent="0.3">
      <c r="A2" s="25" t="s">
        <v>5</v>
      </c>
      <c r="B2" s="68" t="s">
        <v>526</v>
      </c>
      <c r="C2" s="68" t="s">
        <v>527</v>
      </c>
    </row>
    <row r="3" spans="1:3" ht="33.75" thickBot="1" x14ac:dyDescent="0.3">
      <c r="A3" s="30">
        <v>1</v>
      </c>
      <c r="B3" s="28" t="s">
        <v>688</v>
      </c>
      <c r="C3" s="28" t="s">
        <v>670</v>
      </c>
    </row>
    <row r="4" spans="1:3" ht="33.75" thickBot="1" x14ac:dyDescent="0.3">
      <c r="A4" s="30">
        <v>2</v>
      </c>
      <c r="B4" s="28" t="s">
        <v>689</v>
      </c>
      <c r="C4" s="28" t="s">
        <v>671</v>
      </c>
    </row>
    <row r="5" spans="1:3" ht="33.75" thickBot="1" x14ac:dyDescent="0.3">
      <c r="A5" s="30">
        <v>3</v>
      </c>
      <c r="B5" s="28" t="s">
        <v>690</v>
      </c>
      <c r="C5" s="28" t="s">
        <v>671</v>
      </c>
    </row>
    <row r="6" spans="1:3" ht="33.75" thickBot="1" x14ac:dyDescent="0.3">
      <c r="A6" s="30">
        <v>4</v>
      </c>
      <c r="B6" s="28" t="s">
        <v>691</v>
      </c>
      <c r="C6" s="28" t="s">
        <v>671</v>
      </c>
    </row>
    <row r="7" spans="1:3" ht="33.75" thickBot="1" x14ac:dyDescent="0.3">
      <c r="A7" s="30">
        <v>5</v>
      </c>
      <c r="B7" s="28" t="s">
        <v>692</v>
      </c>
      <c r="C7" s="28" t="s">
        <v>671</v>
      </c>
    </row>
    <row r="8" spans="1:3" ht="33.75" thickBot="1" x14ac:dyDescent="0.3">
      <c r="A8" s="30">
        <v>6</v>
      </c>
      <c r="B8" s="28" t="s">
        <v>693</v>
      </c>
      <c r="C8" s="28" t="s">
        <v>671</v>
      </c>
    </row>
    <row r="9" spans="1:3" ht="33.75" thickBot="1" x14ac:dyDescent="0.3">
      <c r="A9" s="30">
        <v>7</v>
      </c>
      <c r="B9" s="28" t="s">
        <v>690</v>
      </c>
      <c r="C9" s="28" t="s">
        <v>671</v>
      </c>
    </row>
  </sheetData>
  <mergeCells count="1">
    <mergeCell ref="A1:C1"/>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dimension ref="A1:D40"/>
  <sheetViews>
    <sheetView topLeftCell="A34" workbookViewId="0">
      <selection activeCell="C41" sqref="C41"/>
    </sheetView>
  </sheetViews>
  <sheetFormatPr defaultColWidth="8.85546875" defaultRowHeight="16.5" x14ac:dyDescent="0.25"/>
  <cols>
    <col min="1" max="1" width="8.85546875" style="16"/>
    <col min="2" max="2" width="26.140625" style="16" customWidth="1"/>
    <col min="3" max="4" width="21.85546875" style="16" bestFit="1" customWidth="1"/>
    <col min="5" max="16384" width="8.85546875" style="16"/>
  </cols>
  <sheetData>
    <row r="1" spans="1:4" ht="17.25" thickBot="1" x14ac:dyDescent="0.3">
      <c r="A1" s="154" t="s">
        <v>528</v>
      </c>
      <c r="B1" s="154"/>
      <c r="C1" s="154"/>
      <c r="D1" s="154"/>
    </row>
    <row r="2" spans="1:4" ht="17.25" thickBot="1" x14ac:dyDescent="0.3">
      <c r="A2" s="25" t="s">
        <v>5</v>
      </c>
      <c r="B2" s="18" t="s">
        <v>529</v>
      </c>
      <c r="C2" s="152" t="s">
        <v>530</v>
      </c>
      <c r="D2" s="153"/>
    </row>
    <row r="3" spans="1:4" ht="17.25" thickBot="1" x14ac:dyDescent="0.3">
      <c r="A3" s="30"/>
      <c r="B3" s="28"/>
      <c r="C3" s="28" t="s">
        <v>60</v>
      </c>
      <c r="D3" s="28" t="s">
        <v>531</v>
      </c>
    </row>
    <row r="4" spans="1:4" ht="50.25" thickBot="1" x14ac:dyDescent="0.3">
      <c r="A4" s="30">
        <v>1</v>
      </c>
      <c r="B4" s="28" t="s">
        <v>689</v>
      </c>
      <c r="C4" s="28"/>
      <c r="D4" s="28"/>
    </row>
    <row r="5" spans="1:4" ht="33.75" thickBot="1" x14ac:dyDescent="0.3">
      <c r="A5" s="30"/>
      <c r="B5" s="28" t="s">
        <v>672</v>
      </c>
      <c r="C5" s="87">
        <v>91272335000</v>
      </c>
      <c r="D5" s="87">
        <v>59638262000</v>
      </c>
    </row>
    <row r="6" spans="1:4" ht="33.75" thickBot="1" x14ac:dyDescent="0.3">
      <c r="A6" s="30"/>
      <c r="B6" s="28" t="s">
        <v>673</v>
      </c>
      <c r="C6" s="87">
        <v>115608613720</v>
      </c>
      <c r="D6" s="87">
        <v>231413730000</v>
      </c>
    </row>
    <row r="7" spans="1:4" ht="33.75" thickBot="1" x14ac:dyDescent="0.3">
      <c r="A7" s="30"/>
      <c r="B7" s="28" t="s">
        <v>674</v>
      </c>
      <c r="C7" s="87">
        <v>0</v>
      </c>
      <c r="D7" s="87">
        <v>9591000000</v>
      </c>
    </row>
    <row r="8" spans="1:4" ht="33.75" thickBot="1" x14ac:dyDescent="0.3">
      <c r="A8" s="30"/>
      <c r="B8" s="28" t="s">
        <v>675</v>
      </c>
      <c r="C8" s="87">
        <v>248257140</v>
      </c>
      <c r="D8" s="87">
        <v>4554880842</v>
      </c>
    </row>
    <row r="9" spans="1:4" ht="33.75" thickBot="1" x14ac:dyDescent="0.3">
      <c r="A9" s="30"/>
      <c r="B9" s="28" t="s">
        <v>676</v>
      </c>
      <c r="C9" s="87">
        <v>223582800</v>
      </c>
      <c r="D9" s="87">
        <v>349262392</v>
      </c>
    </row>
    <row r="10" spans="1:4" ht="17.25" thickBot="1" x14ac:dyDescent="0.3">
      <c r="A10" s="30"/>
      <c r="B10" s="28" t="s">
        <v>677</v>
      </c>
      <c r="C10" s="87">
        <f>307235329</f>
        <v>307235329</v>
      </c>
      <c r="D10" s="87">
        <v>564553676</v>
      </c>
    </row>
    <row r="11" spans="1:4" ht="33.75" thickBot="1" x14ac:dyDescent="0.3">
      <c r="A11" s="30"/>
      <c r="B11" s="28" t="s">
        <v>678</v>
      </c>
      <c r="C11" s="87">
        <v>5000000</v>
      </c>
      <c r="D11" s="87">
        <v>0</v>
      </c>
    </row>
    <row r="12" spans="1:4" ht="17.25" thickBot="1" x14ac:dyDescent="0.3">
      <c r="A12" s="30"/>
      <c r="B12" s="28"/>
      <c r="C12" s="87"/>
      <c r="D12" s="87"/>
    </row>
    <row r="13" spans="1:4" ht="50.25" thickBot="1" x14ac:dyDescent="0.3">
      <c r="A13" s="30">
        <v>2</v>
      </c>
      <c r="B13" s="28" t="s">
        <v>691</v>
      </c>
      <c r="C13" s="87"/>
      <c r="D13" s="87"/>
    </row>
    <row r="14" spans="1:4" ht="33.75" thickBot="1" x14ac:dyDescent="0.3">
      <c r="A14" s="30"/>
      <c r="B14" s="28" t="s">
        <v>672</v>
      </c>
      <c r="C14" s="87">
        <v>3445194000</v>
      </c>
      <c r="D14" s="87">
        <v>7846904000</v>
      </c>
    </row>
    <row r="15" spans="1:4" ht="33.75" thickBot="1" x14ac:dyDescent="0.3">
      <c r="A15" s="30"/>
      <c r="B15" s="28" t="s">
        <v>673</v>
      </c>
      <c r="C15" s="87">
        <v>31296000</v>
      </c>
      <c r="D15" s="87">
        <v>722580000</v>
      </c>
    </row>
    <row r="16" spans="1:4" ht="33.75" thickBot="1" x14ac:dyDescent="0.3">
      <c r="A16" s="30"/>
      <c r="B16" s="28" t="s">
        <v>676</v>
      </c>
      <c r="C16" s="87">
        <v>5214743</v>
      </c>
      <c r="D16" s="87">
        <v>12854229</v>
      </c>
    </row>
    <row r="17" spans="1:4" ht="33.75" thickBot="1" x14ac:dyDescent="0.3">
      <c r="A17" s="30"/>
      <c r="B17" s="28" t="s">
        <v>678</v>
      </c>
      <c r="C17" s="87">
        <v>3114590</v>
      </c>
      <c r="D17" s="87">
        <v>2658002</v>
      </c>
    </row>
    <row r="18" spans="1:4" ht="17.25" thickBot="1" x14ac:dyDescent="0.3">
      <c r="A18" s="30"/>
      <c r="B18" s="28" t="s">
        <v>679</v>
      </c>
      <c r="C18" s="87">
        <v>0</v>
      </c>
      <c r="D18" s="87">
        <v>0</v>
      </c>
    </row>
    <row r="19" spans="1:4" ht="17.25" thickBot="1" x14ac:dyDescent="0.3">
      <c r="A19" s="30"/>
      <c r="B19" s="28"/>
      <c r="C19" s="87"/>
      <c r="D19" s="87"/>
    </row>
    <row r="20" spans="1:4" ht="50.25" thickBot="1" x14ac:dyDescent="0.3">
      <c r="A20" s="30">
        <v>3</v>
      </c>
      <c r="B20" s="28" t="s">
        <v>688</v>
      </c>
      <c r="C20" s="87"/>
      <c r="D20" s="87"/>
    </row>
    <row r="21" spans="1:4" ht="17.25" thickBot="1" x14ac:dyDescent="0.3">
      <c r="A21" s="30"/>
      <c r="B21" s="28" t="s">
        <v>680</v>
      </c>
      <c r="C21" s="87">
        <v>0</v>
      </c>
      <c r="D21" s="87">
        <v>478745000000</v>
      </c>
    </row>
    <row r="22" spans="1:4" ht="17.25" thickBot="1" x14ac:dyDescent="0.3">
      <c r="A22" s="30"/>
      <c r="B22" s="28" t="s">
        <v>681</v>
      </c>
      <c r="C22" s="87">
        <v>0</v>
      </c>
      <c r="D22" s="87">
        <v>640375000000</v>
      </c>
    </row>
    <row r="23" spans="1:4" ht="17.25" thickBot="1" x14ac:dyDescent="0.3">
      <c r="A23" s="30"/>
      <c r="B23" s="28" t="s">
        <v>480</v>
      </c>
      <c r="C23" s="87">
        <v>0</v>
      </c>
      <c r="D23" s="87">
        <v>447321009</v>
      </c>
    </row>
    <row r="24" spans="1:4" ht="17.25" thickBot="1" x14ac:dyDescent="0.3">
      <c r="A24" s="30"/>
      <c r="B24" s="28" t="s">
        <v>682</v>
      </c>
      <c r="C24" s="87">
        <v>213899876</v>
      </c>
      <c r="D24" s="87">
        <v>485213680</v>
      </c>
    </row>
    <row r="25" spans="1:4" ht="17.25" thickBot="1" x14ac:dyDescent="0.3">
      <c r="A25" s="30"/>
      <c r="B25" s="28"/>
      <c r="C25" s="87"/>
      <c r="D25" s="87"/>
    </row>
    <row r="26" spans="1:4" ht="50.25" thickBot="1" x14ac:dyDescent="0.3">
      <c r="A26" s="30">
        <v>4</v>
      </c>
      <c r="B26" s="28" t="s">
        <v>695</v>
      </c>
      <c r="C26" s="87"/>
      <c r="D26" s="87"/>
    </row>
    <row r="27" spans="1:4" ht="33.75" thickBot="1" x14ac:dyDescent="0.3">
      <c r="A27" s="30"/>
      <c r="B27" s="28" t="s">
        <v>696</v>
      </c>
      <c r="C27" s="87">
        <v>769110000</v>
      </c>
      <c r="D27" s="87">
        <v>46215800</v>
      </c>
    </row>
    <row r="28" spans="1:4" ht="33.75" thickBot="1" x14ac:dyDescent="0.3">
      <c r="A28" s="30"/>
      <c r="B28" s="28" t="s">
        <v>697</v>
      </c>
      <c r="C28" s="87">
        <v>435645000</v>
      </c>
      <c r="D28" s="87">
        <v>25120800</v>
      </c>
    </row>
    <row r="29" spans="1:4" ht="17.25" thickBot="1" x14ac:dyDescent="0.3">
      <c r="A29" s="30"/>
      <c r="B29" s="28"/>
      <c r="C29" s="87"/>
      <c r="D29" s="87"/>
    </row>
    <row r="30" spans="1:4" ht="50.25" thickBot="1" x14ac:dyDescent="0.3">
      <c r="A30" s="30">
        <v>5</v>
      </c>
      <c r="B30" s="28" t="s">
        <v>692</v>
      </c>
      <c r="C30" s="87"/>
      <c r="D30" s="87"/>
    </row>
    <row r="31" spans="1:4" ht="33.75" thickBot="1" x14ac:dyDescent="0.3">
      <c r="A31" s="30"/>
      <c r="B31" s="28" t="s">
        <v>694</v>
      </c>
      <c r="C31" s="87">
        <v>0</v>
      </c>
      <c r="D31" s="87">
        <v>1195811078</v>
      </c>
    </row>
    <row r="32" spans="1:4" ht="33.75" thickBot="1" x14ac:dyDescent="0.3">
      <c r="A32" s="30">
        <v>6</v>
      </c>
      <c r="B32" s="28" t="s">
        <v>690</v>
      </c>
      <c r="C32" s="87"/>
      <c r="D32" s="87"/>
    </row>
    <row r="33" spans="1:4" ht="33.75" thickBot="1" x14ac:dyDescent="0.3">
      <c r="A33" s="30"/>
      <c r="B33" s="28" t="s">
        <v>686</v>
      </c>
      <c r="C33" s="87">
        <v>1030421610</v>
      </c>
      <c r="D33" s="87">
        <v>0</v>
      </c>
    </row>
    <row r="34" spans="1:4" ht="33.75" thickBot="1" x14ac:dyDescent="0.3">
      <c r="A34" s="30"/>
      <c r="B34" s="28" t="s">
        <v>687</v>
      </c>
      <c r="C34" s="87">
        <v>1041903</v>
      </c>
      <c r="D34" s="87">
        <v>0</v>
      </c>
    </row>
    <row r="35" spans="1:4" ht="17.25" thickBot="1" x14ac:dyDescent="0.3">
      <c r="A35" s="30"/>
      <c r="B35" s="28"/>
      <c r="C35" s="87"/>
      <c r="D35" s="87"/>
    </row>
    <row r="36" spans="1:4" ht="33.75" thickBot="1" x14ac:dyDescent="0.3">
      <c r="A36" s="30">
        <v>7</v>
      </c>
      <c r="B36" s="28" t="s">
        <v>698</v>
      </c>
      <c r="C36" s="87"/>
      <c r="D36" s="87"/>
    </row>
    <row r="37" spans="1:4" ht="33.75" thickBot="1" x14ac:dyDescent="0.3">
      <c r="A37" s="30"/>
      <c r="B37" s="28" t="s">
        <v>699</v>
      </c>
      <c r="C37" s="87">
        <v>13988918159</v>
      </c>
      <c r="D37" s="87">
        <v>11053322932</v>
      </c>
    </row>
    <row r="38" spans="1:4" ht="17.25" thickBot="1" x14ac:dyDescent="0.3">
      <c r="A38" s="30"/>
      <c r="B38" s="28"/>
      <c r="C38" s="87">
        <v>0</v>
      </c>
      <c r="D38" s="87">
        <v>0</v>
      </c>
    </row>
    <row r="39" spans="1:4" ht="17.25" thickBot="1" x14ac:dyDescent="0.3">
      <c r="A39" s="30"/>
      <c r="B39" s="28"/>
      <c r="C39" s="87"/>
      <c r="D39" s="87"/>
    </row>
    <row r="40" spans="1:4" ht="17.25" thickBot="1" x14ac:dyDescent="0.3">
      <c r="A40" s="30"/>
      <c r="B40" s="28" t="s">
        <v>49</v>
      </c>
      <c r="C40" s="87">
        <f>SUM(C5:C38)</f>
        <v>227588879870</v>
      </c>
      <c r="D40" s="87">
        <f>SUM(D5:D38)</f>
        <v>1447069690440</v>
      </c>
    </row>
  </sheetData>
  <mergeCells count="2">
    <mergeCell ref="C2:D2"/>
    <mergeCell ref="A1:D1"/>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dimension ref="A1:A5"/>
  <sheetViews>
    <sheetView tabSelected="1" workbookViewId="0">
      <selection activeCell="A14" sqref="A14"/>
    </sheetView>
  </sheetViews>
  <sheetFormatPr defaultColWidth="8.85546875" defaultRowHeight="16.5" x14ac:dyDescent="0.25"/>
  <cols>
    <col min="1" max="1" width="88.42578125" style="16" customWidth="1"/>
    <col min="2" max="16384" width="8.85546875" style="16"/>
  </cols>
  <sheetData>
    <row r="1" spans="1:1" x14ac:dyDescent="0.25">
      <c r="A1" s="40" t="s">
        <v>535</v>
      </c>
    </row>
    <row r="2" spans="1:1" x14ac:dyDescent="0.25">
      <c r="A2" s="41" t="s">
        <v>18</v>
      </c>
    </row>
    <row r="3" spans="1:1" ht="33" x14ac:dyDescent="0.25">
      <c r="A3" s="67" t="s">
        <v>532</v>
      </c>
    </row>
    <row r="4" spans="1:1" x14ac:dyDescent="0.25">
      <c r="A4" s="67" t="s">
        <v>533</v>
      </c>
    </row>
    <row r="5" spans="1:1" x14ac:dyDescent="0.25">
      <c r="A5" s="67" t="s">
        <v>534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5"/>
  <sheetViews>
    <sheetView workbookViewId="0">
      <selection activeCell="C15" sqref="C15:G15"/>
    </sheetView>
  </sheetViews>
  <sheetFormatPr defaultColWidth="8.85546875" defaultRowHeight="15" x14ac:dyDescent="0.25"/>
  <cols>
    <col min="1" max="2" width="8.85546875" style="2"/>
    <col min="3" max="3" width="15.7109375" style="92" bestFit="1" customWidth="1"/>
    <col min="4" max="4" width="14.28515625" style="92" bestFit="1" customWidth="1"/>
    <col min="5" max="5" width="13.28515625" style="92" bestFit="1" customWidth="1"/>
    <col min="6" max="8" width="12.5703125" style="92" bestFit="1" customWidth="1"/>
    <col min="9" max="9" width="11.7109375" style="92" bestFit="1" customWidth="1"/>
    <col min="10" max="10" width="10.85546875" style="92" bestFit="1" customWidth="1"/>
    <col min="11" max="11" width="12.5703125" style="92" bestFit="1" customWidth="1"/>
    <col min="12" max="12" width="11.7109375" style="92" bestFit="1" customWidth="1"/>
    <col min="13" max="16384" width="8.85546875" style="2"/>
  </cols>
  <sheetData>
    <row r="1" spans="1:12" ht="30.2" customHeight="1" x14ac:dyDescent="0.25">
      <c r="A1" s="121" t="s">
        <v>58</v>
      </c>
      <c r="B1" s="121"/>
      <c r="C1" s="121"/>
      <c r="D1" s="121"/>
      <c r="E1" s="121"/>
      <c r="F1" s="121"/>
      <c r="G1" s="121"/>
      <c r="H1" s="121"/>
      <c r="I1" s="121"/>
      <c r="J1" s="121"/>
      <c r="K1" s="121"/>
      <c r="L1" s="121"/>
    </row>
    <row r="2" spans="1:12" x14ac:dyDescent="0.25">
      <c r="A2" s="122" t="s">
        <v>5</v>
      </c>
      <c r="B2" s="122" t="s">
        <v>59</v>
      </c>
      <c r="C2" s="120" t="s">
        <v>60</v>
      </c>
      <c r="D2" s="120"/>
      <c r="E2" s="120"/>
      <c r="F2" s="120"/>
      <c r="G2" s="120"/>
      <c r="H2" s="120" t="s">
        <v>61</v>
      </c>
      <c r="I2" s="120"/>
      <c r="J2" s="120"/>
      <c r="K2" s="120"/>
      <c r="L2" s="120"/>
    </row>
    <row r="3" spans="1:12" x14ac:dyDescent="0.25">
      <c r="A3" s="122"/>
      <c r="B3" s="122"/>
      <c r="C3" s="120" t="s">
        <v>62</v>
      </c>
      <c r="D3" s="120" t="s">
        <v>63</v>
      </c>
      <c r="E3" s="120" t="s">
        <v>64</v>
      </c>
      <c r="F3" s="120"/>
      <c r="G3" s="120" t="s">
        <v>65</v>
      </c>
      <c r="H3" s="120"/>
      <c r="I3" s="120" t="s">
        <v>66</v>
      </c>
      <c r="J3" s="120" t="s">
        <v>67</v>
      </c>
      <c r="K3" s="120"/>
      <c r="L3" s="120"/>
    </row>
    <row r="4" spans="1:12" x14ac:dyDescent="0.25">
      <c r="A4" s="122"/>
      <c r="B4" s="122"/>
      <c r="C4" s="120"/>
      <c r="D4" s="120"/>
      <c r="E4" s="120"/>
      <c r="F4" s="120"/>
      <c r="G4" s="120"/>
      <c r="H4" s="120"/>
      <c r="I4" s="120"/>
      <c r="J4" s="120" t="s">
        <v>68</v>
      </c>
      <c r="K4" s="120"/>
      <c r="L4" s="120"/>
    </row>
    <row r="5" spans="1:12" x14ac:dyDescent="0.25">
      <c r="A5" s="122"/>
      <c r="B5" s="122"/>
      <c r="C5" s="120"/>
      <c r="D5" s="120"/>
      <c r="E5" s="88" t="s">
        <v>69</v>
      </c>
      <c r="F5" s="120" t="s">
        <v>72</v>
      </c>
      <c r="G5" s="120"/>
      <c r="H5" s="120" t="s">
        <v>62</v>
      </c>
      <c r="I5" s="120"/>
      <c r="J5" s="120" t="s">
        <v>73</v>
      </c>
      <c r="K5" s="88" t="s">
        <v>69</v>
      </c>
      <c r="L5" s="88" t="s">
        <v>76</v>
      </c>
    </row>
    <row r="6" spans="1:12" x14ac:dyDescent="0.25">
      <c r="A6" s="122"/>
      <c r="B6" s="122"/>
      <c r="C6" s="120"/>
      <c r="D6" s="120"/>
      <c r="E6" s="88" t="s">
        <v>70</v>
      </c>
      <c r="F6" s="120"/>
      <c r="G6" s="120"/>
      <c r="H6" s="120"/>
      <c r="I6" s="120"/>
      <c r="J6" s="120"/>
      <c r="K6" s="88" t="s">
        <v>74</v>
      </c>
      <c r="L6" s="88" t="s">
        <v>77</v>
      </c>
    </row>
    <row r="7" spans="1:12" x14ac:dyDescent="0.25">
      <c r="A7" s="122"/>
      <c r="B7" s="122"/>
      <c r="C7" s="120"/>
      <c r="D7" s="120"/>
      <c r="E7" s="88" t="s">
        <v>71</v>
      </c>
      <c r="F7" s="120"/>
      <c r="G7" s="120"/>
      <c r="H7" s="120"/>
      <c r="I7" s="120"/>
      <c r="J7" s="120"/>
      <c r="K7" s="88" t="s">
        <v>75</v>
      </c>
      <c r="L7" s="88" t="s">
        <v>78</v>
      </c>
    </row>
    <row r="8" spans="1:12" x14ac:dyDescent="0.25">
      <c r="A8" s="122"/>
      <c r="B8" s="122"/>
      <c r="C8" s="120"/>
      <c r="D8" s="120"/>
      <c r="E8" s="89"/>
      <c r="F8" s="120"/>
      <c r="G8" s="120"/>
      <c r="H8" s="120"/>
      <c r="I8" s="120"/>
      <c r="J8" s="120"/>
      <c r="K8" s="89"/>
      <c r="L8" s="88" t="s">
        <v>79</v>
      </c>
    </row>
    <row r="9" spans="1:12" x14ac:dyDescent="0.25">
      <c r="A9" s="33" t="s">
        <v>80</v>
      </c>
      <c r="B9" s="33" t="s">
        <v>81</v>
      </c>
      <c r="C9" s="90">
        <v>1</v>
      </c>
      <c r="D9" s="90">
        <v>2</v>
      </c>
      <c r="E9" s="91" t="s">
        <v>82</v>
      </c>
      <c r="F9" s="90" t="s">
        <v>83</v>
      </c>
      <c r="G9" s="90" t="s">
        <v>84</v>
      </c>
      <c r="H9" s="90">
        <v>6</v>
      </c>
      <c r="I9" s="90">
        <v>7</v>
      </c>
      <c r="J9" s="90" t="s">
        <v>85</v>
      </c>
      <c r="K9" s="90" t="s">
        <v>86</v>
      </c>
      <c r="L9" s="90" t="s">
        <v>87</v>
      </c>
    </row>
    <row r="10" spans="1:12" x14ac:dyDescent="0.25">
      <c r="A10" s="32" t="s">
        <v>88</v>
      </c>
      <c r="B10" s="32" t="s">
        <v>89</v>
      </c>
      <c r="C10" s="90"/>
      <c r="D10" s="90"/>
      <c r="E10" s="90"/>
      <c r="F10" s="90"/>
      <c r="G10" s="90"/>
      <c r="H10" s="90"/>
      <c r="I10" s="90"/>
      <c r="J10" s="90"/>
      <c r="K10" s="90"/>
      <c r="L10" s="90"/>
    </row>
    <row r="11" spans="1:12" x14ac:dyDescent="0.25">
      <c r="A11" s="33">
        <v>1</v>
      </c>
      <c r="B11" s="34" t="s">
        <v>90</v>
      </c>
      <c r="C11" s="90">
        <v>977639680</v>
      </c>
      <c r="D11" s="90">
        <v>0</v>
      </c>
      <c r="E11" s="90">
        <v>0</v>
      </c>
      <c r="F11" s="90">
        <f>C11-D11</f>
        <v>977639680</v>
      </c>
      <c r="G11" s="90">
        <f>C11+E11-F11</f>
        <v>0</v>
      </c>
      <c r="H11" s="90">
        <v>1040690325</v>
      </c>
      <c r="I11" s="90">
        <v>136416700</v>
      </c>
      <c r="J11" s="90">
        <v>73475838</v>
      </c>
      <c r="K11" s="90">
        <v>977749463</v>
      </c>
      <c r="L11" s="90">
        <v>136416700</v>
      </c>
    </row>
    <row r="12" spans="1:12" x14ac:dyDescent="0.25">
      <c r="A12" s="33">
        <v>2</v>
      </c>
      <c r="B12" s="34" t="s">
        <v>91</v>
      </c>
      <c r="C12" s="90"/>
      <c r="D12" s="90"/>
      <c r="E12" s="90"/>
      <c r="F12" s="90"/>
      <c r="G12" s="90"/>
      <c r="H12" s="90"/>
      <c r="I12" s="90"/>
      <c r="J12" s="90"/>
      <c r="K12" s="90"/>
      <c r="L12" s="90"/>
    </row>
    <row r="13" spans="1:12" ht="38.25" x14ac:dyDescent="0.25">
      <c r="A13" s="33">
        <v>3</v>
      </c>
      <c r="B13" s="35" t="s">
        <v>92</v>
      </c>
      <c r="C13" s="88"/>
      <c r="D13" s="88"/>
      <c r="E13" s="88"/>
      <c r="F13" s="90"/>
      <c r="G13" s="90"/>
      <c r="H13" s="90"/>
      <c r="I13" s="90"/>
      <c r="J13" s="90"/>
      <c r="K13" s="90"/>
      <c r="L13" s="90"/>
    </row>
    <row r="14" spans="1:12" x14ac:dyDescent="0.25">
      <c r="A14" s="32" t="s">
        <v>93</v>
      </c>
      <c r="B14" s="36" t="s">
        <v>94</v>
      </c>
      <c r="C14" s="88"/>
      <c r="D14" s="88"/>
      <c r="E14" s="88"/>
      <c r="F14" s="90"/>
      <c r="G14" s="90"/>
      <c r="H14" s="90"/>
      <c r="I14" s="90"/>
      <c r="J14" s="90"/>
      <c r="K14" s="90"/>
      <c r="L14" s="90"/>
    </row>
    <row r="15" spans="1:12" x14ac:dyDescent="0.25">
      <c r="A15" s="33"/>
      <c r="B15" s="32" t="s">
        <v>49</v>
      </c>
      <c r="C15" s="88">
        <f>SUM(C11:C14)</f>
        <v>977639680</v>
      </c>
      <c r="D15" s="88">
        <f t="shared" ref="D15:G15" si="0">SUM(D11:D14)</f>
        <v>0</v>
      </c>
      <c r="E15" s="88">
        <f t="shared" si="0"/>
        <v>0</v>
      </c>
      <c r="F15" s="88">
        <f t="shared" si="0"/>
        <v>977639680</v>
      </c>
      <c r="G15" s="88">
        <f t="shared" si="0"/>
        <v>0</v>
      </c>
      <c r="H15" s="90">
        <v>1040690325</v>
      </c>
      <c r="I15" s="90">
        <v>136416700</v>
      </c>
      <c r="J15" s="90">
        <v>73475838</v>
      </c>
      <c r="K15" s="90">
        <v>977749463</v>
      </c>
      <c r="L15" s="90">
        <v>136416700</v>
      </c>
    </row>
  </sheetData>
  <mergeCells count="17">
    <mergeCell ref="G3:G8"/>
    <mergeCell ref="H3:H4"/>
    <mergeCell ref="I3:I8"/>
    <mergeCell ref="A1:L1"/>
    <mergeCell ref="J3:K3"/>
    <mergeCell ref="J4:K4"/>
    <mergeCell ref="L3:L4"/>
    <mergeCell ref="F5:F8"/>
    <mergeCell ref="H5:H8"/>
    <mergeCell ref="J5:J8"/>
    <mergeCell ref="A2:A8"/>
    <mergeCell ref="B2:B8"/>
    <mergeCell ref="C2:G2"/>
    <mergeCell ref="H2:L2"/>
    <mergeCell ref="C3:C8"/>
    <mergeCell ref="D3:D8"/>
    <mergeCell ref="E3:F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3"/>
  <sheetViews>
    <sheetView workbookViewId="0">
      <selection activeCell="B15" sqref="B15"/>
    </sheetView>
  </sheetViews>
  <sheetFormatPr defaultColWidth="8.85546875" defaultRowHeight="16.5" x14ac:dyDescent="0.25"/>
  <cols>
    <col min="1" max="1" width="8.85546875" style="16"/>
    <col min="2" max="2" width="17.28515625" style="16" customWidth="1"/>
    <col min="3" max="3" width="11.42578125" style="16" customWidth="1"/>
    <col min="4" max="5" width="12.140625" style="16" customWidth="1"/>
    <col min="6" max="6" width="12" style="16" customWidth="1"/>
    <col min="7" max="7" width="12.85546875" style="16" customWidth="1"/>
    <col min="8" max="8" width="30.140625" style="16" bestFit="1" customWidth="1"/>
    <col min="9" max="16384" width="8.85546875" style="16"/>
  </cols>
  <sheetData>
    <row r="1" spans="1:8" x14ac:dyDescent="0.25">
      <c r="A1" s="113" t="s">
        <v>95</v>
      </c>
      <c r="B1" s="113"/>
      <c r="C1" s="113"/>
      <c r="D1" s="113"/>
      <c r="E1" s="113"/>
      <c r="F1" s="113"/>
      <c r="G1" s="113"/>
      <c r="H1" s="113"/>
    </row>
    <row r="2" spans="1:8" x14ac:dyDescent="0.25">
      <c r="A2" s="122" t="s">
        <v>5</v>
      </c>
      <c r="B2" s="122" t="s">
        <v>96</v>
      </c>
      <c r="C2" s="122" t="s">
        <v>97</v>
      </c>
      <c r="D2" s="122"/>
      <c r="E2" s="122"/>
      <c r="F2" s="122"/>
      <c r="G2" s="122" t="s">
        <v>98</v>
      </c>
      <c r="H2" s="122" t="s">
        <v>99</v>
      </c>
    </row>
    <row r="3" spans="1:8" ht="51" x14ac:dyDescent="0.25">
      <c r="A3" s="122"/>
      <c r="B3" s="122"/>
      <c r="C3" s="32" t="s">
        <v>100</v>
      </c>
      <c r="D3" s="32" t="s">
        <v>101</v>
      </c>
      <c r="E3" s="32" t="s">
        <v>102</v>
      </c>
      <c r="F3" s="32" t="s">
        <v>103</v>
      </c>
      <c r="G3" s="122"/>
      <c r="H3" s="122"/>
    </row>
    <row r="4" spans="1:8" x14ac:dyDescent="0.25">
      <c r="A4" s="37" t="s">
        <v>80</v>
      </c>
      <c r="B4" s="37" t="s">
        <v>81</v>
      </c>
      <c r="C4" s="37">
        <v>1</v>
      </c>
      <c r="D4" s="37">
        <v>2</v>
      </c>
      <c r="E4" s="37">
        <v>3</v>
      </c>
      <c r="F4" s="37">
        <v>4</v>
      </c>
      <c r="G4" s="37">
        <v>5</v>
      </c>
      <c r="H4" s="37">
        <v>6</v>
      </c>
    </row>
    <row r="5" spans="1:8" x14ac:dyDescent="0.25">
      <c r="A5" s="22" t="s">
        <v>88</v>
      </c>
      <c r="B5" s="38" t="s">
        <v>104</v>
      </c>
      <c r="C5" s="20"/>
      <c r="D5" s="20"/>
      <c r="E5" s="20"/>
      <c r="F5" s="20"/>
      <c r="G5" s="20"/>
      <c r="H5" s="20"/>
    </row>
    <row r="6" spans="1:8" x14ac:dyDescent="0.25">
      <c r="A6" s="22">
        <v>1</v>
      </c>
      <c r="B6" s="33" t="s">
        <v>105</v>
      </c>
      <c r="C6" s="20"/>
      <c r="D6" s="20"/>
      <c r="E6" s="20"/>
      <c r="F6" s="20"/>
      <c r="G6" s="20"/>
      <c r="H6" s="20"/>
    </row>
    <row r="7" spans="1:8" x14ac:dyDescent="0.25">
      <c r="A7" s="22">
        <v>2</v>
      </c>
      <c r="B7" s="33" t="s">
        <v>106</v>
      </c>
      <c r="C7" s="20"/>
      <c r="D7" s="20"/>
      <c r="E7" s="20"/>
      <c r="F7" s="20"/>
      <c r="G7" s="20"/>
      <c r="H7" s="20"/>
    </row>
    <row r="8" spans="1:8" x14ac:dyDescent="0.25">
      <c r="A8" s="22"/>
      <c r="B8" s="34" t="s">
        <v>41</v>
      </c>
      <c r="C8" s="20"/>
      <c r="D8" s="20"/>
      <c r="E8" s="20"/>
      <c r="F8" s="20"/>
      <c r="G8" s="20"/>
      <c r="H8" s="20"/>
    </row>
    <row r="9" spans="1:8" x14ac:dyDescent="0.25">
      <c r="A9" s="22"/>
      <c r="B9" s="34" t="s">
        <v>49</v>
      </c>
      <c r="C9" s="20"/>
      <c r="D9" s="20"/>
      <c r="E9" s="20"/>
      <c r="F9" s="20"/>
      <c r="G9" s="20"/>
      <c r="H9" s="20"/>
    </row>
    <row r="10" spans="1:8" x14ac:dyDescent="0.25">
      <c r="A10" s="22" t="s">
        <v>93</v>
      </c>
      <c r="B10" s="39" t="s">
        <v>107</v>
      </c>
      <c r="C10" s="20"/>
      <c r="D10" s="20"/>
      <c r="E10" s="20"/>
      <c r="F10" s="20"/>
      <c r="G10" s="20"/>
      <c r="H10" s="20"/>
    </row>
    <row r="11" spans="1:8" x14ac:dyDescent="0.25">
      <c r="A11" s="22" t="s">
        <v>108</v>
      </c>
      <c r="B11" s="39" t="s">
        <v>109</v>
      </c>
      <c r="C11" s="20"/>
      <c r="D11" s="20"/>
      <c r="E11" s="20"/>
      <c r="F11" s="20"/>
      <c r="G11" s="20"/>
      <c r="H11" s="20"/>
    </row>
    <row r="12" spans="1:8" x14ac:dyDescent="0.25">
      <c r="A12" s="22" t="s">
        <v>110</v>
      </c>
      <c r="B12" s="39" t="s">
        <v>111</v>
      </c>
      <c r="C12" s="20"/>
      <c r="D12" s="20"/>
      <c r="E12" s="20"/>
      <c r="F12" s="20"/>
      <c r="G12" s="20"/>
      <c r="H12" s="20"/>
    </row>
    <row r="13" spans="1:8" x14ac:dyDescent="0.25">
      <c r="A13" s="20"/>
      <c r="B13" s="39" t="s">
        <v>49</v>
      </c>
      <c r="C13" s="27"/>
      <c r="D13" s="27"/>
      <c r="E13" s="27"/>
      <c r="F13" s="27"/>
      <c r="G13" s="27"/>
      <c r="H13" s="27"/>
    </row>
  </sheetData>
  <mergeCells count="6">
    <mergeCell ref="A1:H1"/>
    <mergeCell ref="A2:A3"/>
    <mergeCell ref="B2:B3"/>
    <mergeCell ref="C2:F2"/>
    <mergeCell ref="G2:G3"/>
    <mergeCell ref="H2:H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8"/>
  <sheetViews>
    <sheetView zoomScale="55" zoomScaleNormal="55" workbookViewId="0">
      <selection activeCell="B29" sqref="B29"/>
    </sheetView>
  </sheetViews>
  <sheetFormatPr defaultColWidth="8.85546875" defaultRowHeight="16.5" x14ac:dyDescent="0.25"/>
  <cols>
    <col min="1" max="1" width="53.85546875" style="16" customWidth="1"/>
    <col min="2" max="2" width="23.28515625" style="85" bestFit="1" customWidth="1"/>
    <col min="3" max="3" width="22" style="85" bestFit="1" customWidth="1"/>
    <col min="4" max="16384" width="8.85546875" style="16"/>
  </cols>
  <sheetData>
    <row r="1" spans="1:3" x14ac:dyDescent="0.25">
      <c r="A1" s="123" t="s">
        <v>128</v>
      </c>
      <c r="B1" s="123"/>
      <c r="C1" s="123"/>
    </row>
    <row r="2" spans="1:3" x14ac:dyDescent="0.25">
      <c r="A2" s="41" t="s">
        <v>18</v>
      </c>
      <c r="B2" s="93" t="s">
        <v>33</v>
      </c>
      <c r="C2" s="93" t="s">
        <v>34</v>
      </c>
    </row>
    <row r="3" spans="1:3" ht="33" x14ac:dyDescent="0.25">
      <c r="A3" s="24" t="s">
        <v>112</v>
      </c>
      <c r="B3" s="84">
        <v>2487280054</v>
      </c>
      <c r="C3" s="84">
        <v>2487280054</v>
      </c>
    </row>
    <row r="4" spans="1:3" x14ac:dyDescent="0.25">
      <c r="A4" s="20" t="s">
        <v>49</v>
      </c>
      <c r="B4" s="84">
        <v>2487280054</v>
      </c>
      <c r="C4" s="84">
        <v>2487280054</v>
      </c>
    </row>
    <row r="5" spans="1:3" x14ac:dyDescent="0.25">
      <c r="A5" s="27"/>
      <c r="B5" s="84"/>
      <c r="C5" s="84"/>
    </row>
    <row r="6" spans="1:3" x14ac:dyDescent="0.25">
      <c r="A6" s="24" t="s">
        <v>126</v>
      </c>
      <c r="B6" s="84"/>
      <c r="C6" s="84"/>
    </row>
    <row r="7" spans="1:3" x14ac:dyDescent="0.25">
      <c r="A7" s="43" t="s">
        <v>113</v>
      </c>
      <c r="B7" s="84"/>
      <c r="C7" s="84"/>
    </row>
    <row r="8" spans="1:3" x14ac:dyDescent="0.25">
      <c r="A8" s="20" t="s">
        <v>49</v>
      </c>
      <c r="B8" s="84"/>
      <c r="C8" s="84"/>
    </row>
    <row r="9" spans="1:3" x14ac:dyDescent="0.25">
      <c r="A9" s="24" t="s">
        <v>114</v>
      </c>
      <c r="B9" s="84"/>
      <c r="C9" s="84"/>
    </row>
    <row r="10" spans="1:3" ht="33" x14ac:dyDescent="0.25">
      <c r="A10" s="24" t="s">
        <v>115</v>
      </c>
      <c r="B10" s="84"/>
      <c r="C10" s="84"/>
    </row>
    <row r="11" spans="1:3" ht="33" x14ac:dyDescent="0.25">
      <c r="A11" s="43" t="s">
        <v>116</v>
      </c>
      <c r="B11" s="84">
        <v>33967655244</v>
      </c>
      <c r="C11" s="84">
        <v>35558137515</v>
      </c>
    </row>
    <row r="12" spans="1:3" x14ac:dyDescent="0.25">
      <c r="A12" s="20" t="s">
        <v>49</v>
      </c>
      <c r="B12" s="84">
        <v>33967655244</v>
      </c>
      <c r="C12" s="84">
        <v>35558137515</v>
      </c>
    </row>
    <row r="13" spans="1:3" x14ac:dyDescent="0.25">
      <c r="A13" s="24" t="s">
        <v>117</v>
      </c>
      <c r="B13" s="84"/>
      <c r="C13" s="84"/>
    </row>
    <row r="14" spans="1:3" ht="33" x14ac:dyDescent="0.25">
      <c r="A14" s="24" t="s">
        <v>118</v>
      </c>
      <c r="B14" s="84"/>
      <c r="C14" s="84"/>
    </row>
    <row r="15" spans="1:3" ht="33" x14ac:dyDescent="0.25">
      <c r="A15" s="43" t="s">
        <v>119</v>
      </c>
      <c r="B15" s="84"/>
      <c r="C15" s="84"/>
    </row>
    <row r="16" spans="1:3" ht="17.25" x14ac:dyDescent="0.25">
      <c r="A16" s="44" t="s">
        <v>49</v>
      </c>
      <c r="B16" s="84"/>
      <c r="C16" s="84"/>
    </row>
    <row r="17" spans="1:3" x14ac:dyDescent="0.25">
      <c r="A17" s="24" t="s">
        <v>114</v>
      </c>
      <c r="B17" s="84"/>
      <c r="C17" s="84"/>
    </row>
    <row r="18" spans="1:3" ht="33" x14ac:dyDescent="0.25">
      <c r="A18" s="24" t="s">
        <v>120</v>
      </c>
      <c r="B18" s="84"/>
      <c r="C18" s="84"/>
    </row>
    <row r="19" spans="1:3" x14ac:dyDescent="0.25">
      <c r="A19" s="43" t="s">
        <v>121</v>
      </c>
      <c r="B19" s="84"/>
      <c r="C19" s="84"/>
    </row>
    <row r="20" spans="1:3" x14ac:dyDescent="0.25">
      <c r="A20" s="20" t="s">
        <v>49</v>
      </c>
      <c r="B20" s="84"/>
      <c r="C20" s="84"/>
    </row>
    <row r="21" spans="1:3" x14ac:dyDescent="0.25">
      <c r="A21" s="24" t="s">
        <v>122</v>
      </c>
      <c r="B21" s="84">
        <v>746362923</v>
      </c>
      <c r="C21" s="84">
        <v>575600999</v>
      </c>
    </row>
    <row r="22" spans="1:3" x14ac:dyDescent="0.25">
      <c r="A22" s="20" t="s">
        <v>49</v>
      </c>
      <c r="B22" s="84">
        <v>746362923</v>
      </c>
      <c r="C22" s="84">
        <v>575600999</v>
      </c>
    </row>
    <row r="23" spans="1:3" x14ac:dyDescent="0.25">
      <c r="A23" s="43" t="s">
        <v>123</v>
      </c>
      <c r="B23" s="84"/>
      <c r="C23" s="84"/>
    </row>
    <row r="24" spans="1:3" ht="17.25" x14ac:dyDescent="0.25">
      <c r="A24" s="20" t="s">
        <v>125</v>
      </c>
      <c r="B24" s="84"/>
      <c r="C24" s="84"/>
    </row>
    <row r="25" spans="1:3" x14ac:dyDescent="0.25">
      <c r="A25" s="43" t="s">
        <v>124</v>
      </c>
      <c r="B25" s="84">
        <v>5624476207</v>
      </c>
      <c r="C25" s="84">
        <v>5447222008</v>
      </c>
    </row>
    <row r="26" spans="1:3" x14ac:dyDescent="0.25">
      <c r="A26" s="20" t="s">
        <v>49</v>
      </c>
      <c r="B26" s="84">
        <v>5624476207</v>
      </c>
      <c r="C26" s="84">
        <v>5447222008</v>
      </c>
    </row>
    <row r="27" spans="1:3" x14ac:dyDescent="0.25">
      <c r="A27" s="24" t="s">
        <v>114</v>
      </c>
      <c r="B27" s="84"/>
      <c r="C27" s="84"/>
    </row>
    <row r="28" spans="1:3" x14ac:dyDescent="0.25">
      <c r="A28" s="24" t="s">
        <v>127</v>
      </c>
      <c r="B28" s="84">
        <v>5444063907</v>
      </c>
      <c r="C28" s="84">
        <v>5444140619</v>
      </c>
    </row>
  </sheetData>
  <mergeCells count="1">
    <mergeCell ref="A1:C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1"/>
  <sheetViews>
    <sheetView topLeftCell="A8" zoomScale="80" zoomScaleNormal="80" workbookViewId="0">
      <selection activeCell="C17" sqref="C17"/>
    </sheetView>
  </sheetViews>
  <sheetFormatPr defaultColWidth="8.85546875" defaultRowHeight="16.5" x14ac:dyDescent="0.25"/>
  <cols>
    <col min="1" max="1" width="8.85546875" style="16"/>
    <col min="2" max="2" width="17.42578125" style="16" customWidth="1"/>
    <col min="3" max="3" width="20.85546875" style="85" bestFit="1" customWidth="1"/>
    <col min="4" max="4" width="8.85546875" style="85"/>
    <col min="5" max="5" width="20.85546875" style="85" bestFit="1" customWidth="1"/>
    <col min="6" max="6" width="8.85546875" style="85"/>
    <col min="7" max="7" width="14.28515625" style="85" bestFit="1" customWidth="1"/>
    <col min="8" max="8" width="20.85546875" style="85" bestFit="1" customWidth="1"/>
    <col min="9" max="9" width="8.85546875" style="85"/>
    <col min="10" max="16384" width="8.85546875" style="16"/>
  </cols>
  <sheetData>
    <row r="1" spans="1:9" x14ac:dyDescent="0.25">
      <c r="A1" s="111" t="s">
        <v>129</v>
      </c>
      <c r="B1" s="111"/>
      <c r="C1" s="111"/>
      <c r="D1" s="111"/>
      <c r="E1" s="111"/>
      <c r="F1" s="111"/>
      <c r="G1" s="111"/>
      <c r="H1" s="111"/>
      <c r="I1" s="111"/>
    </row>
    <row r="2" spans="1:9" ht="42.2" customHeight="1" x14ac:dyDescent="0.25">
      <c r="A2" s="125" t="s">
        <v>5</v>
      </c>
      <c r="B2" s="125" t="s">
        <v>130</v>
      </c>
      <c r="C2" s="124" t="s">
        <v>131</v>
      </c>
      <c r="D2" s="124" t="s">
        <v>132</v>
      </c>
      <c r="E2" s="124" t="s">
        <v>33</v>
      </c>
      <c r="F2" s="124"/>
      <c r="G2" s="124"/>
      <c r="H2" s="124"/>
      <c r="I2" s="124" t="s">
        <v>34</v>
      </c>
    </row>
    <row r="3" spans="1:9" ht="28.35" customHeight="1" x14ac:dyDescent="0.25">
      <c r="A3" s="125"/>
      <c r="B3" s="125"/>
      <c r="C3" s="124"/>
      <c r="D3" s="124"/>
      <c r="E3" s="124" t="s">
        <v>133</v>
      </c>
      <c r="F3" s="124" t="s">
        <v>134</v>
      </c>
      <c r="G3" s="124" t="s">
        <v>135</v>
      </c>
      <c r="H3" s="124" t="s">
        <v>136</v>
      </c>
      <c r="I3" s="124"/>
    </row>
    <row r="4" spans="1:9" x14ac:dyDescent="0.25">
      <c r="A4" s="125"/>
      <c r="B4" s="125"/>
      <c r="C4" s="124"/>
      <c r="D4" s="124"/>
      <c r="E4" s="124"/>
      <c r="F4" s="124"/>
      <c r="G4" s="124"/>
      <c r="H4" s="124"/>
      <c r="I4" s="124"/>
    </row>
    <row r="5" spans="1:9" ht="45" x14ac:dyDescent="0.25">
      <c r="A5" s="45">
        <v>1</v>
      </c>
      <c r="B5" s="46" t="s">
        <v>137</v>
      </c>
      <c r="C5" s="94"/>
      <c r="D5" s="94"/>
      <c r="E5" s="94"/>
      <c r="F5" s="95"/>
      <c r="G5" s="95"/>
      <c r="H5" s="95"/>
      <c r="I5" s="95"/>
    </row>
    <row r="6" spans="1:9" x14ac:dyDescent="0.25">
      <c r="A6" s="45"/>
      <c r="B6" s="47" t="s">
        <v>138</v>
      </c>
      <c r="C6" s="94"/>
      <c r="D6" s="94"/>
      <c r="E6" s="94"/>
      <c r="F6" s="95"/>
      <c r="G6" s="95"/>
      <c r="H6" s="95"/>
      <c r="I6" s="95"/>
    </row>
    <row r="7" spans="1:9" x14ac:dyDescent="0.25">
      <c r="A7" s="45"/>
      <c r="B7" s="47" t="s">
        <v>139</v>
      </c>
      <c r="C7" s="94"/>
      <c r="D7" s="94"/>
      <c r="E7" s="94"/>
      <c r="F7" s="95"/>
      <c r="G7" s="95"/>
      <c r="H7" s="95"/>
      <c r="I7" s="95"/>
    </row>
    <row r="8" spans="1:9" ht="60" x14ac:dyDescent="0.25">
      <c r="A8" s="45"/>
      <c r="B8" s="46" t="s">
        <v>140</v>
      </c>
      <c r="C8" s="94"/>
      <c r="D8" s="94"/>
      <c r="E8" s="94"/>
      <c r="F8" s="95"/>
      <c r="G8" s="95"/>
      <c r="H8" s="95"/>
      <c r="I8" s="95"/>
    </row>
    <row r="9" spans="1:9" x14ac:dyDescent="0.25">
      <c r="A9" s="45"/>
      <c r="B9" s="47" t="s">
        <v>138</v>
      </c>
      <c r="C9" s="94"/>
      <c r="D9" s="94"/>
      <c r="E9" s="94"/>
      <c r="F9" s="95"/>
      <c r="G9" s="95"/>
      <c r="H9" s="95"/>
      <c r="I9" s="95"/>
    </row>
    <row r="10" spans="1:9" x14ac:dyDescent="0.25">
      <c r="A10" s="45"/>
      <c r="B10" s="47" t="s">
        <v>139</v>
      </c>
      <c r="C10" s="94"/>
      <c r="D10" s="94"/>
      <c r="E10" s="94"/>
      <c r="F10" s="95"/>
      <c r="G10" s="95"/>
      <c r="H10" s="95"/>
      <c r="I10" s="95"/>
    </row>
    <row r="11" spans="1:9" ht="45" x14ac:dyDescent="0.25">
      <c r="A11" s="45">
        <v>2</v>
      </c>
      <c r="B11" s="46" t="s">
        <v>141</v>
      </c>
      <c r="C11" s="94"/>
      <c r="D11" s="94"/>
      <c r="E11" s="94"/>
      <c r="F11" s="95"/>
      <c r="G11" s="95"/>
      <c r="H11" s="95"/>
      <c r="I11" s="95"/>
    </row>
    <row r="12" spans="1:9" ht="30" x14ac:dyDescent="0.25">
      <c r="A12" s="45"/>
      <c r="B12" s="46" t="s">
        <v>142</v>
      </c>
      <c r="C12" s="94"/>
      <c r="D12" s="94"/>
      <c r="E12" s="94"/>
      <c r="F12" s="95"/>
      <c r="G12" s="95"/>
      <c r="H12" s="95"/>
      <c r="I12" s="95"/>
    </row>
    <row r="13" spans="1:9" x14ac:dyDescent="0.25">
      <c r="A13" s="45"/>
      <c r="B13" s="47" t="s">
        <v>138</v>
      </c>
      <c r="C13" s="94"/>
      <c r="D13" s="94"/>
      <c r="E13" s="94"/>
      <c r="F13" s="95"/>
      <c r="G13" s="95"/>
      <c r="H13" s="95"/>
      <c r="I13" s="95"/>
    </row>
    <row r="14" spans="1:9" x14ac:dyDescent="0.25">
      <c r="A14" s="45"/>
      <c r="B14" s="47" t="s">
        <v>139</v>
      </c>
      <c r="C14" s="94"/>
      <c r="D14" s="94"/>
      <c r="E14" s="94"/>
      <c r="F14" s="95"/>
      <c r="G14" s="95"/>
      <c r="H14" s="95"/>
      <c r="I14" s="95"/>
    </row>
    <row r="15" spans="1:9" x14ac:dyDescent="0.25">
      <c r="A15" s="45"/>
      <c r="B15" s="48"/>
      <c r="C15" s="94"/>
      <c r="D15" s="94"/>
      <c r="E15" s="94"/>
      <c r="F15" s="95"/>
      <c r="G15" s="95"/>
      <c r="H15" s="95"/>
      <c r="I15" s="95"/>
    </row>
    <row r="16" spans="1:9" ht="45" x14ac:dyDescent="0.25">
      <c r="A16" s="45">
        <v>3</v>
      </c>
      <c r="B16" s="48" t="s">
        <v>664</v>
      </c>
      <c r="C16" s="94">
        <v>5444063907</v>
      </c>
      <c r="D16" s="94"/>
      <c r="E16" s="94">
        <v>5444140619</v>
      </c>
      <c r="F16" s="95"/>
      <c r="G16" s="95">
        <v>76712</v>
      </c>
      <c r="H16" s="95">
        <v>5444063907</v>
      </c>
      <c r="I16" s="95"/>
    </row>
    <row r="17" spans="1:9" x14ac:dyDescent="0.25">
      <c r="A17" s="45"/>
      <c r="B17" s="48"/>
      <c r="C17" s="94"/>
      <c r="D17" s="94"/>
      <c r="E17" s="94"/>
      <c r="F17" s="95"/>
      <c r="G17" s="95"/>
      <c r="H17" s="95"/>
      <c r="I17" s="95"/>
    </row>
    <row r="18" spans="1:9" x14ac:dyDescent="0.25">
      <c r="A18" s="45">
        <v>4</v>
      </c>
      <c r="B18" s="48"/>
      <c r="C18" s="94"/>
      <c r="D18" s="94"/>
      <c r="E18" s="94"/>
      <c r="F18" s="95"/>
      <c r="G18" s="95"/>
      <c r="H18" s="95"/>
      <c r="I18" s="95"/>
    </row>
    <row r="19" spans="1:9" x14ac:dyDescent="0.25">
      <c r="A19" s="48"/>
      <c r="B19" s="48"/>
      <c r="C19" s="94"/>
      <c r="D19" s="94"/>
      <c r="E19" s="94"/>
      <c r="F19" s="95"/>
      <c r="G19" s="95"/>
      <c r="H19" s="95"/>
      <c r="I19" s="95"/>
    </row>
    <row r="20" spans="1:9" x14ac:dyDescent="0.25">
      <c r="A20" s="48"/>
      <c r="B20" s="48"/>
      <c r="C20" s="94"/>
      <c r="D20" s="94"/>
      <c r="E20" s="94"/>
      <c r="F20" s="95"/>
      <c r="G20" s="95"/>
      <c r="H20" s="95"/>
      <c r="I20" s="95"/>
    </row>
    <row r="21" spans="1:9" x14ac:dyDescent="0.25">
      <c r="A21" s="24"/>
      <c r="B21" s="20" t="s">
        <v>49</v>
      </c>
      <c r="C21" s="78">
        <f>SUM(C16:C20)</f>
        <v>5444063907</v>
      </c>
      <c r="D21" s="78">
        <f t="shared" ref="D21:H21" si="0">SUM(D16:D20)</f>
        <v>0</v>
      </c>
      <c r="E21" s="78">
        <f t="shared" si="0"/>
        <v>5444140619</v>
      </c>
      <c r="F21" s="78">
        <f t="shared" si="0"/>
        <v>0</v>
      </c>
      <c r="G21" s="78">
        <f t="shared" si="0"/>
        <v>76712</v>
      </c>
      <c r="H21" s="78">
        <f t="shared" si="0"/>
        <v>5444063907</v>
      </c>
      <c r="I21" s="78"/>
    </row>
  </sheetData>
  <mergeCells count="11">
    <mergeCell ref="A1:I1"/>
    <mergeCell ref="C2:C4"/>
    <mergeCell ref="B2:B4"/>
    <mergeCell ref="D2:D4"/>
    <mergeCell ref="I2:I4"/>
    <mergeCell ref="A2:A4"/>
    <mergeCell ref="E2:H2"/>
    <mergeCell ref="E3:E4"/>
    <mergeCell ref="F3:F4"/>
    <mergeCell ref="G3:G4"/>
    <mergeCell ref="H3:H4"/>
  </mergeCells>
  <pageMargins left="0.7" right="0.7" top="0.75" bottom="0.75" header="0.3" footer="0.3"/>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+3RutQcK/LKg5uvjVI5Pl6DzZF4=</DigestValue>
    </Reference>
    <Reference URI="#idOfficeObject" Type="http://www.w3.org/2000/09/xmldsig#Object">
      <DigestMethod Algorithm="http://www.w3.org/2000/09/xmldsig#sha1"/>
      <DigestValue>/6epD3/D7HbHgDHZZgf/16mv0K4=</DigestValue>
    </Reference>
    <Reference URI="#idSignedProperties" Type="http://uri.etsi.org/01903#SignedProperties">
      <Transforms>
        <Transform Algorithm="http://www.w3.org/TR/2001/REC-xml-c14n-20010315"/>
      </Transforms>
      <DigestMethod Algorithm="http://www.w3.org/2000/09/xmldsig#sha1"/>
      <DigestValue>CBDrRxVX1rb1KngmmrEvFfcIVIk=</DigestValue>
    </Reference>
  </SignedInfo>
  <SignatureValue>c49DNfVkTcxn6R1/haKzdMLFrbdtfRp5h8LqACurHB60ofjjFQQbr6CiBsIWZBkZiLij47f8OXWb
l+LDmvyKlKNxC4Yp2PoIkG2VPIijxXmov8z5Uvr7Z49ttTQd196WnSbqlH3WIyFEeZV574ueJDj7
v6/zJ8kZpMkKt+SvgpE=</SignatureValue>
  <KeyInfo>
    <X509Data>
      <X509Certificate>MIIF2DCCA8CgAwIBAgIQVAEBAUoUXBuXkdY8xM81BTANBgkqhkiG9w0BAQUFADBpMQswCQYDVQQG
EwJWTjETMBEGA1UEChMKVk5QVCBHcm91cDEeMBwGA1UECxMVVk5QVC1DQSBUcnVzdCBOZXR3b3Jr
MSUwIwYDVQQDExxWTlBUIENlcnRpZmljYXRpb24gQXV0aG9yaXR5MB4XDTIyMDIxNTAxMzUwMFoX
DTI0MDYyNjA4MDIwMFowgagxCzAJBgNVBAYTAlZOMRcwFQYDVQQIDA5I4buSIENIw40gTUlOSDER
MA8GA1UEBwwIUXXhuq1uIDExTTBLBgNVBAMMREPDlE5HIFRZIFRSw4FDSCBOSEnhu4ZNIEjhu65V
IEjhuqBOIENI4buoTkcgS0hPw4FOIFlVQU5UQSBWSeG7hlQgTkFNMR4wHAYKCZImiZPyLGQBAQwO
TVNUOjM3MDAzMzQ4ODUwgZ8wDQYJKoZIhvcNAQEBBQADgY0AMIGJAoGBAKs4OpxbfMMuxRNUnt79
Mni5qLLyXWQfqIf+sKJ0xtgdoNhSW9+9KG3JDiL/sGOQVin6Ap7KqQQU8DP/SEHKL01wUrz0N0eL
W7yWyUTNc1/+I4aRp2Y1aFC8qJ8m8IdA8tZtZm5JBUm9XdpYssnmRkcRJn0fFofnvVf0MhGkjej/
AgMBAAGjggG+MIIBujBwBggrBgEFBQcBAQRkMGIwMgYIKwYBBQUHMAKGJmh0dHA6Ly9wdWIudm5w
dC1jYS52bi9jZXJ0cy92bnB0Y2EuY2VyMCwGCCsGAQUFBzABhiBodHRwOi8vb2NzcC52bnB0LWNh
LnZuL3Jlc3BvbmRlcjAdBgNVHQ4EFgQUwqnRf1OiC4C7UXaiqZjC4ILNYKswDAYDVR0TAQH/BAIw
ADAfBgNVHSMEGDAWgBQGacDV1QKKFY1Gfel84mgKVaxqrzBoBgNVHSAEYTBfMF0GDisGAQQBge0D
AQEDAQEBMEswIgYIKwYBBQUHAgIwFh4UAE8ASQBEAC0AUwBUAC0AMQAuADAwJQYIKwYBBQUHAgEW
GWh0dHA6Ly9wdWIudm5wdC1jYS52bi9ycGEwMQYDVR0fBCowKDAmoCSgIoYgaHR0cDovL2NybC52
bnB0LWNhLnZuL3ZucHRjYS5jcmwwDgYDVR0PAQH/BAQDAgTwMCAGA1UdJQQZMBcGCisGAQQBgjcK
AwwGCSqGSIb3LwEBBTApBgNVHREEIjAggR5jdXN0b21lci5zZXJ2aWNlQHl1YW50YS5jb20udm4w
DQYJKoZIhvcNAQEFBQADggIBAK2axDwpnSzQ23yXVR9FDkTWL+CTbaAXK0plSQ+23HngAHXGuyOx
yUZYRP2N1bbcEsWgzaE3WpLEzORWKElpdnZZvXLdBpyzv+Rw+ZOWjrmwqXK6cHdGg5Ocqc+s544Z
uoaGSqW8PBuk7I8w8P3gLHqSHi/4u8xHsuu4HO+1opUmm2gSDQIcLQnDAD0uHM05nY9EZdWGY+4X
yaqIm42P/Lv7IJcJI9pZD1B9d0xB67ezYIZ1YSMH+vwN+aj1+xdcjbNTW3I3NCJC/sKkh2F/F3p6
0P0aeov27ovE3CiFlFs2lURtmowTNWkMSixrt6ml+uej57l9GEEt6rRG9+LgbxQiabhUro2fkY1Q
xJgbDonjks8VcQBEElYU8Fgk+xrcMkNIOI7CR6cOTC6rclvQXRITxnkwPdUQEdWV299d5uuYEaKx
s+NBolAa78AT0cTvLB0c7gsHHLA3ruiW7rVGoJlKFWDgluW7voBPJnveMKu7UQZ6IfeNmUSEyCKn
CFeP2owUHFs0suJiLrKYNIv0xySAv9ImJ5GbecG5Go3QaHikU3yVTf98WVR9LIkDEcQoStdz1Y8o
p9U8+sBD4xxrTOIL2ccdgeKEWCriqdabcOAWbiW/Nj4h1emDzRix51DobVEdtYWnYD0ceEW3x/pI
gWyyx361F2HtihMoY0Vhs3l2</X509Certificate>
    </X509Data>
  </KeyInfo>
  <Object xmlns:mdssi="http://schemas.openxmlformats.org/package/2006/digital-signature" Id="idPackageObject">
    <Manifest>
      <Reference URI="/xl/calcChain.xml?ContentType=application/vnd.openxmlformats-officedocument.spreadsheetml.calcChain+xml">
        <DigestMethod Algorithm="http://www.w3.org/2000/09/xmldsig#sha1"/>
        <DigestValue>9cDxwbfe6WX/hFRm6wZlZQrukBc=</DigestValue>
      </Reference>
      <Reference URI="/xl/worksheets/sheet44.xml?ContentType=application/vnd.openxmlformats-officedocument.spreadsheetml.worksheet+xml">
        <DigestMethod Algorithm="http://www.w3.org/2000/09/xmldsig#sha1"/>
        <DigestValue>PdJdW1q8bJensOUCR4DLfzmjCvg=</DigestValue>
      </Reference>
      <Reference URI="/xl/worksheets/sheet45.xml?ContentType=application/vnd.openxmlformats-officedocument.spreadsheetml.worksheet+xml">
        <DigestMethod Algorithm="http://www.w3.org/2000/09/xmldsig#sha1"/>
        <DigestValue>BUBSAU50SP3VWGfKrMceP6/hY94=</DigestValue>
      </Reference>
      <Reference URI="/xl/worksheets/sheet46.xml?ContentType=application/vnd.openxmlformats-officedocument.spreadsheetml.worksheet+xml">
        <DigestMethod Algorithm="http://www.w3.org/2000/09/xmldsig#sha1"/>
        <DigestValue>VtzpcdztsFkMKpcTSmzePgjB5nA=</DigestValue>
      </Reference>
      <Reference URI="/xl/worksheets/sheet47.xml?ContentType=application/vnd.openxmlformats-officedocument.spreadsheetml.worksheet+xml">
        <DigestMethod Algorithm="http://www.w3.org/2000/09/xmldsig#sha1"/>
        <DigestValue>aNz9PvBUqhKdWX4Nv7ghheIi05I=</DigestValue>
      </Reference>
      <Reference URI="/xl/worksheets/sheet48.xml?ContentType=application/vnd.openxmlformats-officedocument.spreadsheetml.worksheet+xml">
        <DigestMethod Algorithm="http://www.w3.org/2000/09/xmldsig#sha1"/>
        <DigestValue>+V0sAdvDFktzUu/IHD5c6YWRyZE=</DigestValue>
      </Reference>
      <Reference URI="/xl/worksheets/sheet49.xml?ContentType=application/vnd.openxmlformats-officedocument.spreadsheetml.worksheet+xml">
        <DigestMethod Algorithm="http://www.w3.org/2000/09/xmldsig#sha1"/>
        <DigestValue>yoNox7/uEexwIqs6rJuiYBiu/AY=</DigestValue>
      </Reference>
      <Reference URI="/xl/worksheets/sheet50.xml?ContentType=application/vnd.openxmlformats-officedocument.spreadsheetml.worksheet+xml">
        <DigestMethod Algorithm="http://www.w3.org/2000/09/xmldsig#sha1"/>
        <DigestValue>3Aoj5lXCO6JKa4h5lHYjipDgsxs=</DigestValue>
      </Reference>
      <Reference URI="/xl/worksheets/sheet43.xml?ContentType=application/vnd.openxmlformats-officedocument.spreadsheetml.worksheet+xml">
        <DigestMethod Algorithm="http://www.w3.org/2000/09/xmldsig#sha1"/>
        <DigestValue>yYSxvgl9+QssxX/SqbIqPuwe7Tw=</DigestValue>
      </Reference>
      <Reference URI="/xl/worksheets/sheet42.xml?ContentType=application/vnd.openxmlformats-officedocument.spreadsheetml.worksheet+xml">
        <DigestMethod Algorithm="http://www.w3.org/2000/09/xmldsig#sha1"/>
        <DigestValue>1VIEEv8lOEwzKO4DSNbEZ1OVlxY=</DigestValue>
      </Reference>
      <Reference URI="/xl/worksheets/sheet41.xml?ContentType=application/vnd.openxmlformats-officedocument.spreadsheetml.worksheet+xml">
        <DigestMethod Algorithm="http://www.w3.org/2000/09/xmldsig#sha1"/>
        <DigestValue>6H2hF2aT/QIfhWZqNSGLBdolWz4=</DigestValue>
      </Reference>
      <Reference URI="/xl/worksheets/sheet35.xml?ContentType=application/vnd.openxmlformats-officedocument.spreadsheetml.worksheet+xml">
        <DigestMethod Algorithm="http://www.w3.org/2000/09/xmldsig#sha1"/>
        <DigestValue>Sp5iZfmYjbK/PYuph0GXkMXkc/k=</DigestValue>
      </Reference>
      <Reference URI="/xl/worksheets/sheet36.xml?ContentType=application/vnd.openxmlformats-officedocument.spreadsheetml.worksheet+xml">
        <DigestMethod Algorithm="http://www.w3.org/2000/09/xmldsig#sha1"/>
        <DigestValue>bp0waRMTPSgY3ARKfHWi8okYQOY=</DigestValue>
      </Reference>
      <Reference URI="/xl/worksheets/sheet37.xml?ContentType=application/vnd.openxmlformats-officedocument.spreadsheetml.worksheet+xml">
        <DigestMethod Algorithm="http://www.w3.org/2000/09/xmldsig#sha1"/>
        <DigestValue>Ils+EVRZ9IwTlgbbmw7q0d/ymd0=</DigestValue>
      </Reference>
      <Reference URI="/xl/worksheets/sheet38.xml?ContentType=application/vnd.openxmlformats-officedocument.spreadsheetml.worksheet+xml">
        <DigestMethod Algorithm="http://www.w3.org/2000/09/xmldsig#sha1"/>
        <DigestValue>eLEuThab+rSMkkBgHHW2K1Rb+E0=</DigestValue>
      </Reference>
      <Reference URI="/xl/worksheets/sheet39.xml?ContentType=application/vnd.openxmlformats-officedocument.spreadsheetml.worksheet+xml">
        <DigestMethod Algorithm="http://www.w3.org/2000/09/xmldsig#sha1"/>
        <DigestValue>4as+ZqOi2xi5tgjComfIUsn+Sjw=</DigestValue>
      </Reference>
      <Reference URI="/xl/worksheets/sheet40.xml?ContentType=application/vnd.openxmlformats-officedocument.spreadsheetml.worksheet+xml">
        <DigestMethod Algorithm="http://www.w3.org/2000/09/xmldsig#sha1"/>
        <DigestValue>Ba8vklOm7uhmjGBgV8B6HIsePNU=</DigestValue>
      </Reference>
      <Reference URI="/xl/worksheets/sheet51.xml?ContentType=application/vnd.openxmlformats-officedocument.spreadsheetml.worksheet+xml">
        <DigestMethod Algorithm="http://www.w3.org/2000/09/xmldsig#sha1"/>
        <DigestValue>hxKp/2AriFd6zHO6f1OZlqerC/I=</DigestValue>
      </Reference>
      <Reference URI="/xl/worksheets/sheet52.xml?ContentType=application/vnd.openxmlformats-officedocument.spreadsheetml.worksheet+xml">
        <DigestMethod Algorithm="http://www.w3.org/2000/09/xmldsig#sha1"/>
        <DigestValue>uuz8i52Gd98q5FoR74852Pyq9ek=</DigestValue>
      </Reference>
      <Reference URI="/xl/worksheets/sheet53.xml?ContentType=application/vnd.openxmlformats-officedocument.spreadsheetml.worksheet+xml">
        <DigestMethod Algorithm="http://www.w3.org/2000/09/xmldsig#sha1"/>
        <DigestValue>kNRUuXMR8A4HS3o6ZlS+VXdEQmY=</DigestValue>
      </Reference>
      <Reference URI="/xl/worksheets/sheet3.xml?ContentType=application/vnd.openxmlformats-officedocument.spreadsheetml.worksheet+xml">
        <DigestMethod Algorithm="http://www.w3.org/2000/09/xmldsig#sha1"/>
        <DigestValue>dJkOcgp9R7Oe6aQVkMhs/J91VaA=</DigestValue>
      </Reference>
      <Reference URI="/xl/printerSettings/printerSettings2.bin?ContentType=application/vnd.openxmlformats-officedocument.spreadsheetml.printerSettings">
        <DigestMethod Algorithm="http://www.w3.org/2000/09/xmldsig#sha1"/>
        <DigestValue>04WOmhh5ZzSEi6RCb1uTGtnE+xU=</DigestValue>
      </Reference>
      <Reference URI="/xl/printerSettings/printerSettings3.bin?ContentType=application/vnd.openxmlformats-officedocument.spreadsheetml.printerSettings">
        <DigestMethod Algorithm="http://www.w3.org/2000/09/xmldsig#sha1"/>
        <DigestValue>04WOmhh5ZzSEi6RCb1uTGtnE+xU=</DigestValue>
      </Reference>
      <Reference URI="/xl/printerSettings/printerSettings4.bin?ContentType=application/vnd.openxmlformats-officedocument.spreadsheetml.printerSettings">
        <DigestMethod Algorithm="http://www.w3.org/2000/09/xmldsig#sha1"/>
        <DigestValue>wmW9OUBYGgnQDtNDFXjqdBQjaSM=</DigestValue>
      </Reference>
      <Reference URI="/xl/printerSettings/printerSettings5.bin?ContentType=application/vnd.openxmlformats-officedocument.spreadsheetml.printerSettings">
        <DigestMethod Algorithm="http://www.w3.org/2000/09/xmldsig#sha1"/>
        <DigestValue>04WOmhh5ZzSEi6RCb1uTGtnE+xU=</DigestValue>
      </Reference>
      <Reference URI="/xl/printerSettings/printerSettings6.bin?ContentType=application/vnd.openxmlformats-officedocument.spreadsheetml.printerSettings">
        <DigestMethod Algorithm="http://www.w3.org/2000/09/xmldsig#sha1"/>
        <DigestValue>oHzp941yO/v0HyZgz8appfN6OgM=</DigestValue>
      </Reference>
      <Reference URI="/xl/printerSettings/printerSettings7.bin?ContentType=application/vnd.openxmlformats-officedocument.spreadsheetml.printerSettings">
        <DigestMethod Algorithm="http://www.w3.org/2000/09/xmldsig#sha1"/>
        <DigestValue>oHzp941yO/v0HyZgz8appfN6OgM=</DigestValue>
      </Reference>
      <Reference URI="/xl/worksheets/sheet2.xml?ContentType=application/vnd.openxmlformats-officedocument.spreadsheetml.worksheet+xml">
        <DigestMethod Algorithm="http://www.w3.org/2000/09/xmldsig#sha1"/>
        <DigestValue>LwaljokaW+PXG81WQpl4ku2f3AQ=</DigestValue>
      </Reference>
      <Reference URI="/xl/sharedStrings.xml?ContentType=application/vnd.openxmlformats-officedocument.spreadsheetml.sharedStrings+xml">
        <DigestMethod Algorithm="http://www.w3.org/2000/09/xmldsig#sha1"/>
        <DigestValue>eukW4Nsq+yL/FeNEJ6auDdVqFwY=</DigestValue>
      </Reference>
      <Reference URI="/xl/worksheets/sheet1.xml?ContentType=application/vnd.openxmlformats-officedocument.spreadsheetml.worksheet+xml">
        <DigestMethod Algorithm="http://www.w3.org/2000/09/xmldsig#sha1"/>
        <DigestValue>Rp8lUzahRR7sX5OK0aBpfF6RKnU=</DigestValue>
      </Reference>
      <Reference URI="/xl/worksheets/sheet54.xml?ContentType=application/vnd.openxmlformats-officedocument.spreadsheetml.worksheet+xml">
        <DigestMethod Algorithm="http://www.w3.org/2000/09/xmldsig#sha1"/>
        <DigestValue>UJrIUiQPfpw93ED4D4h7UEznrzs=</DigestValue>
      </Reference>
      <Reference URI="/xl/worksheets/sheet55.xml?ContentType=application/vnd.openxmlformats-officedocument.spreadsheetml.worksheet+xml">
        <DigestMethod Algorithm="http://www.w3.org/2000/09/xmldsig#sha1"/>
        <DigestValue>uxfyghxj294+51VSRZtbQUi+xIM=</DigestValue>
      </Reference>
      <Reference URI="/xl/worksheets/sheet56.xml?ContentType=application/vnd.openxmlformats-officedocument.spreadsheetml.worksheet+xml">
        <DigestMethod Algorithm="http://www.w3.org/2000/09/xmldsig#sha1"/>
        <DigestValue>WB5Asb9OeSUZLYL40vomYUrC/Lk=</DigestValue>
      </Reference>
      <Reference URI="/xl/worksheets/sheet57.xml?ContentType=application/vnd.openxmlformats-officedocument.spreadsheetml.worksheet+xml">
        <DigestMethod Algorithm="http://www.w3.org/2000/09/xmldsig#sha1"/>
        <DigestValue>GCDMRGS8asmNronxxZ99hTdjdMc=</DigestValue>
      </Reference>
      <Reference URI="/xl/theme/theme1.xml?ContentType=application/vnd.openxmlformats-officedocument.theme+xml">
        <DigestMethod Algorithm="http://www.w3.org/2000/09/xmldsig#sha1"/>
        <DigestValue>ws0gcdu2aM8dJ36PXh4TC2naUx4=</DigestValue>
      </Reference>
      <Reference URI="/xl/styles.xml?ContentType=application/vnd.openxmlformats-officedocument.spreadsheetml.styles+xml">
        <DigestMethod Algorithm="http://www.w3.org/2000/09/xmldsig#sha1"/>
        <DigestValue>2OvBq2oo/d/NSW+RthtFySfNLI8=</DigestValue>
      </Reference>
      <Reference URI="/xl/printerSettings/printerSettings1.bin?ContentType=application/vnd.openxmlformats-officedocument.spreadsheetml.printerSettings">
        <DigestMethod Algorithm="http://www.w3.org/2000/09/xmldsig#sha1"/>
        <DigestValue>04WOmhh5ZzSEi6RCb1uTGtnE+xU=</DigestValue>
      </Reference>
      <Reference URI="/xl/worksheets/sheet34.xml?ContentType=application/vnd.openxmlformats-officedocument.spreadsheetml.worksheet+xml">
        <DigestMethod Algorithm="http://www.w3.org/2000/09/xmldsig#sha1"/>
        <DigestValue>xX020RwjLgLuroX2C0/5jCaCFFc=</DigestValue>
      </Reference>
      <Reference URI="/xl/worksheets/sheet32.xml?ContentType=application/vnd.openxmlformats-officedocument.spreadsheetml.worksheet+xml">
        <DigestMethod Algorithm="http://www.w3.org/2000/09/xmldsig#sha1"/>
        <DigestValue>cVH9NNkpiVKzSSTkIlItudJn2uY=</DigestValue>
      </Reference>
      <Reference URI="/xl/worksheets/sheet11.xml?ContentType=application/vnd.openxmlformats-officedocument.spreadsheetml.worksheet+xml">
        <DigestMethod Algorithm="http://www.w3.org/2000/09/xmldsig#sha1"/>
        <DigestValue>zOqE8qOOeG2c9MFKEiKCs0oTuW0=</DigestValue>
      </Reference>
      <Reference URI="/xl/worksheets/sheet12.xml?ContentType=application/vnd.openxmlformats-officedocument.spreadsheetml.worksheet+xml">
        <DigestMethod Algorithm="http://www.w3.org/2000/09/xmldsig#sha1"/>
        <DigestValue>XT0DsTpL3woN0rkpCD2oEAIioRc=</DigestValue>
      </Reference>
      <Reference URI="/xl/worksheets/sheet13.xml?ContentType=application/vnd.openxmlformats-officedocument.spreadsheetml.worksheet+xml">
        <DigestMethod Algorithm="http://www.w3.org/2000/09/xmldsig#sha1"/>
        <DigestValue>COMUGPt6nm0L5YGYXmaxxOlAFPc=</DigestValue>
      </Reference>
      <Reference URI="/xl/worksheets/sheet14.xml?ContentType=application/vnd.openxmlformats-officedocument.spreadsheetml.worksheet+xml">
        <DigestMethod Algorithm="http://www.w3.org/2000/09/xmldsig#sha1"/>
        <DigestValue>/CIRsz3JzyEmckND40UhHnpH4Ow=</DigestValue>
      </Reference>
      <Reference URI="/xl/worksheets/sheet15.xml?ContentType=application/vnd.openxmlformats-officedocument.spreadsheetml.worksheet+xml">
        <DigestMethod Algorithm="http://www.w3.org/2000/09/xmldsig#sha1"/>
        <DigestValue>vnk5oGLHi9LW3wPopG8lQtFaFXA=</DigestValue>
      </Reference>
      <Reference URI="/xl/worksheets/sheet16.xml?ContentType=application/vnd.openxmlformats-officedocument.spreadsheetml.worksheet+xml">
        <DigestMethod Algorithm="http://www.w3.org/2000/09/xmldsig#sha1"/>
        <DigestValue>bxAOLKOhZ+ZzZixE4ts5KOFzyAU=</DigestValue>
      </Reference>
      <Reference URI="/xl/worksheets/sheet10.xml?ContentType=application/vnd.openxmlformats-officedocument.spreadsheetml.worksheet+xml">
        <DigestMethod Algorithm="http://www.w3.org/2000/09/xmldsig#sha1"/>
        <DigestValue>5rDte3mbcVZALECGmG8veMW+hHs=</DigestValue>
      </Reference>
      <Reference URI="/xl/worksheets/sheet9.xml?ContentType=application/vnd.openxmlformats-officedocument.spreadsheetml.worksheet+xml">
        <DigestMethod Algorithm="http://www.w3.org/2000/09/xmldsig#sha1"/>
        <DigestValue>UoCgUxlvVs82466oQbFQmDBuvPU=</DigestValue>
      </Reference>
      <Reference URI="/xl/worksheets/sheet8.xml?ContentType=application/vnd.openxmlformats-officedocument.spreadsheetml.worksheet+xml">
        <DigestMethod Algorithm="http://www.w3.org/2000/09/xmldsig#sha1"/>
        <DigestValue>IATI/lc1aZ+mvf6Uwa/6U2nZNac=</DigestValue>
      </Reference>
      <Reference URI="/xl/workbook.xml?ContentType=application/vnd.openxmlformats-officedocument.spreadsheetml.sheet.main+xml">
        <DigestMethod Algorithm="http://www.w3.org/2000/09/xmldsig#sha1"/>
        <DigestValue>+ldHwAiHMtBw1OFCZiPYog24kHA=</DigestValue>
      </Reference>
      <Reference URI="/xl/worksheets/sheet4.xml?ContentType=application/vnd.openxmlformats-officedocument.spreadsheetml.worksheet+xml">
        <DigestMethod Algorithm="http://www.w3.org/2000/09/xmldsig#sha1"/>
        <DigestValue>XbtaFFxG/K+bhzLO6jwcR10a1jc=</DigestValue>
      </Reference>
      <Reference URI="/xl/worksheets/sheet5.xml?ContentType=application/vnd.openxmlformats-officedocument.spreadsheetml.worksheet+xml">
        <DigestMethod Algorithm="http://www.w3.org/2000/09/xmldsig#sha1"/>
        <DigestValue>bOml4dx8HiHtXuM/T0IdodgNWMQ=</DigestValue>
      </Reference>
      <Reference URI="/xl/worksheets/sheet6.xml?ContentType=application/vnd.openxmlformats-officedocument.spreadsheetml.worksheet+xml">
        <DigestMethod Algorithm="http://www.w3.org/2000/09/xmldsig#sha1"/>
        <DigestValue>G1zwpqozWetz9L5V+t/XrslCpQU=</DigestValue>
      </Reference>
      <Reference URI="/xl/worksheets/sheet7.xml?ContentType=application/vnd.openxmlformats-officedocument.spreadsheetml.worksheet+xml">
        <DigestMethod Algorithm="http://www.w3.org/2000/09/xmldsig#sha1"/>
        <DigestValue>BYznfiyPOpqKnpRE1GSg7LuyRlg=</DigestValue>
      </Reference>
      <Reference URI="/xl/worksheets/sheet17.xml?ContentType=application/vnd.openxmlformats-officedocument.spreadsheetml.worksheet+xml">
        <DigestMethod Algorithm="http://www.w3.org/2000/09/xmldsig#sha1"/>
        <DigestValue>AsR5K4blauU9Phwrz/89wFb6CMI=</DigestValue>
      </Reference>
      <Reference URI="/xl/worksheets/sheet33.xml?ContentType=application/vnd.openxmlformats-officedocument.spreadsheetml.worksheet+xml">
        <DigestMethod Algorithm="http://www.w3.org/2000/09/xmldsig#sha1"/>
        <DigestValue>Vut9q2tcKKd5z2yFLT6CO3ZEpp8=</DigestValue>
      </Reference>
      <Reference URI="/xl/worksheets/sheet19.xml?ContentType=application/vnd.openxmlformats-officedocument.spreadsheetml.worksheet+xml">
        <DigestMethod Algorithm="http://www.w3.org/2000/09/xmldsig#sha1"/>
        <DigestValue>uGLXBiCvw1FJKDURA/KkQFqUp4U=</DigestValue>
      </Reference>
      <Reference URI="/xl/worksheets/sheet18.xml?ContentType=application/vnd.openxmlformats-officedocument.spreadsheetml.worksheet+xml">
        <DigestMethod Algorithm="http://www.w3.org/2000/09/xmldsig#sha1"/>
        <DigestValue>zR7bz3EnOR6ei5JOMYnByB9b8ng=</DigestValue>
      </Reference>
      <Reference URI="/xl/worksheets/sheet28.xml?ContentType=application/vnd.openxmlformats-officedocument.spreadsheetml.worksheet+xml">
        <DigestMethod Algorithm="http://www.w3.org/2000/09/xmldsig#sha1"/>
        <DigestValue>R4aRbrlWLw82d3fEruRfSjsKyxM=</DigestValue>
      </Reference>
      <Reference URI="/xl/worksheets/sheet29.xml?ContentType=application/vnd.openxmlformats-officedocument.spreadsheetml.worksheet+xml">
        <DigestMethod Algorithm="http://www.w3.org/2000/09/xmldsig#sha1"/>
        <DigestValue>PIFr1lGN3eFNYojcNLFoOfbJIbI=</DigestValue>
      </Reference>
      <Reference URI="/xl/worksheets/sheet30.xml?ContentType=application/vnd.openxmlformats-officedocument.spreadsheetml.worksheet+xml">
        <DigestMethod Algorithm="http://www.w3.org/2000/09/xmldsig#sha1"/>
        <DigestValue>qqcMxF/Z6r8637graUiR9RTF9cI=</DigestValue>
      </Reference>
      <Reference URI="/xl/worksheets/sheet31.xml?ContentType=application/vnd.openxmlformats-officedocument.spreadsheetml.worksheet+xml">
        <DigestMethod Algorithm="http://www.w3.org/2000/09/xmldsig#sha1"/>
        <DigestValue>wpHK/uVgxuRLNLEO+/+C1rt+W2o=</DigestValue>
      </Reference>
      <Reference URI="/xl/worksheets/sheet26.xml?ContentType=application/vnd.openxmlformats-officedocument.spreadsheetml.worksheet+xml">
        <DigestMethod Algorithm="http://www.w3.org/2000/09/xmldsig#sha1"/>
        <DigestValue>CXb2GFYpbk136abZzhM9EBNu67o=</DigestValue>
      </Reference>
      <Reference URI="/xl/worksheets/sheet27.xml?ContentType=application/vnd.openxmlformats-officedocument.spreadsheetml.worksheet+xml">
        <DigestMethod Algorithm="http://www.w3.org/2000/09/xmldsig#sha1"/>
        <DigestValue>PLe3pXG4FxODGVuqHubsQ7G484g=</DigestValue>
      </Reference>
      <Reference URI="/xl/worksheets/sheet24.xml?ContentType=application/vnd.openxmlformats-officedocument.spreadsheetml.worksheet+xml">
        <DigestMethod Algorithm="http://www.w3.org/2000/09/xmldsig#sha1"/>
        <DigestValue>Cc1T8Zzolt84tEJmw+PnuDqJ3ic=</DigestValue>
      </Reference>
      <Reference URI="/xl/worksheets/sheet20.xml?ContentType=application/vnd.openxmlformats-officedocument.spreadsheetml.worksheet+xml">
        <DigestMethod Algorithm="http://www.w3.org/2000/09/xmldsig#sha1"/>
        <DigestValue>JSywpbPSlT1P+oF6pjDFy5Y0/vY=</DigestValue>
      </Reference>
      <Reference URI="/xl/worksheets/sheet21.xml?ContentType=application/vnd.openxmlformats-officedocument.spreadsheetml.worksheet+xml">
        <DigestMethod Algorithm="http://www.w3.org/2000/09/xmldsig#sha1"/>
        <DigestValue>slLwb1DpmkY5RHCdWBY786AowY8=</DigestValue>
      </Reference>
      <Reference URI="/xl/worksheets/sheet22.xml?ContentType=application/vnd.openxmlformats-officedocument.spreadsheetml.worksheet+xml">
        <DigestMethod Algorithm="http://www.w3.org/2000/09/xmldsig#sha1"/>
        <DigestValue>fJTYxfUDUzjI1RX1zzqWoX/BO0k=</DigestValue>
      </Reference>
      <Reference URI="/xl/worksheets/sheet25.xml?ContentType=application/vnd.openxmlformats-officedocument.spreadsheetml.worksheet+xml">
        <DigestMethod Algorithm="http://www.w3.org/2000/09/xmldsig#sha1"/>
        <DigestValue>NIMURtGnGYUvkYpKes8SGYuZ9Bs=</DigestValue>
      </Reference>
      <Reference URI="/xl/worksheets/sheet23.xml?ContentType=application/vnd.openxmlformats-officedocument.spreadsheetml.worksheet+xml">
        <DigestMethod Algorithm="http://www.w3.org/2000/09/xmldsig#sha1"/>
        <DigestValue>jY80Sky42w1EG8DiQgRkTwiXuAg=</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worksheets/_rels/sheet3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yMhQTw9PBMCmGwuuB9JTPShwImc=</DigestValue>
      </Reference>
      <Reference URI="/xl/worksheets/_rels/sheet8.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gLMRZB7s88mg+sKljXP+o9GVNVU=</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_rels/sheet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p3Vo1ELbv4NvleayWI6std39/r8=</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1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pRTIgt3ZCwCHdZOTjQ1jGIvjSb8=</DigestValue>
      </Reference>
      <Reference URI="/xl/_rels/workbook.xml.rels?ContentType=application/vnd.openxmlformats-package.relationships+xml">
        <Transforms>
          <Transform Algorithm="http://schemas.openxmlformats.org/package/2006/RelationshipTransform">
            <mdssi:RelationshipReference SourceId="rId13"/>
            <mdssi:RelationshipReference SourceId="rId18"/>
            <mdssi:RelationshipReference SourceId="rId26"/>
            <mdssi:RelationshipReference SourceId="rId39"/>
            <mdssi:RelationshipReference SourceId="rId21"/>
            <mdssi:RelationshipReference SourceId="rId34"/>
            <mdssi:RelationshipReference SourceId="rId42"/>
            <mdssi:RelationshipReference SourceId="rId47"/>
            <mdssi:RelationshipReference SourceId="rId50"/>
            <mdssi:RelationshipReference SourceId="rId55"/>
            <mdssi:RelationshipReference SourceId="rId7"/>
            <mdssi:RelationshipReference SourceId="rId2"/>
            <mdssi:RelationshipReference SourceId="rId16"/>
            <mdssi:RelationshipReference SourceId="rId29"/>
            <mdssi:RelationshipReference SourceId="rId20"/>
            <mdssi:RelationshipReference SourceId="rId41"/>
            <mdssi:RelationshipReference SourceId="rId54"/>
            <mdssi:RelationshipReference SourceId="rId11"/>
            <mdssi:RelationshipReference SourceId="rId24"/>
            <mdssi:RelationshipReference SourceId="rId32"/>
            <mdssi:RelationshipReference SourceId="rId37"/>
            <mdssi:RelationshipReference SourceId="rId40"/>
            <mdssi:RelationshipReference SourceId="rId45"/>
            <mdssi:RelationshipReference SourceId="rId53"/>
            <mdssi:RelationshipReference SourceId="rId58"/>
            <mdssi:RelationshipReference SourceId="rId1"/>
            <mdssi:RelationshipReference SourceId="rId6"/>
            <mdssi:RelationshipReference SourceId="rId5"/>
            <mdssi:RelationshipReference SourceId="rId61"/>
            <mdssi:RelationshipReference SourceId="rId15"/>
            <mdssi:RelationshipReference SourceId="rId23"/>
            <mdssi:RelationshipReference SourceId="rId28"/>
            <mdssi:RelationshipReference SourceId="rId36"/>
            <mdssi:RelationshipReference SourceId="rId49"/>
            <mdssi:RelationshipReference SourceId="rId57"/>
            <mdssi:RelationshipReference SourceId="rId19"/>
            <mdssi:RelationshipReference SourceId="rId10"/>
            <mdssi:RelationshipReference SourceId="rId31"/>
            <mdssi:RelationshipReference SourceId="rId44"/>
            <mdssi:RelationshipReference SourceId="rId52"/>
            <mdssi:RelationshipReference SourceId="rId60"/>
            <mdssi:RelationshipReference SourceId="rId14"/>
            <mdssi:RelationshipReference SourceId="rId22"/>
            <mdssi:RelationshipReference SourceId="rId27"/>
            <mdssi:RelationshipReference SourceId="rId30"/>
            <mdssi:RelationshipReference SourceId="rId35"/>
            <mdssi:RelationshipReference SourceId="rId43"/>
            <mdssi:RelationshipReference SourceId="rId48"/>
            <mdssi:RelationshipReference SourceId="rId56"/>
            <mdssi:RelationshipReference SourceId="rId4"/>
            <mdssi:RelationshipReference SourceId="rId9"/>
            <mdssi:RelationshipReference SourceId="rId8"/>
            <mdssi:RelationshipReference SourceId="rId51"/>
            <mdssi:RelationshipReference SourceId="rId3"/>
            <mdssi:RelationshipReference SourceId="rId12"/>
            <mdssi:RelationshipReference SourceId="rId17"/>
            <mdssi:RelationshipReference SourceId="rId25"/>
            <mdssi:RelationshipReference SourceId="rId33"/>
            <mdssi:RelationshipReference SourceId="rId38"/>
            <mdssi:RelationshipReference SourceId="rId46"/>
            <mdssi:RelationshipReference SourceId="rId59"/>
          </Transform>
          <Transform Algorithm="http://www.w3.org/TR/2001/REC-xml-c14n-20010315"/>
        </Transforms>
        <DigestMethod Algorithm="http://www.w3.org/2000/09/xmldsig#sha1"/>
        <DigestValue>KJPb7/oMUrI1AiYMXMmxqDOd/Go=</DigestValue>
      </Reference>
    </Manifest>
    <SignatureProperties>
      <SignatureProperty Id="idSignatureTime" Target="#idPackageSignature">
        <mdssi:SignatureTime>
          <mdssi:Format>YYYY-MM-DDThh:mm:ssTZD</mdssi:Format>
          <mdssi:Value>2023-03-02T08:58:49Z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2023-03-02T08:58:49Z</xd:SigningTime>
          <xd:SigningCertificate>
            <xd:Cert>
              <xd:CertDigest>
                <DigestMethod Algorithm="http://www.w3.org/2000/09/xmldsig#sha1"/>
                <DigestValue>qn/a2R6ZhIKML6PV/ZvPX2/KKSs=</DigestValue>
              </xd:CertDigest>
              <xd:IssuerSerial>
                <X509IssuerName>CN=VNPT Certification Authority, OU=VNPT-CA Trust Network, O=VNPT Group, C=VN</X509IssuerName>
                <X509SerialNumber>111660364327355738527355172895157335301</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T.Bia</vt:lpstr>
      <vt:lpstr>A.7.1.Tien_06549</vt:lpstr>
      <vt:lpstr>A.7.2_06550</vt:lpstr>
      <vt:lpstr>A.7.3.1_06551</vt:lpstr>
      <vt:lpstr>A.7.3.3_06553</vt:lpstr>
      <vt:lpstr>A.7.3.5.1_06555</vt:lpstr>
      <vt:lpstr>A.7.3.5.2_06556</vt:lpstr>
      <vt:lpstr>A.7.4den7.5.7_06557</vt:lpstr>
      <vt:lpstr>A.7.6_06558</vt:lpstr>
      <vt:lpstr>A.7.7denA.7.9_06559</vt:lpstr>
      <vt:lpstr>A.7.10_06560</vt:lpstr>
      <vt:lpstr>A.7.11_06561</vt:lpstr>
      <vt:lpstr>A.7.12_06562</vt:lpstr>
      <vt:lpstr>A.7.13_06563</vt:lpstr>
      <vt:lpstr>A.7.14_06564</vt:lpstr>
      <vt:lpstr>A.7.15_06565</vt:lpstr>
      <vt:lpstr>A.7.16_06566</vt:lpstr>
      <vt:lpstr>A.7.17_06567</vt:lpstr>
      <vt:lpstr>A.7.18_06568</vt:lpstr>
      <vt:lpstr>A.7.19_06569</vt:lpstr>
      <vt:lpstr>A.7.20_06570</vt:lpstr>
      <vt:lpstr>A.7.21_06571</vt:lpstr>
      <vt:lpstr>A.7.22_06572</vt:lpstr>
      <vt:lpstr>A.7.23_06573</vt:lpstr>
      <vt:lpstr>A.7.24_06574</vt:lpstr>
      <vt:lpstr>A.7.25_06575</vt:lpstr>
      <vt:lpstr>A.7.26_06576</vt:lpstr>
      <vt:lpstr>A.7.27den7.36_06577</vt:lpstr>
      <vt:lpstr>A.7.37_06578</vt:lpstr>
      <vt:lpstr>A.7.38_06579</vt:lpstr>
      <vt:lpstr>A.7.38_06580</vt:lpstr>
      <vt:lpstr>A.7.39_06581</vt:lpstr>
      <vt:lpstr>A.7.40_06582</vt:lpstr>
      <vt:lpstr>A.7.41_06583</vt:lpstr>
      <vt:lpstr>A.7.42_06584</vt:lpstr>
      <vt:lpstr>A.7.43_06585</vt:lpstr>
      <vt:lpstr>A.7.44_06586</vt:lpstr>
      <vt:lpstr>NBCTC_06588</vt:lpstr>
      <vt:lpstr>B.7.45.1_06589</vt:lpstr>
      <vt:lpstr>B.7.45.2_06590</vt:lpstr>
      <vt:lpstr>B.7.45.3_06591</vt:lpstr>
      <vt:lpstr>B.7.45.4_06592</vt:lpstr>
      <vt:lpstr>B.7.45.5_06593</vt:lpstr>
      <vt:lpstr>B.7.46_06594</vt:lpstr>
      <vt:lpstr>B.7.47_06595</vt:lpstr>
      <vt:lpstr>B.7.48_06596</vt:lpstr>
      <vt:lpstr>B.7.49_06597</vt:lpstr>
      <vt:lpstr>B.7.50_06598</vt:lpstr>
      <vt:lpstr>B.7.51_06599</vt:lpstr>
      <vt:lpstr>B.7.52_06600</vt:lpstr>
      <vt:lpstr>B.7.53_06601</vt:lpstr>
      <vt:lpstr>B.7.54_06602</vt:lpstr>
      <vt:lpstr>C.7.55_06603</vt:lpstr>
      <vt:lpstr>D.7.56.3_06604</vt:lpstr>
      <vt:lpstr>E.7.57.2.1_06605</vt:lpstr>
      <vt:lpstr>E.7.57.2.2_06606</vt:lpstr>
      <vt:lpstr>E.7.57.3den.5_06607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nhungdh</dc:creator>
  <cp:lastModifiedBy>Phan Thi My Ha</cp:lastModifiedBy>
  <dcterms:created xsi:type="dcterms:W3CDTF">2014-10-15T06:29:38Z</dcterms:created>
  <dcterms:modified xsi:type="dcterms:W3CDTF">2023-03-01T09:03:46Z</dcterms:modified>
</cp:coreProperties>
</file>