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1"/>
  </bookViews>
  <sheets>
    <sheet name="chitieuTC" sheetId="1" r:id="rId1"/>
    <sheet name="bctcTOMTAT2007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TSLĐ&amp; ĐTngắn hạn/tổng nợ ngắn hạn</t>
        </r>
      </text>
    </comment>
    <comment ref="E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tiền/tổng nợ ngắn hạn</t>
        </r>
      </text>
    </comment>
  </commentList>
</comments>
</file>

<file path=xl/sharedStrings.xml><?xml version="1.0" encoding="utf-8"?>
<sst xmlns="http://schemas.openxmlformats.org/spreadsheetml/2006/main" count="129" uniqueCount="105">
  <si>
    <t>BÁO CÁO TÀI CHÍNH TÓM TẮT</t>
  </si>
  <si>
    <t>Năm 2007 (tiếp theo)</t>
  </si>
  <si>
    <t>III.  CÁC CHỈ TIÊU TÀI CHÍNH CƠ BẢN</t>
  </si>
  <si>
    <t>STT</t>
  </si>
  <si>
    <t>Chỉ tiêu</t>
  </si>
  <si>
    <t>Đơn vị tính</t>
  </si>
  <si>
    <t>Kỳ trước</t>
  </si>
  <si>
    <t>Kỳ báo cáo</t>
  </si>
  <si>
    <t>1</t>
  </si>
  <si>
    <t>Cơ cấu tài sản</t>
  </si>
  <si>
    <t>%</t>
  </si>
  <si>
    <t>- Tài sản dài hạn/Tổng tài sản</t>
  </si>
  <si>
    <t>- Tài sản ngắn hạn/Tổng tài sản</t>
  </si>
  <si>
    <t>2</t>
  </si>
  <si>
    <t>Cơ cấu nguồn vốn</t>
  </si>
  <si>
    <t>- Nợ phải trả/Tổng nguồn vốn</t>
  </si>
  <si>
    <t>- Nguồn vốn chủ sở hữu/Tổng nguồn vốn</t>
  </si>
  <si>
    <t>3</t>
  </si>
  <si>
    <t>Khả năng thanh toán</t>
  </si>
  <si>
    <t>Lần</t>
  </si>
  <si>
    <t>- Khả năng thanh toán nhanh</t>
  </si>
  <si>
    <t>- Khả năng thanh toán hiện hành</t>
  </si>
  <si>
    <t>4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</si>
  <si>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</si>
  <si>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</si>
  <si>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</si>
  <si>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</si>
  <si>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Hà nội, ngày 25 tháng 3 năm 2008</t>
  </si>
  <si>
    <t>Người lập                                                Kiểm soát</t>
  </si>
  <si>
    <t>Quyền Tổng giám đốc</t>
  </si>
  <si>
    <t>Đỗ Thị Mai                                          Lương Thành Trung</t>
  </si>
  <si>
    <t>Nguyễn Hoài Anh</t>
  </si>
  <si>
    <t>Năm 2007</t>
  </si>
  <si>
    <t>I. BẢNG CÂN ĐỐI KẾ TOÁN</t>
  </si>
  <si>
    <t>Ngày 31 tháng 12 năm 2007</t>
  </si>
  <si>
    <t>Đơn vị tính: VNĐ</t>
  </si>
  <si>
    <t>Nội dung</t>
  </si>
  <si>
    <t>Số đầu năm</t>
  </si>
  <si>
    <t>Số cuối năm</t>
  </si>
  <si>
    <t>I</t>
  </si>
  <si>
    <t xml:space="preserve">Tiền </t>
  </si>
  <si>
    <t>Các khoản đầu tư chứng khoán và đầu tư  ngắn  hạn khác</t>
  </si>
  <si>
    <t>-  Chứng khoán tự doanh</t>
  </si>
  <si>
    <t>-  Chứng khoán đầu tư ngắn hạn của người uỷ thác đầu tư</t>
  </si>
  <si>
    <t>-  Đầu tư ngắn hạn</t>
  </si>
  <si>
    <t>-  Dự phòng giảm giá chứng khoán và đầu tư ngắn hạn</t>
  </si>
  <si>
    <t>Các khoản phải thu</t>
  </si>
  <si>
    <t>Vật liệu, công cụ tồn kho</t>
  </si>
  <si>
    <t>5</t>
  </si>
  <si>
    <t>Tài sản ngắn hạn khác</t>
  </si>
  <si>
    <t>II</t>
  </si>
  <si>
    <t>Tài sản cố định</t>
  </si>
  <si>
    <t>-  Tài sản cố định hữu hình</t>
  </si>
  <si>
    <t>-  Tài sản  cố định thuê tài chính</t>
  </si>
  <si>
    <t>-  Tài sản cố định vô hình</t>
  </si>
  <si>
    <t>Các khoản đầu tư chứng khoán và đầu tư dài hạn khác</t>
  </si>
  <si>
    <t xml:space="preserve">Chi phí xây dựng cơ bản dở dang  </t>
  </si>
  <si>
    <t>Tài sản dài hạn khác</t>
  </si>
  <si>
    <t>III</t>
  </si>
  <si>
    <t>TỔNG CỘNG TÀI SẢN</t>
  </si>
  <si>
    <t>IV</t>
  </si>
  <si>
    <t>Nợ phải trả</t>
  </si>
  <si>
    <t xml:space="preserve"> Nợ ngắn hạn</t>
  </si>
  <si>
    <t xml:space="preserve"> Nợ dài hạn</t>
  </si>
  <si>
    <t>VI</t>
  </si>
  <si>
    <t>Nguồn vốn chủ sở hữu</t>
  </si>
  <si>
    <t xml:space="preserve"> Vốn góp ban đầu</t>
  </si>
  <si>
    <t xml:space="preserve"> Vốn bổ sung</t>
  </si>
  <si>
    <t xml:space="preserve"> Vốn điều chỉnh</t>
  </si>
  <si>
    <t>VII</t>
  </si>
  <si>
    <t>TỔNG CỘNG NGUỒN VỐN</t>
  </si>
  <si>
    <t>II.  KẾT QUẢ HOẠT ĐỘNG KINH DOANH</t>
  </si>
  <si>
    <t>Năm nay</t>
  </si>
  <si>
    <t>Năm trước</t>
  </si>
  <si>
    <t>Các khoản giảm trừ doanh thu</t>
  </si>
  <si>
    <t>Doanh thu thuần</t>
  </si>
  <si>
    <t>Thu lãi đầu tư</t>
  </si>
  <si>
    <t xml:space="preserve">Doanh thu hoạt động kinh doanh chứng khoán và lãi đầu tư </t>
  </si>
  <si>
    <t>6</t>
  </si>
  <si>
    <t xml:space="preserve">Chi phí hoạt động kinh doanh chứng khoán   </t>
  </si>
  <si>
    <t>7</t>
  </si>
  <si>
    <t xml:space="preserve">Lợi nhuận gộp </t>
  </si>
  <si>
    <t>8</t>
  </si>
  <si>
    <t xml:space="preserve">Chi phí quản lý  </t>
  </si>
  <si>
    <t>9</t>
  </si>
  <si>
    <t xml:space="preserve">Lợi nhuận thuần từ hoạt động kinh doanh chứng khoán </t>
  </si>
  <si>
    <t>10</t>
  </si>
  <si>
    <t>Lợi nhuận ngoài hoạt động kinh doanh</t>
  </si>
  <si>
    <t>11</t>
  </si>
  <si>
    <t xml:space="preserve">Tổng lợi nhuận trước thuế </t>
  </si>
  <si>
    <t>12</t>
  </si>
  <si>
    <t xml:space="preserve">Lợi nhuận tính thuế (Lợi nhuận trước thuế  - lãi đầu tư) </t>
  </si>
  <si>
    <t>13</t>
  </si>
  <si>
    <t>Thuế Thu nhập doanh nghiệp phải nộp</t>
  </si>
  <si>
    <t>14</t>
  </si>
  <si>
    <t xml:space="preserve">Lợi nhuận sau thuế </t>
  </si>
  <si>
    <t xml:space="preserve"> 15</t>
  </si>
  <si>
    <t>Lãi cơ bản trên cổ phiếu    (nếu có)</t>
  </si>
  <si>
    <t>16</t>
  </si>
  <si>
    <t>Cổ tức trên mỗi cổ phiếu    (nếu có)</t>
  </si>
  <si>
    <r>
      <t xml:space="preserve"> </t>
    </r>
    <r>
      <rPr>
        <b/>
        <sz val="10"/>
        <rFont val="Times New Roman"/>
        <family val="1"/>
      </rPr>
      <t>Stt</t>
    </r>
  </si>
  <si>
    <r>
      <t>Tài sản ngắn hạn</t>
    </r>
    <r>
      <rPr>
        <b/>
        <sz val="10"/>
        <rFont val=".VnTime"/>
        <family val="2"/>
      </rPr>
      <t xml:space="preserve"> </t>
    </r>
    <r>
      <rPr>
        <i/>
        <sz val="10"/>
        <rFont val=".VnTime"/>
        <family val="2"/>
      </rPr>
      <t xml:space="preserve">       </t>
    </r>
  </si>
  <si>
    <r>
      <t>Tài sản dài hạn</t>
    </r>
    <r>
      <rPr>
        <b/>
        <i/>
        <sz val="10"/>
        <rFont val="Times New Roman"/>
        <family val="1"/>
      </rPr>
      <t xml:space="preserve">    </t>
    </r>
  </si>
  <si>
    <r>
      <t xml:space="preserve"> </t>
    </r>
    <r>
      <rPr>
        <sz val="10"/>
        <rFont val="Times New Roman"/>
        <family val="1"/>
      </rPr>
      <t>Các quỹ và lợi nhuận chưa phân phối</t>
    </r>
  </si>
  <si>
    <r>
      <t>Doanh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thu hoạt động kinh doanh chứng khoán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</si>
</sst>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_(* #,##0.0_);_(* \(#,##0.0\);_(* &quot;-&quot;??_);_(@_)"/>
    <numFmt numFmtId="175" formatCode="0.0%"/>
  </numFmts>
  <fonts count="19">
    <font>
      <sz val="10"/>
      <name val="Arial"/>
      <family val="0"/>
    </font>
    <font>
      <i/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.VnTime"/>
      <family val="2"/>
    </font>
    <font>
      <sz val="10"/>
      <name val="Times New Roman"/>
      <family val="1"/>
    </font>
    <font>
      <sz val="10"/>
      <name val=".VnTime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10" fontId="6" fillId="0" borderId="2" xfId="19" applyNumberFormat="1" applyFont="1" applyBorder="1" applyAlignment="1">
      <alignment vertical="top"/>
    </xf>
    <xf numFmtId="171" fontId="6" fillId="0" borderId="2" xfId="15" applyFont="1" applyBorder="1" applyAlignment="1">
      <alignment vertical="top"/>
    </xf>
    <xf numFmtId="0" fontId="7" fillId="0" borderId="2" xfId="0" applyFont="1" applyBorder="1" applyAlignment="1">
      <alignment vertical="top"/>
    </xf>
    <xf numFmtId="10" fontId="7" fillId="0" borderId="2" xfId="19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10" fontId="7" fillId="0" borderId="3" xfId="19" applyNumberFormat="1" applyFont="1" applyBorder="1" applyAlignment="1">
      <alignment vertical="top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/>
    </xf>
    <xf numFmtId="172" fontId="4" fillId="0" borderId="5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2" xfId="15" applyNumberFormat="1" applyFont="1" applyBorder="1" applyAlignment="1">
      <alignment horizontal="center"/>
    </xf>
    <xf numFmtId="172" fontId="7" fillId="0" borderId="2" xfId="15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72" fontId="10" fillId="0" borderId="2" xfId="15" applyNumberFormat="1" applyFont="1" applyBorder="1" applyAlignment="1">
      <alignment horizontal="center"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72" fontId="11" fillId="0" borderId="3" xfId="15" applyNumberFormat="1" applyFont="1" applyBorder="1" applyAlignment="1">
      <alignment/>
    </xf>
    <xf numFmtId="0" fontId="12" fillId="0" borderId="0" xfId="0" applyFont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justify" vertical="top"/>
    </xf>
    <xf numFmtId="172" fontId="7" fillId="0" borderId="5" xfId="0" applyNumberFormat="1" applyFont="1" applyBorder="1" applyAlignment="1">
      <alignment vertical="top"/>
    </xf>
    <xf numFmtId="0" fontId="6" fillId="0" borderId="2" xfId="0" applyFont="1" applyBorder="1" applyAlignment="1">
      <alignment horizontal="justify" vertical="top"/>
    </xf>
    <xf numFmtId="172" fontId="6" fillId="0" borderId="2" xfId="0" applyNumberFormat="1" applyFont="1" applyBorder="1" applyAlignment="1">
      <alignment vertical="top"/>
    </xf>
    <xf numFmtId="0" fontId="6" fillId="0" borderId="3" xfId="0" applyFont="1" applyBorder="1" applyAlignment="1">
      <alignment horizontal="justify" vertical="top"/>
    </xf>
    <xf numFmtId="172" fontId="7" fillId="0" borderId="3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66675</xdr:rowOff>
    </xdr:from>
    <xdr:to>
      <xdr:col>3</xdr:col>
      <xdr:colOff>1057275</xdr:colOff>
      <xdr:row>4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0" y="66675"/>
          <a:ext cx="16478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Mẫu CBTT-05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Ban hành kèm theo TT 38/TT-BTC ngày 18/4/2007 của Bộ trưởng Bộ tài chính hướng dẫn về việc công bố thông tin trên thị trường chứng khoán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="115" zoomScaleNormal="115" workbookViewId="0" topLeftCell="A1">
      <selection activeCell="B22" sqref="B22"/>
    </sheetView>
  </sheetViews>
  <sheetFormatPr defaultColWidth="9.140625" defaultRowHeight="12.75"/>
  <cols>
    <col min="1" max="1" width="6.28125" style="0" customWidth="1"/>
    <col min="2" max="2" width="43.7109375" style="0" customWidth="1"/>
    <col min="3" max="3" width="13.8515625" style="0" customWidth="1"/>
    <col min="4" max="4" width="13.140625" style="0" customWidth="1"/>
    <col min="5" max="5" width="12.57421875" style="0" customWidth="1"/>
  </cols>
  <sheetData>
    <row r="1" ht="12.75">
      <c r="A1" s="1"/>
    </row>
    <row r="2" spans="1:4" s="2" customFormat="1" ht="26.25" customHeight="1">
      <c r="A2" s="1"/>
      <c r="B2" s="51" t="s">
        <v>0</v>
      </c>
      <c r="C2" s="51"/>
      <c r="D2" s="51"/>
    </row>
    <row r="3" spans="2:4" s="2" customFormat="1" ht="12.75">
      <c r="B3" s="52" t="s">
        <v>1</v>
      </c>
      <c r="C3" s="52"/>
      <c r="D3" s="52"/>
    </row>
    <row r="4" s="2" customFormat="1" ht="12.75"/>
    <row r="5" spans="1:5" ht="12.75">
      <c r="A5" s="3" t="s">
        <v>2</v>
      </c>
      <c r="B5" s="4"/>
      <c r="C5" s="4"/>
      <c r="D5" s="4"/>
      <c r="E5" s="4"/>
    </row>
    <row r="6" spans="1:5" ht="12.75">
      <c r="A6" s="5"/>
      <c r="B6" s="4"/>
      <c r="C6" s="4"/>
      <c r="D6" s="4"/>
      <c r="E6" s="4"/>
    </row>
    <row r="7" spans="1:5" ht="12.7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</row>
    <row r="8" spans="1:5" ht="12.75">
      <c r="A8" s="53" t="s">
        <v>8</v>
      </c>
      <c r="B8" s="8" t="s">
        <v>9</v>
      </c>
      <c r="C8" s="54" t="s">
        <v>10</v>
      </c>
      <c r="D8" s="10"/>
      <c r="E8" s="10"/>
    </row>
    <row r="9" spans="1:5" ht="12.75">
      <c r="A9" s="53"/>
      <c r="B9" s="10" t="s">
        <v>11</v>
      </c>
      <c r="C9" s="54"/>
      <c r="D9" s="11">
        <f>bctcTOMTAT2007!C22/bctcTOMTAT2007!C30</f>
        <v>0.010016081909506215</v>
      </c>
      <c r="E9" s="11">
        <f>bctcTOMTAT2007!D22/bctcTOMTAT2007!D30</f>
        <v>0.06236290628308442</v>
      </c>
    </row>
    <row r="10" spans="1:5" ht="12.75">
      <c r="A10" s="53"/>
      <c r="B10" s="10" t="s">
        <v>12</v>
      </c>
      <c r="C10" s="54"/>
      <c r="D10" s="11">
        <f>bctcTOMTAT2007!C12/bctcTOMTAT2007!C30</f>
        <v>0.9899839180904938</v>
      </c>
      <c r="E10" s="11">
        <f>bctcTOMTAT2007!D12/bctcTOMTAT2007!D30</f>
        <v>0.9376370937169156</v>
      </c>
    </row>
    <row r="11" spans="1:5" ht="12.75">
      <c r="A11" s="53" t="s">
        <v>13</v>
      </c>
      <c r="B11" s="8" t="s">
        <v>14</v>
      </c>
      <c r="C11" s="54" t="s">
        <v>10</v>
      </c>
      <c r="D11" s="10"/>
      <c r="E11" s="10"/>
    </row>
    <row r="12" spans="1:5" ht="12.75">
      <c r="A12" s="53"/>
      <c r="B12" s="10" t="s">
        <v>15</v>
      </c>
      <c r="C12" s="54"/>
      <c r="D12" s="11">
        <f>bctcTOMTAT2007!C31/bctcTOMTAT2007!C39</f>
        <v>0.7726086301139152</v>
      </c>
      <c r="E12" s="11">
        <f>bctcTOMTAT2007!D31/bctcTOMTAT2007!D39</f>
        <v>0.6905879880881837</v>
      </c>
    </row>
    <row r="13" spans="1:5" ht="12.75">
      <c r="A13" s="53"/>
      <c r="B13" s="10" t="s">
        <v>16</v>
      </c>
      <c r="C13" s="54"/>
      <c r="D13" s="11">
        <f>bctcTOMTAT2007!C34/bctcTOMTAT2007!C39</f>
        <v>0.2273913698860848</v>
      </c>
      <c r="E13" s="11">
        <f>bctcTOMTAT2007!D34/bctcTOMTAT2007!D39</f>
        <v>0.30941201191181633</v>
      </c>
    </row>
    <row r="14" spans="1:5" ht="12.75">
      <c r="A14" s="53" t="s">
        <v>17</v>
      </c>
      <c r="B14" s="8" t="s">
        <v>18</v>
      </c>
      <c r="C14" s="54" t="s">
        <v>19</v>
      </c>
      <c r="D14" s="10"/>
      <c r="E14" s="10"/>
    </row>
    <row r="15" spans="1:5" ht="12.75">
      <c r="A15" s="53"/>
      <c r="B15" s="10" t="s">
        <v>20</v>
      </c>
      <c r="C15" s="54"/>
      <c r="D15" s="12">
        <f>(bctcTOMTAT2007!C13+bctcTOMTAT2007!C14)/bctcTOMTAT2007!C32</f>
        <v>1.2574535513842395</v>
      </c>
      <c r="E15" s="12">
        <f>(bctcTOMTAT2007!D13+bctcTOMTAT2007!D14)/bctcTOMTAT2007!D32</f>
        <v>1.032238500339999</v>
      </c>
    </row>
    <row r="16" spans="1:5" ht="12.75">
      <c r="A16" s="53"/>
      <c r="B16" s="10" t="s">
        <v>21</v>
      </c>
      <c r="C16" s="54"/>
      <c r="D16" s="12">
        <f>bctcTOMTAT2007!C13/bctcTOMTAT2007!C32</f>
        <v>0.9208447610273126</v>
      </c>
      <c r="E16" s="12">
        <f>bctcTOMTAT2007!D13/bctcTOMTAT2007!D32</f>
        <v>0.8217196376406088</v>
      </c>
    </row>
    <row r="17" spans="1:5" ht="12.75">
      <c r="A17" s="53" t="s">
        <v>22</v>
      </c>
      <c r="B17" s="8" t="s">
        <v>23</v>
      </c>
      <c r="C17" s="54" t="s">
        <v>10</v>
      </c>
      <c r="D17" s="13"/>
      <c r="E17" s="13"/>
    </row>
    <row r="18" spans="1:5" ht="12.75">
      <c r="A18" s="53"/>
      <c r="B18" s="10" t="s">
        <v>24</v>
      </c>
      <c r="C18" s="54"/>
      <c r="D18" s="14">
        <f>bctcTOMTAT2007!D57/bctcTOMTAT2007!C39</f>
        <v>-0.0011470166059335206</v>
      </c>
      <c r="E18" s="14">
        <f>bctcTOMTAT2007!C57/bctcTOMTAT2007!D39</f>
        <v>0.047705033376740584</v>
      </c>
    </row>
    <row r="19" spans="1:5" ht="12.75">
      <c r="A19" s="53"/>
      <c r="B19" s="10" t="s">
        <v>25</v>
      </c>
      <c r="C19" s="54"/>
      <c r="D19" s="14">
        <f>bctcTOMTAT2007!D57/bctcTOMTAT2007!D46</f>
        <v>-0.06057298796450776</v>
      </c>
      <c r="E19" s="14">
        <f>bctcTOMTAT2007!C57/bctcTOMTAT2007!C46</f>
        <v>0.4374873592348763</v>
      </c>
    </row>
    <row r="20" spans="1:5" ht="12.75">
      <c r="A20" s="55"/>
      <c r="B20" s="16" t="s">
        <v>26</v>
      </c>
      <c r="C20" s="56"/>
      <c r="D20" s="18">
        <f>bctcTOMTAT2007!D57/bctcTOMTAT2007!D34</f>
        <v>-0.0006450426478298355</v>
      </c>
      <c r="E20" s="18">
        <f>bctcTOMTAT2007!C57/bctcTOMTAT2007!D34</f>
        <v>0.1541796424837466</v>
      </c>
    </row>
    <row r="25" ht="12.75">
      <c r="E25" s="19" t="s">
        <v>27</v>
      </c>
    </row>
    <row r="26" spans="2:5" s="20" customFormat="1" ht="12.75">
      <c r="B26" s="20" t="s">
        <v>28</v>
      </c>
      <c r="E26" s="21" t="s">
        <v>29</v>
      </c>
    </row>
    <row r="27" s="20" customFormat="1" ht="12.75">
      <c r="E27" s="21"/>
    </row>
    <row r="28" s="20" customFormat="1" ht="12.75">
      <c r="E28" s="21"/>
    </row>
    <row r="29" s="20" customFormat="1" ht="12.75">
      <c r="E29" s="21"/>
    </row>
    <row r="30" s="20" customFormat="1" ht="12.75">
      <c r="E30" s="21"/>
    </row>
    <row r="31" spans="2:5" s="22" customFormat="1" ht="12.75">
      <c r="B31" s="22" t="s">
        <v>30</v>
      </c>
      <c r="E31" s="23" t="s">
        <v>31</v>
      </c>
    </row>
  </sheetData>
  <mergeCells count="10">
    <mergeCell ref="A17:A20"/>
    <mergeCell ref="C17:C20"/>
    <mergeCell ref="A11:A13"/>
    <mergeCell ref="C11:C13"/>
    <mergeCell ref="B2:D2"/>
    <mergeCell ref="B3:D3"/>
    <mergeCell ref="A14:A16"/>
    <mergeCell ref="C14:C16"/>
    <mergeCell ref="A8:A10"/>
    <mergeCell ref="C8:C10"/>
  </mergeCells>
  <printOptions/>
  <pageMargins left="0.75" right="0.17" top="0.57" bottom="0.54" header="0.5" footer="0.5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50.57421875" style="0" customWidth="1"/>
    <col min="3" max="4" width="17.7109375" style="0" customWidth="1"/>
  </cols>
  <sheetData>
    <row r="1" ht="12.75">
      <c r="E1" s="24"/>
    </row>
    <row r="2" ht="12.75">
      <c r="E2" s="25"/>
    </row>
    <row r="3" ht="12.75">
      <c r="E3" s="25"/>
    </row>
    <row r="4" ht="5.25" customHeight="1">
      <c r="A4" s="1"/>
    </row>
    <row r="5" spans="1:3" s="2" customFormat="1" ht="30" customHeight="1">
      <c r="A5" s="1"/>
      <c r="B5" s="51" t="s">
        <v>0</v>
      </c>
      <c r="C5" s="51"/>
    </row>
    <row r="6" spans="2:3" s="2" customFormat="1" ht="12.75">
      <c r="B6" s="52" t="s">
        <v>32</v>
      </c>
      <c r="C6" s="52"/>
    </row>
    <row r="7" s="2" customFormat="1" ht="3.75" customHeight="1"/>
    <row r="8" s="2" customFormat="1" ht="12.75">
      <c r="A8" s="3" t="s">
        <v>33</v>
      </c>
    </row>
    <row r="9" s="2" customFormat="1" ht="13.5">
      <c r="A9" s="26" t="s">
        <v>34</v>
      </c>
    </row>
    <row r="10" s="2" customFormat="1" ht="12.75">
      <c r="D10" s="19" t="s">
        <v>35</v>
      </c>
    </row>
    <row r="11" spans="1:5" ht="13.5">
      <c r="A11" s="27" t="s">
        <v>100</v>
      </c>
      <c r="B11" s="28" t="s">
        <v>36</v>
      </c>
      <c r="C11" s="28" t="s">
        <v>37</v>
      </c>
      <c r="D11" s="28" t="s">
        <v>38</v>
      </c>
      <c r="E11" s="4"/>
    </row>
    <row r="12" spans="1:5" ht="12.75">
      <c r="A12" s="29" t="s">
        <v>39</v>
      </c>
      <c r="B12" s="30" t="s">
        <v>101</v>
      </c>
      <c r="C12" s="31">
        <f>C13+C14+SUM(C19:C21)</f>
        <v>216600341969</v>
      </c>
      <c r="D12" s="31">
        <f>D13+D14+SUM(D19:D21)</f>
        <v>1178989356568</v>
      </c>
      <c r="E12" s="4"/>
    </row>
    <row r="13" spans="1:5" ht="12.75">
      <c r="A13" s="9" t="s">
        <v>8</v>
      </c>
      <c r="B13" s="32" t="s">
        <v>40</v>
      </c>
      <c r="C13" s="33">
        <v>155659981609</v>
      </c>
      <c r="D13" s="33">
        <v>713539123310</v>
      </c>
      <c r="E13" s="4"/>
    </row>
    <row r="14" spans="1:5" ht="12.75">
      <c r="A14" s="9" t="s">
        <v>13</v>
      </c>
      <c r="B14" s="32" t="s">
        <v>41</v>
      </c>
      <c r="C14" s="33">
        <f>SUM(C15:C18)</f>
        <v>56900490000</v>
      </c>
      <c r="D14" s="33">
        <f>SUM(D15:D18)</f>
        <v>182803766455</v>
      </c>
      <c r="E14" s="4"/>
    </row>
    <row r="15" spans="1:5" ht="12.75" customHeight="1">
      <c r="A15" s="9"/>
      <c r="B15" s="32" t="s">
        <v>42</v>
      </c>
      <c r="C15" s="33">
        <v>56900490000</v>
      </c>
      <c r="D15" s="33">
        <v>188826091355</v>
      </c>
      <c r="E15" s="4"/>
    </row>
    <row r="16" spans="1:5" ht="12.75" customHeight="1">
      <c r="A16" s="9"/>
      <c r="B16" s="32" t="s">
        <v>43</v>
      </c>
      <c r="C16" s="33"/>
      <c r="D16" s="33"/>
      <c r="E16" s="4"/>
    </row>
    <row r="17" spans="1:5" ht="12.75" customHeight="1">
      <c r="A17" s="9"/>
      <c r="B17" s="32" t="s">
        <v>44</v>
      </c>
      <c r="C17" s="33"/>
      <c r="D17" s="33"/>
      <c r="E17" s="4"/>
    </row>
    <row r="18" spans="1:5" ht="12.75" customHeight="1">
      <c r="A18" s="9"/>
      <c r="B18" s="32" t="s">
        <v>45</v>
      </c>
      <c r="C18" s="33"/>
      <c r="D18" s="33">
        <v>-6022324900</v>
      </c>
      <c r="E18" s="4"/>
    </row>
    <row r="19" spans="1:5" ht="12.75">
      <c r="A19" s="9" t="s">
        <v>17</v>
      </c>
      <c r="B19" s="32" t="s">
        <v>46</v>
      </c>
      <c r="C19" s="33">
        <v>1115016270</v>
      </c>
      <c r="D19" s="33">
        <v>271045202972</v>
      </c>
      <c r="E19" s="4"/>
    </row>
    <row r="20" spans="1:5" ht="12.75">
      <c r="A20" s="9" t="s">
        <v>22</v>
      </c>
      <c r="B20" s="32" t="s">
        <v>47</v>
      </c>
      <c r="C20" s="33">
        <v>0</v>
      </c>
      <c r="D20" s="33">
        <v>154495114</v>
      </c>
      <c r="E20" s="4"/>
    </row>
    <row r="21" spans="1:5" ht="12.75">
      <c r="A21" s="9" t="s">
        <v>48</v>
      </c>
      <c r="B21" s="32" t="s">
        <v>49</v>
      </c>
      <c r="C21" s="34">
        <v>2924854090</v>
      </c>
      <c r="D21" s="34">
        <v>11446768717</v>
      </c>
      <c r="E21" s="4"/>
    </row>
    <row r="22" spans="1:5" ht="13.5">
      <c r="A22" s="7" t="s">
        <v>50</v>
      </c>
      <c r="B22" s="35" t="s">
        <v>102</v>
      </c>
      <c r="C22" s="36">
        <f>C23+SUM(C27:C29)</f>
        <v>2191436373</v>
      </c>
      <c r="D22" s="36">
        <f>D23+SUM(D27:D29)</f>
        <v>78415415991</v>
      </c>
      <c r="E22" s="4"/>
    </row>
    <row r="23" spans="1:5" ht="12.75">
      <c r="A23" s="9" t="s">
        <v>8</v>
      </c>
      <c r="B23" s="32" t="s">
        <v>51</v>
      </c>
      <c r="C23" s="33">
        <f>SUM(C24:C26)</f>
        <v>2071436373</v>
      </c>
      <c r="D23" s="33">
        <f>SUM(D24:D26)</f>
        <v>10544294763</v>
      </c>
      <c r="E23" s="4"/>
    </row>
    <row r="24" spans="1:5" ht="12.75">
      <c r="A24" s="9"/>
      <c r="B24" s="32" t="s">
        <v>52</v>
      </c>
      <c r="C24" s="33">
        <v>1681985391</v>
      </c>
      <c r="D24" s="33">
        <v>10142883693</v>
      </c>
      <c r="E24" s="4"/>
    </row>
    <row r="25" spans="1:5" ht="12.75">
      <c r="A25" s="9"/>
      <c r="B25" s="32" t="s">
        <v>53</v>
      </c>
      <c r="C25" s="33"/>
      <c r="D25" s="33"/>
      <c r="E25" s="4"/>
    </row>
    <row r="26" spans="1:5" ht="12.75">
      <c r="A26" s="9"/>
      <c r="B26" s="32" t="s">
        <v>54</v>
      </c>
      <c r="C26" s="33">
        <v>389450982</v>
      </c>
      <c r="D26" s="33">
        <v>401411070</v>
      </c>
      <c r="E26" s="4"/>
    </row>
    <row r="27" spans="1:5" ht="12.75">
      <c r="A27" s="9" t="s">
        <v>13</v>
      </c>
      <c r="B27" s="32" t="s">
        <v>55</v>
      </c>
      <c r="C27" s="33"/>
      <c r="D27" s="33">
        <v>60000000000</v>
      </c>
      <c r="E27" s="4"/>
    </row>
    <row r="28" spans="1:5" ht="12.75">
      <c r="A28" s="9" t="s">
        <v>17</v>
      </c>
      <c r="B28" s="32" t="s">
        <v>56</v>
      </c>
      <c r="C28" s="33">
        <v>0</v>
      </c>
      <c r="D28" s="33">
        <v>6552809428</v>
      </c>
      <c r="E28" s="4"/>
    </row>
    <row r="29" spans="1:5" ht="12.75">
      <c r="A29" s="9" t="s">
        <v>22</v>
      </c>
      <c r="B29" s="32" t="s">
        <v>57</v>
      </c>
      <c r="C29" s="34">
        <v>120000000</v>
      </c>
      <c r="D29" s="34">
        <v>1318311800</v>
      </c>
      <c r="E29" s="4"/>
    </row>
    <row r="30" spans="1:5" ht="12.75">
      <c r="A30" s="7" t="s">
        <v>58</v>
      </c>
      <c r="B30" s="35" t="s">
        <v>59</v>
      </c>
      <c r="C30" s="37">
        <f>C12+C22</f>
        <v>218791778342</v>
      </c>
      <c r="D30" s="37">
        <f>D12+D22</f>
        <v>1257404772559</v>
      </c>
      <c r="E30" s="4"/>
    </row>
    <row r="31" spans="1:5" ht="12.75">
      <c r="A31" s="7" t="s">
        <v>60</v>
      </c>
      <c r="B31" s="35" t="s">
        <v>61</v>
      </c>
      <c r="C31" s="38">
        <f>SUM(C32:C33)</f>
        <v>169040416145</v>
      </c>
      <c r="D31" s="38">
        <f>SUM(D32:D33)</f>
        <v>868348632094</v>
      </c>
      <c r="E31" s="4"/>
    </row>
    <row r="32" spans="1:5" ht="12.75">
      <c r="A32" s="9" t="s">
        <v>8</v>
      </c>
      <c r="B32" s="32" t="s">
        <v>62</v>
      </c>
      <c r="C32" s="33">
        <v>169040416145</v>
      </c>
      <c r="D32" s="33">
        <v>868348632094</v>
      </c>
      <c r="E32" s="4"/>
    </row>
    <row r="33" spans="1:5" ht="12.75">
      <c r="A33" s="9" t="s">
        <v>13</v>
      </c>
      <c r="B33" s="32" t="s">
        <v>63</v>
      </c>
      <c r="C33" s="33"/>
      <c r="D33" s="33"/>
      <c r="E33" s="4"/>
    </row>
    <row r="34" spans="1:5" ht="12.75">
      <c r="A34" s="7" t="s">
        <v>64</v>
      </c>
      <c r="B34" s="35" t="s">
        <v>65</v>
      </c>
      <c r="C34" s="38">
        <f>SUM(C35:C38)</f>
        <v>49751362197</v>
      </c>
      <c r="D34" s="38">
        <f>SUM(D35:D38)</f>
        <v>389056140465</v>
      </c>
      <c r="E34" s="4"/>
    </row>
    <row r="35" spans="1:5" ht="12.75">
      <c r="A35" s="9" t="s">
        <v>8</v>
      </c>
      <c r="B35" s="32" t="s">
        <v>66</v>
      </c>
      <c r="C35" s="33">
        <v>50000000000</v>
      </c>
      <c r="D35" s="33">
        <v>330000000000</v>
      </c>
      <c r="E35" s="4"/>
    </row>
    <row r="36" spans="1:5" ht="12.75">
      <c r="A36" s="9" t="s">
        <v>13</v>
      </c>
      <c r="B36" s="32" t="s">
        <v>67</v>
      </c>
      <c r="C36" s="33"/>
      <c r="D36" s="33"/>
      <c r="E36" s="4"/>
    </row>
    <row r="37" spans="1:5" ht="12.75">
      <c r="A37" s="9" t="s">
        <v>17</v>
      </c>
      <c r="B37" s="35" t="s">
        <v>103</v>
      </c>
      <c r="C37" s="33">
        <v>-248637803</v>
      </c>
      <c r="D37" s="33">
        <v>59056140465</v>
      </c>
      <c r="E37" s="4"/>
    </row>
    <row r="38" spans="1:5" ht="12.75">
      <c r="A38" s="9" t="s">
        <v>22</v>
      </c>
      <c r="B38" s="32" t="s">
        <v>68</v>
      </c>
      <c r="C38" s="34"/>
      <c r="D38" s="34"/>
      <c r="E38" s="4"/>
    </row>
    <row r="39" spans="1:5" ht="14.25">
      <c r="A39" s="15" t="s">
        <v>69</v>
      </c>
      <c r="B39" s="39" t="s">
        <v>70</v>
      </c>
      <c r="C39" s="40">
        <f>C34+C31</f>
        <v>218791778342</v>
      </c>
      <c r="D39" s="40">
        <f>D34+D31</f>
        <v>1257404772559</v>
      </c>
      <c r="E39" s="4"/>
    </row>
    <row r="40" spans="1:5" ht="14.25">
      <c r="A40" s="41"/>
      <c r="B40" s="4"/>
      <c r="C40" s="42">
        <f>C39-C30</f>
        <v>0</v>
      </c>
      <c r="D40" s="42">
        <f>D39-D30</f>
        <v>0</v>
      </c>
      <c r="E40" s="4"/>
    </row>
    <row r="41" spans="1:5" ht="12.75">
      <c r="A41" s="3" t="s">
        <v>71</v>
      </c>
      <c r="B41" s="4"/>
      <c r="C41" s="4"/>
      <c r="D41" s="4"/>
      <c r="E41" s="4"/>
    </row>
    <row r="42" spans="1:5" ht="8.25" customHeight="1">
      <c r="A42" s="43"/>
      <c r="B42" s="4"/>
      <c r="C42" s="4"/>
      <c r="D42" s="4"/>
      <c r="E42" s="4"/>
    </row>
    <row r="43" spans="1:5" ht="12.75">
      <c r="A43" s="28" t="s">
        <v>3</v>
      </c>
      <c r="B43" s="28" t="s">
        <v>4</v>
      </c>
      <c r="C43" s="28" t="s">
        <v>72</v>
      </c>
      <c r="D43" s="28" t="s">
        <v>73</v>
      </c>
      <c r="E43" s="4"/>
    </row>
    <row r="44" spans="1:5" ht="12.75" customHeight="1">
      <c r="A44" s="44" t="s">
        <v>8</v>
      </c>
      <c r="B44" s="45" t="s">
        <v>104</v>
      </c>
      <c r="C44" s="46">
        <v>137111473913</v>
      </c>
      <c r="D44" s="46">
        <v>4143064614</v>
      </c>
      <c r="E44" s="4"/>
    </row>
    <row r="45" spans="1:5" ht="12.75" customHeight="1">
      <c r="A45" s="9" t="s">
        <v>13</v>
      </c>
      <c r="B45" s="47" t="s">
        <v>74</v>
      </c>
      <c r="C45" s="48">
        <v>0</v>
      </c>
      <c r="D45" s="48">
        <v>0</v>
      </c>
      <c r="E45" s="4"/>
    </row>
    <row r="46" spans="1:5" ht="12.75" customHeight="1">
      <c r="A46" s="9" t="s">
        <v>17</v>
      </c>
      <c r="B46" s="47" t="s">
        <v>75</v>
      </c>
      <c r="C46" s="48">
        <f>C44-C45</f>
        <v>137111473913</v>
      </c>
      <c r="D46" s="48">
        <f>D44-D45</f>
        <v>4143064614</v>
      </c>
      <c r="E46" s="4"/>
    </row>
    <row r="47" spans="1:5" ht="12.75" customHeight="1">
      <c r="A47" s="9" t="s">
        <v>22</v>
      </c>
      <c r="B47" s="47" t="s">
        <v>76</v>
      </c>
      <c r="C47" s="48">
        <v>1179746000</v>
      </c>
      <c r="D47" s="48">
        <v>0</v>
      </c>
      <c r="E47" s="4"/>
    </row>
    <row r="48" spans="1:5" ht="12.75" customHeight="1">
      <c r="A48" s="9" t="s">
        <v>48</v>
      </c>
      <c r="B48" s="10" t="s">
        <v>77</v>
      </c>
      <c r="C48" s="48">
        <f>C46+C47</f>
        <v>138291219913</v>
      </c>
      <c r="D48" s="48">
        <f>D46+D47</f>
        <v>4143064614</v>
      </c>
      <c r="E48" s="4"/>
    </row>
    <row r="49" spans="1:5" ht="12.75" customHeight="1">
      <c r="A49" s="9" t="s">
        <v>78</v>
      </c>
      <c r="B49" s="47" t="s">
        <v>79</v>
      </c>
      <c r="C49" s="48">
        <v>45303091555</v>
      </c>
      <c r="D49" s="48">
        <v>1288250000</v>
      </c>
      <c r="E49" s="4"/>
    </row>
    <row r="50" spans="1:5" ht="12.75" customHeight="1">
      <c r="A50" s="9" t="s">
        <v>80</v>
      </c>
      <c r="B50" s="47" t="s">
        <v>81</v>
      </c>
      <c r="C50" s="48">
        <f>C48-C49</f>
        <v>92988128358</v>
      </c>
      <c r="D50" s="48">
        <f>D48-D49</f>
        <v>2854814614</v>
      </c>
      <c r="E50" s="4"/>
    </row>
    <row r="51" spans="1:5" ht="12.75" customHeight="1">
      <c r="A51" s="9" t="s">
        <v>82</v>
      </c>
      <c r="B51" s="47" t="s">
        <v>83</v>
      </c>
      <c r="C51" s="48">
        <v>33039160033</v>
      </c>
      <c r="D51" s="48">
        <v>3106972417</v>
      </c>
      <c r="E51" s="4"/>
    </row>
    <row r="52" spans="1:5" ht="12.75" customHeight="1">
      <c r="A52" s="9" t="s">
        <v>84</v>
      </c>
      <c r="B52" s="47" t="s">
        <v>85</v>
      </c>
      <c r="C52" s="48">
        <f>C50-C51</f>
        <v>59948968325</v>
      </c>
      <c r="D52" s="48">
        <f>D50-D51</f>
        <v>-252157803</v>
      </c>
      <c r="E52" s="4"/>
    </row>
    <row r="53" spans="1:5" ht="12.75" customHeight="1">
      <c r="A53" s="9" t="s">
        <v>86</v>
      </c>
      <c r="B53" s="47" t="s">
        <v>87</v>
      </c>
      <c r="C53" s="48">
        <v>35568318</v>
      </c>
      <c r="D53" s="48">
        <v>1200000</v>
      </c>
      <c r="E53" s="4"/>
    </row>
    <row r="54" spans="1:5" ht="12.75" customHeight="1">
      <c r="A54" s="9" t="s">
        <v>88</v>
      </c>
      <c r="B54" s="47" t="s">
        <v>89</v>
      </c>
      <c r="C54" s="48">
        <f>C53+C52</f>
        <v>59984536643</v>
      </c>
      <c r="D54" s="48">
        <f>D52+D53</f>
        <v>-250957803</v>
      </c>
      <c r="E54" s="4"/>
    </row>
    <row r="55" spans="1:5" ht="12.75" customHeight="1">
      <c r="A55" s="9" t="s">
        <v>90</v>
      </c>
      <c r="B55" s="47" t="s">
        <v>91</v>
      </c>
      <c r="C55" s="48">
        <f>C54-C47</f>
        <v>58804790643</v>
      </c>
      <c r="D55" s="48">
        <f>D54-D47</f>
        <v>-250957803</v>
      </c>
      <c r="E55" s="4"/>
    </row>
    <row r="56" spans="1:5" ht="12.75" customHeight="1">
      <c r="A56" s="9" t="s">
        <v>92</v>
      </c>
      <c r="B56" s="47" t="s">
        <v>93</v>
      </c>
      <c r="C56" s="48">
        <v>0</v>
      </c>
      <c r="D56" s="48">
        <v>0</v>
      </c>
      <c r="E56" s="4"/>
    </row>
    <row r="57" spans="1:5" ht="12.75" customHeight="1">
      <c r="A57" s="9" t="s">
        <v>94</v>
      </c>
      <c r="B57" s="47" t="s">
        <v>95</v>
      </c>
      <c r="C57" s="48">
        <f>C54-C56</f>
        <v>59984536643</v>
      </c>
      <c r="D57" s="48">
        <f>D55-D56</f>
        <v>-250957803</v>
      </c>
      <c r="E57" s="4"/>
    </row>
    <row r="58" spans="1:5" ht="12.75" customHeight="1">
      <c r="A58" s="9" t="s">
        <v>96</v>
      </c>
      <c r="B58" s="47" t="s">
        <v>97</v>
      </c>
      <c r="C58" s="48"/>
      <c r="D58" s="48"/>
      <c r="E58" s="4"/>
    </row>
    <row r="59" spans="1:5" ht="12.75" customHeight="1">
      <c r="A59" s="17" t="s">
        <v>98</v>
      </c>
      <c r="B59" s="49" t="s">
        <v>99</v>
      </c>
      <c r="C59" s="50"/>
      <c r="D59" s="50"/>
      <c r="E59" s="4"/>
    </row>
  </sheetData>
  <mergeCells count="2">
    <mergeCell ref="B5:C5"/>
    <mergeCell ref="B6:C6"/>
  </mergeCells>
  <printOptions/>
  <pageMargins left="0.75" right="0.17" top="0.41" bottom="0.54" header="0.5" footer="0.5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2008-04-11T01:41:28Z</dcterms:created>
  <dcterms:modified xsi:type="dcterms:W3CDTF">2008-04-17T01:59:44Z</dcterms:modified>
  <cp:category/>
  <cp:version/>
  <cp:contentType/>
  <cp:contentStatus/>
</cp:coreProperties>
</file>