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850" activeTab="1"/>
  </bookViews>
  <sheets>
    <sheet name="CDKT" sheetId="1" r:id="rId1"/>
    <sheet name="CDKT 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<sst xmlns="http://schemas.openxmlformats.org/spreadsheetml/2006/main" count="146" uniqueCount="115">
  <si>
    <t>III. CÁC CHỈ TIÊU TÀI CHÍNH CƠ BẢN</t>
  </si>
  <si>
    <t>STT</t>
  </si>
  <si>
    <t>Chỉ tiêu</t>
  </si>
  <si>
    <t>Đơn vị tính</t>
  </si>
  <si>
    <t>Kỳ trước</t>
  </si>
  <si>
    <t>Kỳ báo cáo</t>
  </si>
  <si>
    <t>1</t>
  </si>
  <si>
    <t>Cơ cấu tài sản</t>
  </si>
  <si>
    <t>- Tài sản dài hạn/Tổng tài sản</t>
  </si>
  <si>
    <t>%</t>
  </si>
  <si>
    <t>- Tài sản ngắn hạn/Tổng tài sản</t>
  </si>
  <si>
    <t>2</t>
  </si>
  <si>
    <t>Cơ cấu nguồn vốn</t>
  </si>
  <si>
    <t>- Nợ phải trả/ Tổng nguồn vốn</t>
  </si>
  <si>
    <t>- Nguồn vốn chủ sở hữu/ Tổng nguồn vốn</t>
  </si>
  <si>
    <t>3</t>
  </si>
  <si>
    <t>Khả năng thanh toán</t>
  </si>
  <si>
    <t>- Khả năng thanh toán nhanh</t>
  </si>
  <si>
    <t>Lần</t>
  </si>
  <si>
    <t xml:space="preserve">TS ngan han- hang TK - TS ngan han khac /no ngan han </t>
  </si>
  <si>
    <t>- Khả năng thanh toán hiện hành</t>
  </si>
  <si>
    <t xml:space="preserve">TS ngan han/no ngan han </t>
  </si>
  <si>
    <t>4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</si>
  <si>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</si>
  <si>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</si>
  <si>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</si>
  <si>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</si>
  <si>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 xml:space="preserve">    TP.HCM, ngaøy       thaùng 04 naêm 2009</t>
  </si>
  <si>
    <t xml:space="preserve">                    TOÅNG GIAÙM ÑOÁC</t>
  </si>
  <si>
    <t xml:space="preserve">                   PHAÏM MINH PHUÙC</t>
  </si>
  <si>
    <t xml:space="preserve">              COÂNG TY COÅ PHAÀN </t>
  </si>
  <si>
    <t>XAÂY DÖÏNG TRANG TRÍ KIEÁN TRUÙC ADC</t>
  </si>
  <si>
    <t>BÁO CÁO TÀI CHÍNH TÓM TẮT</t>
  </si>
  <si>
    <t xml:space="preserve"> NAÊM 2008</t>
  </si>
  <si>
    <t xml:space="preserve">I. BẢNG CÂN ĐỐI KẾ TOÁN   </t>
  </si>
  <si>
    <t xml:space="preserve">Đơn vị tính : đồng </t>
  </si>
  <si>
    <t>Nội dung</t>
  </si>
  <si>
    <t>Số dư đầu kỳ</t>
  </si>
  <si>
    <t>Số dư cuối kỳ</t>
  </si>
  <si>
    <t>I</t>
  </si>
  <si>
    <t>Tài sản ngắn hạn</t>
  </si>
  <si>
    <t xml:space="preserve">Tiền và các khoản tương đương tiền       </t>
  </si>
  <si>
    <t>Các khoản đầu tư tài chính ngắn hạn</t>
  </si>
  <si>
    <t xml:space="preserve">Các khoản phải thu ngắn hạn     </t>
  </si>
  <si>
    <t>Hàng tồn kho</t>
  </si>
  <si>
    <t>5</t>
  </si>
  <si>
    <t xml:space="preserve">Tài sản ngắn hạn khác      </t>
  </si>
  <si>
    <t>II</t>
  </si>
  <si>
    <t xml:space="preserve">Các khoản phải thu dài hạn 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</si>
  <si>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</si>
  <si>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</si>
  <si>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</si>
  <si>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 </t>
  </si>
  <si>
    <t xml:space="preserve">   - Chi phí xây dựng cơ bản dở dang</t>
  </si>
  <si>
    <t xml:space="preserve">Bất động sản đầu tư      </t>
  </si>
  <si>
    <t>Các khoản đầu tư tài chính dài hạn</t>
  </si>
  <si>
    <t xml:space="preserve">Tài sản dài hạn khác 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</si>
  <si>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</si>
  <si>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</si>
  <si>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</si>
  <si>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</si>
  <si>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</si>
  <si>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</si>
  <si>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</si>
  <si>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</si>
  <si>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</si>
  <si>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</si>
  <si>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</si>
  <si>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</si>
  <si>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 </t>
  </si>
  <si>
    <t xml:space="preserve"> - Chênh lệch tỷ giá hối đoái        </t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</si>
  <si>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</si>
  <si>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</si>
  <si>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</si>
  <si>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</si>
  <si>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</si>
  <si>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</si>
  <si>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</si>
  <si>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</si>
  <si>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</si>
  <si>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II.KẾT QUẢ HOẠT ĐỘNG KINH DOANH</t>
  </si>
  <si>
    <t>Luỹ kế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</si>
  <si>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</si>
  <si>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</si>
  <si>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</si>
  <si>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</si>
  <si>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</si>
  <si>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</si>
  <si>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</si>
  <si>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</si>
  <si>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</si>
  <si>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</si>
  <si>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</si>
  <si>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</si>
  <si>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</si>
  <si>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</si>
  <si>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 xml:space="preserve">Lợi nhuận thuần từ hoạt động kinh doanh     </t>
  </si>
  <si>
    <t>11</t>
  </si>
  <si>
    <t>Thu nhập khác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</si>
  <si>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</si>
  <si>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</si>
  <si>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</si>
  <si>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</si>
  <si>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</si>
  <si>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</si>
  <si>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</si>
  <si>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</si>
  <si>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</si>
  <si>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</si>
  <si>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</si>
  <si>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 xml:space="preserve">Lãi cơ bản trên cổ phiếu    </t>
  </si>
  <si>
    <t>8,27</t>
  </si>
  <si>
    <t>18</t>
  </si>
  <si>
    <t>Cổ tức trên mỗi cổ phiếu</t>
  </si>
  <si>
    <r>
      <t>Tài sản dài hạn</t>
    </r>
    <r>
      <rPr>
        <i/>
        <sz val="12"/>
        <color indexed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</si>
</sst>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;"/>
    <numFmt numFmtId="165" formatCode="#,##0;\-#,##0;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_(* #,##0.000_);_(* \(#,##0.000\);_(* &quot;-&quot;??_);_(@_)"/>
    <numFmt numFmtId="180" formatCode="_(* #,##0.0000_);_(* \(#,##0.00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2"/>
      <color indexed="12"/>
      <name val="Times New Roman"/>
      <family val="1"/>
    </font>
    <font>
      <sz val="12"/>
      <name val="Arial"/>
      <family val="0"/>
    </font>
    <font>
      <sz val="12"/>
      <color indexed="12"/>
      <name val="Times New Roman"/>
      <family val="1"/>
    </font>
    <font>
      <sz val="12"/>
      <color indexed="12"/>
      <name val=".VnTime"/>
      <family val="2"/>
    </font>
    <font>
      <sz val="12"/>
      <name val="VNI-Times"/>
      <family val="0"/>
    </font>
    <font>
      <b/>
      <sz val="12"/>
      <name val="VNI-Times"/>
      <family val="0"/>
    </font>
    <font>
      <b/>
      <sz val="11"/>
      <color indexed="12"/>
      <name val="VNI-Times"/>
      <family val="0"/>
    </font>
    <font>
      <sz val="11"/>
      <name val="Arial"/>
      <family val="0"/>
    </font>
    <font>
      <b/>
      <sz val="16"/>
      <color indexed="12"/>
      <name val="Times New Roman"/>
      <family val="1"/>
    </font>
    <font>
      <b/>
      <sz val="16"/>
      <color indexed="12"/>
      <name val="VNI-Times"/>
      <family val="0"/>
    </font>
    <font>
      <i/>
      <sz val="12"/>
      <color indexed="12"/>
      <name val="Times New Roman"/>
      <family val="1"/>
    </font>
    <font>
      <b/>
      <sz val="12"/>
      <color indexed="12"/>
      <name val=".VnTimeH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5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5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67" fontId="2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167" fontId="4" fillId="0" borderId="4" xfId="15" applyNumberFormat="1" applyFont="1" applyBorder="1" applyAlignment="1">
      <alignment horizontal="center" wrapText="1"/>
    </xf>
    <xf numFmtId="167" fontId="4" fillId="0" borderId="4" xfId="15" applyNumberFormat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167" fontId="2" fillId="0" borderId="4" xfId="15" applyNumberFormat="1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justify" wrapText="1"/>
    </xf>
    <xf numFmtId="167" fontId="4" fillId="0" borderId="4" xfId="15" applyNumberFormat="1" applyFont="1" applyBorder="1" applyAlignment="1">
      <alignment horizontal="justify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167" fontId="4" fillId="0" borderId="6" xfId="15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7" fontId="2" fillId="0" borderId="2" xfId="15" applyNumberFormat="1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67" fontId="2" fillId="0" borderId="5" xfId="15" applyNumberFormat="1" applyFont="1" applyBorder="1" applyAlignment="1">
      <alignment wrapText="1"/>
    </xf>
    <xf numFmtId="167" fontId="2" fillId="0" borderId="0" xfId="15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167" fontId="0" fillId="0" borderId="0" xfId="0" applyNumberFormat="1" applyFont="1" applyAlignment="1">
      <alignment/>
    </xf>
    <xf numFmtId="167" fontId="3" fillId="0" borderId="0" xfId="15" applyNumberFormat="1" applyFont="1" applyAlignment="1">
      <alignment/>
    </xf>
    <xf numFmtId="167" fontId="2" fillId="0" borderId="1" xfId="15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7" fontId="4" fillId="0" borderId="2" xfId="15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167" fontId="4" fillId="0" borderId="4" xfId="15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7" fontId="4" fillId="0" borderId="4" xfId="15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167" fontId="4" fillId="0" borderId="5" xfId="15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167" fontId="4" fillId="0" borderId="7" xfId="0" applyNumberFormat="1" applyFont="1" applyBorder="1" applyAlignment="1">
      <alignment horizontal="center" wrapText="1"/>
    </xf>
    <xf numFmtId="167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167" fontId="2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7" fontId="4" fillId="0" borderId="13" xfId="0" applyNumberFormat="1" applyFont="1" applyBorder="1" applyAlignment="1">
      <alignment horizontal="center" wrapText="1"/>
    </xf>
    <xf numFmtId="167" fontId="4" fillId="0" borderId="14" xfId="0" applyNumberFormat="1" applyFont="1" applyBorder="1" applyAlignment="1">
      <alignment horizontal="center" wrapText="1"/>
    </xf>
    <xf numFmtId="167" fontId="2" fillId="0" borderId="7" xfId="0" applyNumberFormat="1" applyFont="1" applyBorder="1" applyAlignment="1">
      <alignment horizontal="center" wrapText="1"/>
    </xf>
    <xf numFmtId="167" fontId="2" fillId="0" borderId="8" xfId="0" applyNumberFormat="1" applyFont="1" applyBorder="1" applyAlignment="1">
      <alignment horizontal="center" wrapText="1"/>
    </xf>
    <xf numFmtId="167" fontId="2" fillId="0" borderId="4" xfId="0" applyNumberFormat="1" applyFont="1" applyBorder="1" applyAlignment="1">
      <alignment horizontal="center" wrapText="1"/>
    </xf>
    <xf numFmtId="167" fontId="2" fillId="0" borderId="15" xfId="0" applyNumberFormat="1" applyFont="1" applyBorder="1" applyAlignment="1">
      <alignment horizontal="center" wrapText="1"/>
    </xf>
    <xf numFmtId="167" fontId="2" fillId="0" borderId="16" xfId="0" applyNumberFormat="1" applyFont="1" applyBorder="1" applyAlignment="1">
      <alignment horizontal="center" wrapText="1"/>
    </xf>
    <xf numFmtId="167" fontId="12" fillId="0" borderId="17" xfId="0" applyNumberFormat="1" applyFont="1" applyBorder="1" applyAlignment="1">
      <alignment horizontal="center" wrapText="1"/>
    </xf>
    <xf numFmtId="167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M\BAO%20CAO\BAO%20CAO%20TAI%20CHINH\BAO%20CAO%20TAI%20CHINH%20TOM%20TAT%20200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CDKT (2)"/>
      <sheetName val="Sheet4"/>
      <sheetName val="kqhdkd"/>
      <sheetName val="Sheet1"/>
    </sheetNames>
    <sheetDataSet>
      <sheetData sheetId="0">
        <row r="9">
          <cell r="C9">
            <v>93232544964</v>
          </cell>
          <cell r="D9">
            <v>68638478653</v>
          </cell>
        </row>
        <row r="13">
          <cell r="C13">
            <v>23502310611</v>
          </cell>
          <cell r="D13">
            <v>23879064557</v>
          </cell>
        </row>
        <row r="14">
          <cell r="C14">
            <v>3491043598</v>
          </cell>
          <cell r="D14">
            <v>320724561</v>
          </cell>
        </row>
        <row r="15">
          <cell r="C15">
            <v>167275425885</v>
          </cell>
          <cell r="D15">
            <v>213112751989</v>
          </cell>
        </row>
        <row r="25">
          <cell r="C25">
            <v>260507970849</v>
          </cell>
          <cell r="D25">
            <v>281751230642</v>
          </cell>
        </row>
        <row r="26">
          <cell r="C26">
            <v>120181278595</v>
          </cell>
          <cell r="D26">
            <v>74516711121</v>
          </cell>
        </row>
        <row r="27">
          <cell r="C27">
            <v>120181278595</v>
          </cell>
          <cell r="D27">
            <v>74492405421</v>
          </cell>
        </row>
        <row r="29">
          <cell r="C29">
            <v>140326692254</v>
          </cell>
          <cell r="D29">
            <v>207234519521</v>
          </cell>
        </row>
        <row r="44">
          <cell r="C44">
            <v>260507970849</v>
          </cell>
          <cell r="D44">
            <v>281751230642</v>
          </cell>
        </row>
        <row r="50">
          <cell r="C50">
            <v>15897685314</v>
          </cell>
        </row>
        <row r="63">
          <cell r="C63">
            <v>101716308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pane ySplit="8" topLeftCell="BM66" activePane="bottomLeft" state="frozen"/>
      <selection pane="topLeft" activeCell="A1" sqref="A1"/>
      <selection pane="bottomLeft" activeCell="F10" sqref="F10"/>
    </sheetView>
  </sheetViews>
  <sheetFormatPr defaultColWidth="9.140625" defaultRowHeight="24" customHeight="1"/>
  <cols>
    <col min="1" max="1" width="5.421875" style="20" customWidth="1"/>
    <col min="2" max="2" width="48.28125" style="4" customWidth="1"/>
    <col min="3" max="3" width="22.00390625" style="4" customWidth="1"/>
    <col min="4" max="4" width="12.57421875" style="4" customWidth="1"/>
    <col min="5" max="5" width="8.28125" style="4" customWidth="1"/>
    <col min="6" max="6" width="9.00390625" style="4" customWidth="1"/>
    <col min="7" max="7" width="21.57421875" style="4" customWidth="1"/>
    <col min="8" max="16384" width="9.00390625" style="4" customWidth="1"/>
  </cols>
  <sheetData>
    <row r="1" spans="1:2" ht="18" customHeight="1">
      <c r="A1" s="21" t="s">
        <v>30</v>
      </c>
      <c r="B1" s="22"/>
    </row>
    <row r="2" spans="1:2" ht="17.25" customHeight="1">
      <c r="A2" s="21" t="s">
        <v>31</v>
      </c>
      <c r="B2" s="22"/>
    </row>
    <row r="3" spans="1:2" ht="19.5" customHeight="1">
      <c r="A3" s="21"/>
      <c r="B3" s="22"/>
    </row>
    <row r="4" spans="1:5" ht="22.5" customHeight="1">
      <c r="A4" s="72" t="s">
        <v>32</v>
      </c>
      <c r="B4" s="72"/>
      <c r="C4" s="72"/>
      <c r="D4" s="72"/>
      <c r="E4" s="72"/>
    </row>
    <row r="5" spans="1:5" ht="24" customHeight="1">
      <c r="A5" s="73" t="s">
        <v>33</v>
      </c>
      <c r="B5" s="73"/>
      <c r="C5" s="73"/>
      <c r="D5" s="73"/>
      <c r="E5" s="73"/>
    </row>
    <row r="6" spans="1:5" ht="18.75" customHeight="1">
      <c r="A6" s="4"/>
      <c r="B6" s="2"/>
      <c r="C6" s="2"/>
      <c r="D6" s="2"/>
      <c r="E6" s="2"/>
    </row>
    <row r="7" spans="1:5" ht="16.5" customHeight="1">
      <c r="A7" s="23" t="s">
        <v>34</v>
      </c>
      <c r="B7" s="2"/>
      <c r="C7" s="2"/>
      <c r="D7" s="83" t="s">
        <v>35</v>
      </c>
      <c r="E7" s="83"/>
    </row>
    <row r="8" spans="1:5" ht="24" customHeight="1">
      <c r="A8" s="24" t="s">
        <v>1</v>
      </c>
      <c r="B8" s="24" t="s">
        <v>36</v>
      </c>
      <c r="C8" s="24" t="s">
        <v>37</v>
      </c>
      <c r="D8" s="75" t="s">
        <v>38</v>
      </c>
      <c r="E8" s="75"/>
    </row>
    <row r="9" spans="1:5" ht="24" customHeight="1">
      <c r="A9" s="25" t="s">
        <v>39</v>
      </c>
      <c r="B9" s="26" t="s">
        <v>40</v>
      </c>
      <c r="C9" s="27">
        <f>C10+C11+C12+C13+C14</f>
        <v>93232544964</v>
      </c>
      <c r="D9" s="84">
        <f>D10+D11+D12+D13+D14</f>
        <v>68638478653</v>
      </c>
      <c r="E9" s="85"/>
    </row>
    <row r="10" spans="1:5" ht="24" customHeight="1">
      <c r="A10" s="28" t="s">
        <v>6</v>
      </c>
      <c r="B10" s="29" t="s">
        <v>41</v>
      </c>
      <c r="C10" s="30">
        <v>7155414830</v>
      </c>
      <c r="D10" s="66">
        <v>20016027</v>
      </c>
      <c r="E10" s="67"/>
    </row>
    <row r="11" spans="1:5" ht="24" customHeight="1">
      <c r="A11" s="28" t="s">
        <v>11</v>
      </c>
      <c r="B11" s="29" t="s">
        <v>42</v>
      </c>
      <c r="C11" s="31">
        <v>0</v>
      </c>
      <c r="D11" s="66">
        <v>0</v>
      </c>
      <c r="E11" s="67"/>
    </row>
    <row r="12" spans="1:5" ht="24" customHeight="1">
      <c r="A12" s="28" t="s">
        <v>15</v>
      </c>
      <c r="B12" s="29" t="s">
        <v>43</v>
      </c>
      <c r="C12" s="31">
        <v>59083775925</v>
      </c>
      <c r="D12" s="66">
        <v>44418673508</v>
      </c>
      <c r="E12" s="67"/>
    </row>
    <row r="13" spans="1:5" ht="24" customHeight="1">
      <c r="A13" s="28" t="s">
        <v>22</v>
      </c>
      <c r="B13" s="29" t="s">
        <v>44</v>
      </c>
      <c r="C13" s="31">
        <v>23502310611</v>
      </c>
      <c r="D13" s="66">
        <v>23879064557</v>
      </c>
      <c r="E13" s="67"/>
    </row>
    <row r="14" spans="1:5" ht="24" customHeight="1">
      <c r="A14" s="28" t="s">
        <v>45</v>
      </c>
      <c r="B14" s="29" t="s">
        <v>46</v>
      </c>
      <c r="C14" s="31">
        <v>3491043598</v>
      </c>
      <c r="D14" s="66">
        <v>320724561</v>
      </c>
      <c r="E14" s="67"/>
    </row>
    <row r="15" spans="1:5" ht="24" customHeight="1">
      <c r="A15" s="32" t="s">
        <v>47</v>
      </c>
      <c r="B15" s="33" t="s">
        <v>114</v>
      </c>
      <c r="C15" s="34">
        <f>C16+C17+C22+C23+C24</f>
        <v>167275425885</v>
      </c>
      <c r="D15" s="78">
        <f>D16+D17+D22+D23+D24</f>
        <v>213112751989</v>
      </c>
      <c r="E15" s="79"/>
    </row>
    <row r="16" spans="1:5" ht="24" customHeight="1">
      <c r="A16" s="28" t="s">
        <v>6</v>
      </c>
      <c r="B16" s="29" t="s">
        <v>48</v>
      </c>
      <c r="C16" s="31">
        <v>0</v>
      </c>
      <c r="D16" s="78">
        <v>0</v>
      </c>
      <c r="E16" s="79"/>
    </row>
    <row r="17" spans="1:5" ht="24" customHeight="1">
      <c r="A17" s="28" t="s">
        <v>11</v>
      </c>
      <c r="B17" s="29" t="s">
        <v>49</v>
      </c>
      <c r="C17" s="31">
        <f>C18+C19+C20+C21</f>
        <v>158928479345</v>
      </c>
      <c r="D17" s="66">
        <f>D18+D19+D20+D21</f>
        <v>197778922649</v>
      </c>
      <c r="E17" s="67"/>
    </row>
    <row r="18" spans="1:5" ht="24" customHeight="1">
      <c r="A18" s="35"/>
      <c r="B18" s="29" t="s">
        <v>50</v>
      </c>
      <c r="C18" s="31">
        <v>459295059</v>
      </c>
      <c r="D18" s="66">
        <v>352346512</v>
      </c>
      <c r="E18" s="67"/>
    </row>
    <row r="19" spans="1:5" ht="24" customHeight="1">
      <c r="A19" s="35"/>
      <c r="B19" s="29" t="s">
        <v>51</v>
      </c>
      <c r="C19" s="31">
        <v>0</v>
      </c>
      <c r="D19" s="66">
        <v>0</v>
      </c>
      <c r="E19" s="67"/>
    </row>
    <row r="20" spans="1:5" ht="24" customHeight="1">
      <c r="A20" s="35"/>
      <c r="B20" s="29" t="s">
        <v>52</v>
      </c>
      <c r="C20" s="31">
        <v>0</v>
      </c>
      <c r="D20" s="66">
        <v>0</v>
      </c>
      <c r="E20" s="67"/>
    </row>
    <row r="21" spans="1:5" ht="24" customHeight="1">
      <c r="A21" s="35"/>
      <c r="B21" s="29" t="s">
        <v>53</v>
      </c>
      <c r="C21" s="31">
        <v>158469184286</v>
      </c>
      <c r="D21" s="66">
        <v>197426576137</v>
      </c>
      <c r="E21" s="67"/>
    </row>
    <row r="22" spans="1:5" ht="24" customHeight="1">
      <c r="A22" s="28" t="s">
        <v>15</v>
      </c>
      <c r="B22" s="36" t="s">
        <v>54</v>
      </c>
      <c r="C22" s="37">
        <v>0</v>
      </c>
      <c r="D22" s="66">
        <v>0</v>
      </c>
      <c r="E22" s="67"/>
    </row>
    <row r="23" spans="1:5" ht="24" customHeight="1">
      <c r="A23" s="28" t="s">
        <v>22</v>
      </c>
      <c r="B23" s="29" t="s">
        <v>55</v>
      </c>
      <c r="C23" s="31">
        <v>8214600000</v>
      </c>
      <c r="D23" s="66">
        <v>13704700000</v>
      </c>
      <c r="E23" s="67"/>
    </row>
    <row r="24" spans="1:5" ht="24" customHeight="1">
      <c r="A24" s="38" t="s">
        <v>45</v>
      </c>
      <c r="B24" s="39" t="s">
        <v>56</v>
      </c>
      <c r="C24" s="40">
        <v>132346540</v>
      </c>
      <c r="D24" s="76">
        <v>1629129340</v>
      </c>
      <c r="E24" s="77"/>
    </row>
    <row r="25" spans="1:5" ht="24" customHeight="1">
      <c r="A25" s="32" t="s">
        <v>57</v>
      </c>
      <c r="B25" s="41" t="s">
        <v>58</v>
      </c>
      <c r="C25" s="34">
        <f>C15+C9</f>
        <v>260507970849</v>
      </c>
      <c r="D25" s="80">
        <f>D15+D9</f>
        <v>281751230642</v>
      </c>
      <c r="E25" s="80"/>
    </row>
    <row r="26" spans="1:5" ht="24" customHeight="1">
      <c r="A26" s="25" t="s">
        <v>59</v>
      </c>
      <c r="B26" s="42" t="s">
        <v>60</v>
      </c>
      <c r="C26" s="43">
        <f>C27+C28</f>
        <v>120181278595</v>
      </c>
      <c r="D26" s="81">
        <f>D27+D28</f>
        <v>74516711121</v>
      </c>
      <c r="E26" s="82"/>
    </row>
    <row r="27" spans="1:5" ht="24" customHeight="1">
      <c r="A27" s="28" t="s">
        <v>6</v>
      </c>
      <c r="B27" s="29" t="s">
        <v>61</v>
      </c>
      <c r="C27" s="31">
        <v>120181278595</v>
      </c>
      <c r="D27" s="66">
        <v>74492405421</v>
      </c>
      <c r="E27" s="67"/>
    </row>
    <row r="28" spans="1:5" ht="24" customHeight="1">
      <c r="A28" s="28" t="s">
        <v>11</v>
      </c>
      <c r="B28" s="29" t="s">
        <v>62</v>
      </c>
      <c r="C28" s="31">
        <v>0</v>
      </c>
      <c r="D28" s="66">
        <v>24305700</v>
      </c>
      <c r="E28" s="67"/>
    </row>
    <row r="29" spans="1:5" ht="24" customHeight="1">
      <c r="A29" s="44" t="s">
        <v>63</v>
      </c>
      <c r="B29" s="41" t="s">
        <v>64</v>
      </c>
      <c r="C29" s="34">
        <f>C30+C40</f>
        <v>140326692254</v>
      </c>
      <c r="D29" s="78">
        <f>D30+D40</f>
        <v>207234519521</v>
      </c>
      <c r="E29" s="79"/>
    </row>
    <row r="30" spans="1:5" ht="24" customHeight="1">
      <c r="A30" s="28" t="s">
        <v>6</v>
      </c>
      <c r="B30" s="29" t="s">
        <v>64</v>
      </c>
      <c r="C30" s="31">
        <f>C31+C32+C33+C34+C35+C36+C37+C38</f>
        <v>139005466132</v>
      </c>
      <c r="D30" s="66">
        <f>D31+D32+D33+D34+D35+D36+D37+D38</f>
        <v>206338527947</v>
      </c>
      <c r="E30" s="67"/>
    </row>
    <row r="31" spans="1:5" ht="24" customHeight="1">
      <c r="A31" s="35"/>
      <c r="B31" s="29" t="s">
        <v>65</v>
      </c>
      <c r="C31" s="31">
        <v>100000000000</v>
      </c>
      <c r="D31" s="66">
        <v>140000000000</v>
      </c>
      <c r="E31" s="67"/>
    </row>
    <row r="32" spans="1:5" ht="24" customHeight="1">
      <c r="A32" s="35"/>
      <c r="B32" s="29" t="s">
        <v>66</v>
      </c>
      <c r="C32" s="31">
        <v>22850700000</v>
      </c>
      <c r="D32" s="66">
        <v>62850700000</v>
      </c>
      <c r="E32" s="67"/>
    </row>
    <row r="33" spans="1:5" ht="24" customHeight="1">
      <c r="A33" s="35"/>
      <c r="B33" s="29" t="s">
        <v>67</v>
      </c>
      <c r="C33" s="31">
        <v>0</v>
      </c>
      <c r="D33" s="66">
        <v>0</v>
      </c>
      <c r="E33" s="67"/>
    </row>
    <row r="34" spans="1:5" ht="24" customHeight="1">
      <c r="A34" s="35"/>
      <c r="B34" s="29" t="s">
        <v>68</v>
      </c>
      <c r="C34" s="31">
        <v>0</v>
      </c>
      <c r="D34" s="66">
        <v>0</v>
      </c>
      <c r="E34" s="67"/>
    </row>
    <row r="35" spans="1:5" ht="24" customHeight="1">
      <c r="A35" s="35"/>
      <c r="B35" s="29" t="s">
        <v>69</v>
      </c>
      <c r="C35" s="31">
        <v>0</v>
      </c>
      <c r="D35" s="66">
        <v>0</v>
      </c>
      <c r="E35" s="67"/>
    </row>
    <row r="36" spans="1:5" ht="24" customHeight="1">
      <c r="A36" s="35"/>
      <c r="B36" s="29" t="s">
        <v>70</v>
      </c>
      <c r="C36" s="31">
        <v>0</v>
      </c>
      <c r="D36" s="66">
        <v>0</v>
      </c>
      <c r="E36" s="67"/>
    </row>
    <row r="37" spans="1:5" ht="24" customHeight="1">
      <c r="A37" s="35"/>
      <c r="B37" s="29" t="s">
        <v>71</v>
      </c>
      <c r="C37" s="31">
        <f>2541568701+854714569</f>
        <v>3396283270</v>
      </c>
      <c r="D37" s="66">
        <f>2551740332+859800384</f>
        <v>3411540716</v>
      </c>
      <c r="E37" s="67"/>
    </row>
    <row r="38" spans="1:5" ht="24" customHeight="1">
      <c r="A38" s="35"/>
      <c r="B38" s="29" t="s">
        <v>72</v>
      </c>
      <c r="C38" s="31">
        <v>12758482862</v>
      </c>
      <c r="D38" s="66">
        <v>76287231</v>
      </c>
      <c r="E38" s="67"/>
    </row>
    <row r="39" spans="1:5" ht="24" customHeight="1">
      <c r="A39" s="35"/>
      <c r="B39" s="29" t="s">
        <v>73</v>
      </c>
      <c r="C39" s="31">
        <v>0</v>
      </c>
      <c r="D39" s="66">
        <v>0</v>
      </c>
      <c r="E39" s="67"/>
    </row>
    <row r="40" spans="1:5" ht="24" customHeight="1">
      <c r="A40" s="28" t="s">
        <v>11</v>
      </c>
      <c r="B40" s="29" t="s">
        <v>74</v>
      </c>
      <c r="C40" s="30">
        <f>C41+C42+C43</f>
        <v>1321226122</v>
      </c>
      <c r="D40" s="66">
        <f>D41+D42+D43</f>
        <v>895991574</v>
      </c>
      <c r="E40" s="67"/>
    </row>
    <row r="41" spans="1:5" ht="24" customHeight="1">
      <c r="A41" s="35"/>
      <c r="B41" s="29" t="s">
        <v>75</v>
      </c>
      <c r="C41" s="31">
        <v>1321226122</v>
      </c>
      <c r="D41" s="66">
        <v>895991574</v>
      </c>
      <c r="E41" s="67"/>
    </row>
    <row r="42" spans="1:5" ht="24" customHeight="1">
      <c r="A42" s="35"/>
      <c r="B42" s="29" t="s">
        <v>76</v>
      </c>
      <c r="C42" s="31">
        <v>0</v>
      </c>
      <c r="D42" s="66">
        <v>0</v>
      </c>
      <c r="E42" s="67"/>
    </row>
    <row r="43" spans="1:5" ht="24" customHeight="1">
      <c r="A43" s="45"/>
      <c r="B43" s="39" t="s">
        <v>77</v>
      </c>
      <c r="C43" s="40">
        <v>0</v>
      </c>
      <c r="D43" s="76">
        <v>0</v>
      </c>
      <c r="E43" s="77"/>
    </row>
    <row r="44" spans="1:7" ht="24" customHeight="1">
      <c r="A44" s="46" t="s">
        <v>78</v>
      </c>
      <c r="B44" s="47" t="s">
        <v>79</v>
      </c>
      <c r="C44" s="48">
        <f>C26+C29</f>
        <v>260507970849</v>
      </c>
      <c r="D44" s="74">
        <f>D26+D29</f>
        <v>281751230642</v>
      </c>
      <c r="E44" s="74"/>
      <c r="G44" s="49"/>
    </row>
    <row r="45" spans="1:7" ht="24" customHeight="1">
      <c r="A45" s="50"/>
      <c r="B45" s="2"/>
      <c r="C45" s="2"/>
      <c r="D45" s="2"/>
      <c r="E45" s="2"/>
      <c r="G45" s="51"/>
    </row>
    <row r="46" spans="1:5" ht="19.5" customHeight="1">
      <c r="A46" s="1" t="s">
        <v>80</v>
      </c>
      <c r="B46" s="2"/>
      <c r="C46" s="52"/>
      <c r="D46" s="83" t="s">
        <v>35</v>
      </c>
      <c r="E46" s="83"/>
    </row>
    <row r="47" spans="1:5" ht="24" customHeight="1">
      <c r="A47" s="5" t="s">
        <v>1</v>
      </c>
      <c r="B47" s="5" t="s">
        <v>2</v>
      </c>
      <c r="C47" s="53" t="s">
        <v>5</v>
      </c>
      <c r="D47" s="75" t="s">
        <v>81</v>
      </c>
      <c r="E47" s="75"/>
    </row>
    <row r="48" spans="1:5" ht="24" customHeight="1">
      <c r="A48" s="7" t="s">
        <v>6</v>
      </c>
      <c r="B48" s="54" t="s">
        <v>82</v>
      </c>
      <c r="C48" s="55">
        <v>15897685314</v>
      </c>
      <c r="D48" s="70"/>
      <c r="E48" s="71"/>
    </row>
    <row r="49" spans="1:5" ht="24" customHeight="1">
      <c r="A49" s="10" t="s">
        <v>11</v>
      </c>
      <c r="B49" s="56" t="s">
        <v>83</v>
      </c>
      <c r="C49" s="57">
        <v>0</v>
      </c>
      <c r="D49" s="68"/>
      <c r="E49" s="69"/>
    </row>
    <row r="50" spans="1:5" ht="24" customHeight="1">
      <c r="A50" s="10" t="s">
        <v>15</v>
      </c>
      <c r="B50" s="56" t="s">
        <v>84</v>
      </c>
      <c r="C50" s="57">
        <f>C48-C49</f>
        <v>15897685314</v>
      </c>
      <c r="D50" s="68"/>
      <c r="E50" s="69"/>
    </row>
    <row r="51" spans="1:5" ht="24" customHeight="1">
      <c r="A51" s="10" t="s">
        <v>22</v>
      </c>
      <c r="B51" s="56" t="s">
        <v>85</v>
      </c>
      <c r="C51" s="57">
        <v>13648467545</v>
      </c>
      <c r="D51" s="68"/>
      <c r="E51" s="69"/>
    </row>
    <row r="52" spans="1:5" ht="24" customHeight="1">
      <c r="A52" s="10" t="s">
        <v>45</v>
      </c>
      <c r="B52" s="56" t="s">
        <v>86</v>
      </c>
      <c r="C52" s="57">
        <f>C50-C51</f>
        <v>2249217769</v>
      </c>
      <c r="D52" s="68"/>
      <c r="E52" s="69"/>
    </row>
    <row r="53" spans="1:5" ht="24" customHeight="1">
      <c r="A53" s="10" t="s">
        <v>87</v>
      </c>
      <c r="B53" s="56" t="s">
        <v>88</v>
      </c>
      <c r="C53" s="57">
        <v>42360300</v>
      </c>
      <c r="D53" s="58"/>
      <c r="E53" s="59"/>
    </row>
    <row r="54" spans="1:5" ht="24" customHeight="1">
      <c r="A54" s="10" t="s">
        <v>89</v>
      </c>
      <c r="B54" s="56" t="s">
        <v>90</v>
      </c>
      <c r="C54" s="57">
        <v>0</v>
      </c>
      <c r="D54" s="58"/>
      <c r="E54" s="59"/>
    </row>
    <row r="55" spans="1:5" ht="24" customHeight="1">
      <c r="A55" s="10" t="s">
        <v>91</v>
      </c>
      <c r="B55" s="56" t="s">
        <v>92</v>
      </c>
      <c r="C55" s="57">
        <v>477272727</v>
      </c>
      <c r="D55" s="58"/>
      <c r="E55" s="59"/>
    </row>
    <row r="56" spans="1:5" ht="24" customHeight="1">
      <c r="A56" s="10" t="s">
        <v>93</v>
      </c>
      <c r="B56" s="56" t="s">
        <v>94</v>
      </c>
      <c r="C56" s="57">
        <v>3372572062</v>
      </c>
      <c r="D56" s="58"/>
      <c r="E56" s="59"/>
    </row>
    <row r="57" spans="1:5" ht="24" customHeight="1">
      <c r="A57" s="10" t="s">
        <v>95</v>
      </c>
      <c r="B57" s="56" t="s">
        <v>96</v>
      </c>
      <c r="C57" s="57">
        <f>C52+C53-C54-C55-C56</f>
        <v>-1558266720</v>
      </c>
      <c r="D57" s="58"/>
      <c r="E57" s="59"/>
    </row>
    <row r="58" spans="1:5" ht="24" customHeight="1">
      <c r="A58" s="10" t="s">
        <v>97</v>
      </c>
      <c r="B58" s="56" t="s">
        <v>98</v>
      </c>
      <c r="C58" s="57">
        <v>2085597289</v>
      </c>
      <c r="D58" s="58"/>
      <c r="E58" s="59"/>
    </row>
    <row r="59" spans="1:5" ht="24" customHeight="1">
      <c r="A59" s="10" t="s">
        <v>99</v>
      </c>
      <c r="B59" s="56" t="s">
        <v>100</v>
      </c>
      <c r="C59" s="57">
        <v>387964431</v>
      </c>
      <c r="D59" s="58"/>
      <c r="E59" s="59"/>
    </row>
    <row r="60" spans="1:5" ht="24" customHeight="1">
      <c r="A60" s="10" t="s">
        <v>101</v>
      </c>
      <c r="B60" s="56" t="s">
        <v>102</v>
      </c>
      <c r="C60" s="57">
        <f>C58-C59</f>
        <v>1697632858</v>
      </c>
      <c r="D60" s="58"/>
      <c r="E60" s="59"/>
    </row>
    <row r="61" spans="1:5" ht="24" customHeight="1">
      <c r="A61" s="10" t="s">
        <v>103</v>
      </c>
      <c r="B61" s="56" t="s">
        <v>104</v>
      </c>
      <c r="C61" s="57">
        <f>C60+C57</f>
        <v>139366138</v>
      </c>
      <c r="D61" s="58"/>
      <c r="E61" s="59"/>
    </row>
    <row r="62" spans="1:5" ht="24" customHeight="1">
      <c r="A62" s="10" t="s">
        <v>105</v>
      </c>
      <c r="B62" s="56" t="s">
        <v>106</v>
      </c>
      <c r="C62" s="57">
        <v>37649830</v>
      </c>
      <c r="D62" s="58"/>
      <c r="E62" s="59"/>
    </row>
    <row r="63" spans="1:5" ht="24" customHeight="1">
      <c r="A63" s="10" t="s">
        <v>107</v>
      </c>
      <c r="B63" s="56" t="s">
        <v>108</v>
      </c>
      <c r="C63" s="57">
        <f>C61-C62</f>
        <v>101716308</v>
      </c>
      <c r="D63" s="58"/>
      <c r="E63" s="59"/>
    </row>
    <row r="64" spans="1:5" ht="24" customHeight="1">
      <c r="A64" s="10" t="s">
        <v>109</v>
      </c>
      <c r="B64" s="56" t="s">
        <v>110</v>
      </c>
      <c r="C64" s="60" t="s">
        <v>111</v>
      </c>
      <c r="D64" s="58"/>
      <c r="E64" s="59"/>
    </row>
    <row r="65" spans="1:5" ht="24" customHeight="1">
      <c r="A65" s="16" t="s">
        <v>112</v>
      </c>
      <c r="B65" s="61" t="s">
        <v>113</v>
      </c>
      <c r="C65" s="62"/>
      <c r="D65" s="63"/>
      <c r="E65" s="64"/>
    </row>
    <row r="66" spans="1:5" ht="24" customHeight="1">
      <c r="A66" s="50"/>
      <c r="B66" s="2"/>
      <c r="C66" s="19"/>
      <c r="D66" s="3"/>
      <c r="E66" s="65"/>
    </row>
  </sheetData>
  <mergeCells count="47">
    <mergeCell ref="D7:E7"/>
    <mergeCell ref="D46:E4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D25:E25"/>
    <mergeCell ref="D26:E26"/>
    <mergeCell ref="D20:E20"/>
    <mergeCell ref="D21:E21"/>
    <mergeCell ref="D22:E22"/>
    <mergeCell ref="D23:E23"/>
    <mergeCell ref="D34:E34"/>
    <mergeCell ref="D35:E35"/>
    <mergeCell ref="D28:E28"/>
    <mergeCell ref="D29:E29"/>
    <mergeCell ref="D30:E30"/>
    <mergeCell ref="D31:E31"/>
    <mergeCell ref="A4:E4"/>
    <mergeCell ref="A5:E5"/>
    <mergeCell ref="D44:E44"/>
    <mergeCell ref="D47:E47"/>
    <mergeCell ref="D40:E40"/>
    <mergeCell ref="D41:E41"/>
    <mergeCell ref="D42:E42"/>
    <mergeCell ref="D43:E43"/>
    <mergeCell ref="D36:E36"/>
    <mergeCell ref="D37:E37"/>
    <mergeCell ref="D27:E27"/>
    <mergeCell ref="D50:E50"/>
    <mergeCell ref="D51:E51"/>
    <mergeCell ref="D52:E52"/>
    <mergeCell ref="D48:E48"/>
    <mergeCell ref="D49:E49"/>
    <mergeCell ref="D38:E38"/>
    <mergeCell ref="D39:E39"/>
    <mergeCell ref="D32:E32"/>
    <mergeCell ref="D33:E33"/>
  </mergeCells>
  <printOptions/>
  <pageMargins left="0.56" right="0.22" top="0.59" bottom="0.47" header="0.17" footer="0.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5.421875" style="20" customWidth="1"/>
    <col min="2" max="2" width="48.28125" style="4" customWidth="1"/>
    <col min="3" max="3" width="17.57421875" style="4" customWidth="1"/>
    <col min="4" max="4" width="12.57421875" style="4" customWidth="1"/>
    <col min="5" max="5" width="12.00390625" style="4" customWidth="1"/>
    <col min="6" max="6" width="19.140625" style="4" customWidth="1"/>
    <col min="7" max="16384" width="9.00390625" style="4" customWidth="1"/>
  </cols>
  <sheetData>
    <row r="1" spans="1:5" ht="24" customHeight="1">
      <c r="A1" s="1" t="s">
        <v>0</v>
      </c>
      <c r="B1" s="2"/>
      <c r="C1" s="2"/>
      <c r="D1" s="3"/>
      <c r="E1" s="3"/>
    </row>
    <row r="2" spans="1:5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4" customHeight="1">
      <c r="A3" s="86" t="s">
        <v>6</v>
      </c>
      <c r="B3" s="6" t="s">
        <v>7</v>
      </c>
      <c r="C3" s="7"/>
      <c r="D3" s="8"/>
      <c r="E3" s="8"/>
    </row>
    <row r="4" spans="1:5" ht="24" customHeight="1">
      <c r="A4" s="87"/>
      <c r="B4" s="9" t="s">
        <v>8</v>
      </c>
      <c r="C4" s="10" t="s">
        <v>9</v>
      </c>
      <c r="D4" s="11">
        <f>'[1]CDKT'!C15/'[1]CDKT'!C25*100</f>
        <v>64.21125055784147</v>
      </c>
      <c r="E4" s="11">
        <f>'[1]CDKT'!D15/'[1]CDKT'!D25*100</f>
        <v>75.63862330020707</v>
      </c>
    </row>
    <row r="5" spans="1:5" ht="24" customHeight="1">
      <c r="A5" s="87"/>
      <c r="B5" s="9" t="s">
        <v>10</v>
      </c>
      <c r="C5" s="10" t="s">
        <v>9</v>
      </c>
      <c r="D5" s="11">
        <f>'[1]CDKT'!C9/'[1]CDKT'!C25*100</f>
        <v>35.78874944215853</v>
      </c>
      <c r="E5" s="11">
        <f>'[1]CDKT'!D9/'[1]CDKT'!D25*100</f>
        <v>24.36137669979292</v>
      </c>
    </row>
    <row r="6" spans="1:5" ht="24" customHeight="1">
      <c r="A6" s="87" t="s">
        <v>11</v>
      </c>
      <c r="B6" s="12" t="s">
        <v>12</v>
      </c>
      <c r="C6" s="10"/>
      <c r="D6" s="11"/>
      <c r="E6" s="9"/>
    </row>
    <row r="7" spans="1:5" ht="24" customHeight="1">
      <c r="A7" s="87"/>
      <c r="B7" s="9" t="s">
        <v>13</v>
      </c>
      <c r="C7" s="10" t="s">
        <v>9</v>
      </c>
      <c r="D7" s="11">
        <f>'[1]CDKT'!C26/'[1]CDKT'!C44*100</f>
        <v>46.133436225896325</v>
      </c>
      <c r="E7" s="11">
        <f>'[1]CDKT'!D26/'[1]CDKT'!D44*100</f>
        <v>26.447696768246864</v>
      </c>
    </row>
    <row r="8" spans="1:5" ht="24" customHeight="1">
      <c r="A8" s="87"/>
      <c r="B8" s="9" t="s">
        <v>14</v>
      </c>
      <c r="C8" s="10" t="s">
        <v>9</v>
      </c>
      <c r="D8" s="11">
        <f>'[1]CDKT'!C29/'[1]CDKT'!C44*100</f>
        <v>53.86656377410368</v>
      </c>
      <c r="E8" s="11">
        <f>'[1]CDKT'!D29/'[1]CDKT'!D44*100</f>
        <v>73.55230323175313</v>
      </c>
    </row>
    <row r="9" spans="1:5" ht="24" customHeight="1">
      <c r="A9" s="87" t="s">
        <v>15</v>
      </c>
      <c r="B9" s="12" t="s">
        <v>16</v>
      </c>
      <c r="C9" s="10"/>
      <c r="D9" s="9"/>
      <c r="E9" s="9"/>
    </row>
    <row r="10" spans="1:6" ht="24" customHeight="1">
      <c r="A10" s="87"/>
      <c r="B10" s="9" t="s">
        <v>17</v>
      </c>
      <c r="C10" s="10" t="s">
        <v>18</v>
      </c>
      <c r="D10" s="13">
        <f>('[1]CDKT'!C9-'[1]CDKT'!C13-'[1]CDKT'!C14)/'[1]CDKT'!C27</f>
        <v>0.5511606427338825</v>
      </c>
      <c r="E10" s="13">
        <f>('[1]CDKT'!D9-'[1]CDKT'!D13-'[1]CDKT'!D14)/'[1]CDKT'!D27</f>
        <v>0.5965532900146138</v>
      </c>
      <c r="F10" s="4" t="s">
        <v>19</v>
      </c>
    </row>
    <row r="11" spans="1:6" ht="24" customHeight="1">
      <c r="A11" s="87"/>
      <c r="B11" s="9" t="s">
        <v>20</v>
      </c>
      <c r="C11" s="10" t="s">
        <v>18</v>
      </c>
      <c r="D11" s="13">
        <f>'[1]CDKT'!C9/'[1]CDKT'!C27</f>
        <v>0.7757659600060107</v>
      </c>
      <c r="E11" s="13">
        <f>'[1]CDKT'!D9/'[1]CDKT'!D27</f>
        <v>0.9214157908458447</v>
      </c>
      <c r="F11" s="4" t="s">
        <v>21</v>
      </c>
    </row>
    <row r="12" spans="1:5" ht="24" customHeight="1">
      <c r="A12" s="87" t="s">
        <v>22</v>
      </c>
      <c r="B12" s="12" t="s">
        <v>23</v>
      </c>
      <c r="C12" s="10"/>
      <c r="D12" s="14"/>
      <c r="E12" s="14"/>
    </row>
    <row r="13" spans="1:5" ht="24" customHeight="1">
      <c r="A13" s="87"/>
      <c r="B13" s="9" t="s">
        <v>24</v>
      </c>
      <c r="C13" s="10" t="s">
        <v>9</v>
      </c>
      <c r="D13" s="11">
        <v>0.37</v>
      </c>
      <c r="E13" s="11">
        <f>'[1]CDKT'!C63/'[1]CDKT'!D25*100</f>
        <v>0.036101460060432966</v>
      </c>
    </row>
    <row r="14" spans="1:5" ht="24" customHeight="1">
      <c r="A14" s="87"/>
      <c r="B14" s="9" t="s">
        <v>25</v>
      </c>
      <c r="C14" s="10" t="s">
        <v>9</v>
      </c>
      <c r="D14" s="11">
        <v>0.28</v>
      </c>
      <c r="E14" s="11">
        <f>'[1]CDKT'!C63/'[1]CDKT'!C50*100</f>
        <v>0.6398183508540418</v>
      </c>
    </row>
    <row r="15" spans="1:5" ht="24" customHeight="1">
      <c r="A15" s="88"/>
      <c r="B15" s="15" t="s">
        <v>26</v>
      </c>
      <c r="C15" s="16" t="s">
        <v>9</v>
      </c>
      <c r="D15" s="17">
        <v>0.12</v>
      </c>
      <c r="E15" s="17">
        <f>'[1]CDKT'!C63/'[1]CDKT'!D29*100</f>
        <v>0.049082705060482276</v>
      </c>
    </row>
    <row r="17" spans="3:4" ht="24" customHeight="1">
      <c r="C17" s="18" t="s">
        <v>27</v>
      </c>
      <c r="D17" s="2"/>
    </row>
    <row r="18" spans="3:4" ht="24" customHeight="1">
      <c r="C18" s="19" t="s">
        <v>28</v>
      </c>
      <c r="D18" s="2"/>
    </row>
    <row r="19" spans="3:4" ht="24" customHeight="1">
      <c r="C19" s="18"/>
      <c r="D19" s="2"/>
    </row>
    <row r="20" spans="3:4" ht="24" customHeight="1">
      <c r="C20" s="18"/>
      <c r="D20" s="2"/>
    </row>
    <row r="21" ht="24" customHeight="1">
      <c r="D21" s="2"/>
    </row>
    <row r="22" ht="30" customHeight="1">
      <c r="C22" s="19" t="s">
        <v>29</v>
      </c>
    </row>
  </sheetData>
  <mergeCells count="4">
    <mergeCell ref="A3:A5"/>
    <mergeCell ref="A6:A8"/>
    <mergeCell ref="A9:A11"/>
    <mergeCell ref="A12:A15"/>
  </mergeCells>
  <printOptions/>
  <pageMargins left="0.56" right="0.22" top="0.85" bottom="0.47" header="0.7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Eyesofts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dcterms:created xsi:type="dcterms:W3CDTF">2009-04-22T06:47:42Z</dcterms:created>
  <dcterms:modified xsi:type="dcterms:W3CDTF">2009-04-22T06:51:46Z</dcterms:modified>
  <cp:category/>
  <cp:version/>
  <cp:contentType/>
  <cp:contentStatus/>
</cp:coreProperties>
</file>