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05" windowHeight="7815" activeTab="1"/>
  </bookViews>
  <sheets>
    <sheet name="BCDKT &amp; KQHDKD" sheetId="1" r:id="rId1"/>
    <sheet name="Chi tieu tai chinh" sheetId="2" r:id="rId2"/>
    <sheet name="Sheet10" sheetId="3" r:id="rId3"/>
  </sheets>
  <definedNames/>
  <calcPr fullCalcOnLoad="1"/>
</workbook>
</file>

<file path=xl/sharedStrings.xml><?xml version="1.0" encoding="utf-8"?>
<sst xmlns="http://schemas.openxmlformats.org/spreadsheetml/2006/main" count="101" uniqueCount="93">
  <si>
    <t>MÉu CBTT-03</t>
  </si>
  <si>
    <t>Tªn c«ng ty: Cæ phÇn §Çu t­ vµ ph¸t triÓn ®iÖn T©y B¾c</t>
  </si>
  <si>
    <t>B¸o c¸o tµi chÝnh tãm t¾t</t>
  </si>
  <si>
    <t>Néi dung</t>
  </si>
  <si>
    <t>Sè d­ ®Çu kú</t>
  </si>
  <si>
    <t>Sè d­ cuèi kú</t>
  </si>
  <si>
    <t xml:space="preserve">(Ban hµnh theo Th«ng t­ sè: 38/2007/TT-BTC cña Bé tr­ëng Bé Tµi chÝnh h­íng dÉn </t>
  </si>
  <si>
    <t>vÒ viÖc c«ng bè th«ng tin trªn thÞ tr­êng chøng kho¸n)</t>
  </si>
  <si>
    <t>sTT</t>
  </si>
  <si>
    <t>I</t>
  </si>
  <si>
    <t>Tµi s¶n ng¾n h¹n</t>
  </si>
  <si>
    <t>TiÒn vµ c¸c kho¶n t­¬ng ®­¬ng tiÒn</t>
  </si>
  <si>
    <t>C¸c kho¶n ®Çu t­ tµi chÝnh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</si>
  <si>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</si>
  <si>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</si>
  <si>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</si>
  <si>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</si>
  <si>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</si>
  <si>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</si>
  <si>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- Tµi s¶n cè ®Þnh h÷u h×nh</t>
  </si>
  <si>
    <t xml:space="preserve"> - Tµi s¶n cè ®Þnh v« h×nh</t>
  </si>
  <si>
    <t xml:space="preserve"> - Tµi s¶n cè ®Þnh thuª tµi chÝnh</t>
  </si>
  <si>
    <t xml:space="preserve"> - Chi phÝ x©y dùng c¬ b¶n dë dang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</si>
  <si>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</si>
  <si>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</si>
  <si>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</si>
  <si>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</si>
  <si>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</si>
  <si>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</si>
  <si>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ng¾n h¹n</t>
  </si>
  <si>
    <t>Nî ph¶i tr¶</t>
  </si>
  <si>
    <t>Nî dµi h¹n</t>
  </si>
  <si>
    <t>V</t>
  </si>
  <si>
    <t>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</si>
  <si>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</si>
  <si>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</si>
  <si>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</si>
  <si>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- Cæ phiÕu quü</t>
  </si>
  <si>
    <t xml:space="preserve"> - Chªnh lÖch ®¸nh gi¸ l¹i tµi s¶n</t>
  </si>
  <si>
    <t xml:space="preserve"> - Chªnh lÖch tû gi¸ hèi ®o¸i</t>
  </si>
  <si>
    <t xml:space="preserve"> - C¸c quü </t>
  </si>
  <si>
    <t xml:space="preserve"> - Lîi nhuËn sau thuÕ ch­a ph©n phèi</t>
  </si>
  <si>
    <t xml:space="preserve"> - Nguån vèn ®Çu t­ XDCB</t>
  </si>
  <si>
    <t>Nguån kinh phÝ vµ quü kh¸c</t>
  </si>
  <si>
    <t xml:space="preserve"> - Quü khen th­ëng, phóc lîi</t>
  </si>
  <si>
    <t xml:space="preserve"> - Nguån kinh phÝ</t>
  </si>
  <si>
    <t xml:space="preserve"> - Nguån kinh phÝ ®· h×nh thµnh TSC§</t>
  </si>
  <si>
    <t>iv</t>
  </si>
  <si>
    <t>Tæng céng nguån vèn</t>
  </si>
  <si>
    <t>I.A b¶ng c©n ®èi kÕ to¸n</t>
  </si>
  <si>
    <t>chØ tiªu</t>
  </si>
  <si>
    <t>kú b¸o c¸o</t>
  </si>
  <si>
    <t>luü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</si>
  <si>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</si>
  <si>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</si>
  <si>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</si>
  <si>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</si>
  <si>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</si>
  <si>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</si>
  <si>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</si>
  <si>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 xml:space="preserve">Chi phÝ b¸n hµng 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</si>
  <si>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</si>
  <si>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</si>
  <si>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</si>
  <si>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</si>
  <si>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</si>
  <si>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</si>
  <si>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</si>
  <si>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</si>
  <si>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Cæ tøc trªn mçi cæ phiÕu</t>
  </si>
  <si>
    <t>Ii.b kÕt qu¶ ho¹t ®éng kinh doanh</t>
  </si>
  <si>
    <t>L·i c¬ b¶n trªn cæ phiÕu</t>
  </si>
  <si>
    <t>V. C¸c chØ tiªu tµi chÝnh c¬ b¶n</t>
  </si>
  <si>
    <t>C¬ cÊu tµi s¶n</t>
  </si>
  <si>
    <t>C¬ cÊu nguån vèn</t>
  </si>
  <si>
    <t>Kh¶ n¨ng thanh to¸n</t>
  </si>
  <si>
    <t>Tû suÊt lîi nhuËn</t>
  </si>
  <si>
    <t xml:space="preserve"> - Tû suÊt lîi nhuËn sau thuÕ/Tæng tµi s¶n</t>
  </si>
  <si>
    <t xml:space="preserve"> - Tû suÊt lîi nhuËn sau thuÕ/Doanh thu thuÇn</t>
  </si>
  <si>
    <t xml:space="preserve"> - Tû suÊt lîi nhuËn sau thuÕ/Nguån vèn CSH</t>
  </si>
  <si>
    <t xml:space="preserve"> - Tµi s¶n dµi h¹n/Tæng tµi s¶n</t>
  </si>
  <si>
    <t xml:space="preserve"> - Tµi s¶n ng¾n h¹n/Tæng tµi s¶n</t>
  </si>
  <si>
    <t xml:space="preserve"> - Nî ph¶i tr¶/Tæng nguån vèn</t>
  </si>
  <si>
    <t xml:space="preserve"> - Nguån vèn chñ së h÷u/Tæng nguån vèn</t>
  </si>
  <si>
    <t xml:space="preserve"> - Kh¶ n¨ng thanh to¸n nhanh</t>
  </si>
  <si>
    <t xml:space="preserve"> - Kh¶ n¨ng thanh to¸n hiÖn hµnh</t>
  </si>
  <si>
    <t>%</t>
  </si>
  <si>
    <t>LÇn</t>
  </si>
  <si>
    <t>§vÞ tÝnh</t>
  </si>
  <si>
    <t>C¸c kho¶n ph¶i thu ng¾n h¹n</t>
  </si>
  <si>
    <t>N¨m 2008</t>
  </si>
  <si>
    <t>Ngµy 08 th¸ng 04 n¨m 2009</t>
  </si>
  <si>
    <t>tæng gi¸m ®èc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</si>
</sst>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#,###"/>
    <numFmt numFmtId="182" formatCode="#,###.0"/>
    <numFmt numFmtId="183" formatCode="#,###.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2"/>
      <name val=".VnTime"/>
      <family val="0"/>
    </font>
    <font>
      <sz val="12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i/>
      <sz val="13"/>
      <name val=".VnTime"/>
      <family val="2"/>
    </font>
    <font>
      <sz val="18"/>
      <name val=".VnTimeH"/>
      <family val="2"/>
    </font>
    <font>
      <b/>
      <i/>
      <sz val="12"/>
      <name val=".VnTime"/>
      <family val="2"/>
    </font>
    <font>
      <sz val="8"/>
      <name val=".VnTime"/>
      <family val="0"/>
    </font>
    <font>
      <sz val="12"/>
      <name val=".VnHelvetInsH"/>
      <family val="2"/>
    </font>
    <font>
      <b/>
      <i/>
      <sz val="14"/>
      <name val=".VnTime"/>
      <family val="2"/>
    </font>
    <font>
      <sz val="14"/>
      <name val=".VnTime"/>
      <family val="2"/>
    </font>
    <font>
      <b/>
      <sz val="12"/>
      <name val=".VnTimeH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0" xfId="15" applyNumberFormat="1" applyAlignment="1">
      <alignment/>
    </xf>
    <xf numFmtId="181" fontId="4" fillId="0" borderId="0" xfId="0" applyNumberFormat="1" applyFont="1" applyAlignment="1">
      <alignment horizontal="centerContinuous"/>
    </xf>
    <xf numFmtId="181" fontId="0" fillId="0" borderId="0" xfId="0" applyNumberFormat="1" applyAlignment="1">
      <alignment horizontal="centerContinuous"/>
    </xf>
    <xf numFmtId="181" fontId="0" fillId="0" borderId="0" xfId="15" applyNumberFormat="1" applyAlignment="1">
      <alignment horizontal="centerContinuous"/>
    </xf>
    <xf numFmtId="181" fontId="1" fillId="0" borderId="0" xfId="0" applyNumberFormat="1" applyFont="1" applyAlignment="1">
      <alignment/>
    </xf>
    <xf numFmtId="181" fontId="5" fillId="0" borderId="0" xfId="0" applyNumberFormat="1" applyFont="1" applyAlignment="1">
      <alignment horizontal="centerContinuous"/>
    </xf>
    <xf numFmtId="181" fontId="6" fillId="0" borderId="0" xfId="0" applyNumberFormat="1" applyFont="1" applyAlignment="1">
      <alignment horizontal="centerContinuous"/>
    </xf>
    <xf numFmtId="181" fontId="1" fillId="0" borderId="0" xfId="0" applyNumberFormat="1" applyFont="1" applyAlignment="1">
      <alignment horizontal="left"/>
    </xf>
    <xf numFmtId="181" fontId="1" fillId="0" borderId="8" xfId="0" applyNumberFormat="1" applyFont="1" applyBorder="1" applyAlignment="1">
      <alignment horizontal="center"/>
    </xf>
    <xf numFmtId="181" fontId="1" fillId="0" borderId="9" xfId="0" applyNumberFormat="1" applyFont="1" applyBorder="1" applyAlignment="1">
      <alignment horizontal="center"/>
    </xf>
    <xf numFmtId="181" fontId="1" fillId="0" borderId="9" xfId="15" applyNumberFormat="1" applyFont="1" applyBorder="1" applyAlignment="1">
      <alignment horizontal="center"/>
    </xf>
    <xf numFmtId="181" fontId="1" fillId="0" borderId="10" xfId="15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181" fontId="2" fillId="0" borderId="6" xfId="0" applyNumberFormat="1" applyFont="1" applyBorder="1" applyAlignment="1">
      <alignment/>
    </xf>
    <xf numFmtId="181" fontId="2" fillId="0" borderId="15" xfId="15" applyNumberFormat="1" applyFont="1" applyBorder="1" applyAlignment="1">
      <alignment/>
    </xf>
    <xf numFmtId="181" fontId="2" fillId="0" borderId="16" xfId="15" applyNumberFormat="1" applyFont="1" applyBorder="1" applyAlignment="1">
      <alignment/>
    </xf>
    <xf numFmtId="181" fontId="0" fillId="0" borderId="12" xfId="0" applyNumberFormat="1" applyBorder="1" applyAlignment="1">
      <alignment horizontal="center"/>
    </xf>
    <xf numFmtId="181" fontId="0" fillId="0" borderId="1" xfId="0" applyNumberFormat="1" applyBorder="1" applyAlignment="1">
      <alignment/>
    </xf>
    <xf numFmtId="181" fontId="0" fillId="0" borderId="1" xfId="15" applyNumberFormat="1" applyBorder="1" applyAlignment="1">
      <alignment/>
    </xf>
    <xf numFmtId="181" fontId="0" fillId="0" borderId="2" xfId="15" applyNumberFormat="1" applyBorder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/>
    </xf>
    <xf numFmtId="181" fontId="2" fillId="0" borderId="1" xfId="15" applyNumberFormat="1" applyFont="1" applyBorder="1" applyAlignment="1">
      <alignment/>
    </xf>
    <xf numFmtId="181" fontId="2" fillId="0" borderId="2" xfId="15" applyNumberFormat="1" applyFont="1" applyBorder="1" applyAlignment="1">
      <alignment/>
    </xf>
    <xf numFmtId="181" fontId="1" fillId="0" borderId="12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/>
    </xf>
    <xf numFmtId="181" fontId="11" fillId="0" borderId="1" xfId="15" applyNumberFormat="1" applyFont="1" applyBorder="1" applyAlignment="1">
      <alignment/>
    </xf>
    <xf numFmtId="181" fontId="11" fillId="0" borderId="2" xfId="15" applyNumberFormat="1" applyFont="1" applyBorder="1" applyAlignment="1">
      <alignment/>
    </xf>
    <xf numFmtId="181" fontId="0" fillId="0" borderId="1" xfId="0" applyNumberFormat="1" applyFill="1" applyBorder="1" applyAlignment="1">
      <alignment/>
    </xf>
    <xf numFmtId="181" fontId="0" fillId="0" borderId="3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4" xfId="15" applyNumberFormat="1" applyBorder="1" applyAlignment="1">
      <alignment/>
    </xf>
    <xf numFmtId="181" fontId="0" fillId="0" borderId="5" xfId="15" applyNumberFormat="1" applyBorder="1" applyAlignment="1">
      <alignment/>
    </xf>
    <xf numFmtId="183" fontId="0" fillId="0" borderId="1" xfId="15" applyNumberFormat="1" applyBorder="1" applyAlignment="1">
      <alignment/>
    </xf>
    <xf numFmtId="183" fontId="0" fillId="0" borderId="2" xfId="15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89" fontId="0" fillId="0" borderId="1" xfId="0" applyNumberFormat="1" applyBorder="1" applyAlignment="1">
      <alignment/>
    </xf>
    <xf numFmtId="189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52">
      <selection activeCell="C83" sqref="C83"/>
    </sheetView>
  </sheetViews>
  <sheetFormatPr defaultColWidth="8.796875" defaultRowHeight="15"/>
  <cols>
    <col min="1" max="1" width="7" style="24" customWidth="1"/>
    <col min="2" max="2" width="44.09765625" style="24" customWidth="1"/>
    <col min="3" max="3" width="17.09765625" style="25" customWidth="1"/>
    <col min="4" max="4" width="17.19921875" style="25" customWidth="1"/>
    <col min="5" max="16384" width="9" style="24" customWidth="1"/>
  </cols>
  <sheetData>
    <row r="1" ht="15.75">
      <c r="A1" s="23" t="s">
        <v>0</v>
      </c>
    </row>
    <row r="2" spans="1:4" ht="18" customHeight="1">
      <c r="A2" s="26" t="s">
        <v>6</v>
      </c>
      <c r="B2" s="27"/>
      <c r="C2" s="28"/>
      <c r="D2" s="28"/>
    </row>
    <row r="3" spans="1:4" ht="18" customHeight="1">
      <c r="A3" s="26" t="s">
        <v>7</v>
      </c>
      <c r="B3" s="27"/>
      <c r="C3" s="28"/>
      <c r="D3" s="28"/>
    </row>
    <row r="4" ht="22.5" customHeight="1">
      <c r="A4" s="29" t="s">
        <v>1</v>
      </c>
    </row>
    <row r="6" spans="1:4" ht="25.5">
      <c r="A6" s="30" t="s">
        <v>2</v>
      </c>
      <c r="B6" s="27"/>
      <c r="C6" s="28"/>
      <c r="D6" s="28"/>
    </row>
    <row r="7" spans="1:4" ht="15">
      <c r="A7" s="31" t="s">
        <v>90</v>
      </c>
      <c r="B7" s="27"/>
      <c r="C7" s="28"/>
      <c r="D7" s="28"/>
    </row>
    <row r="8" spans="1:4" ht="15">
      <c r="A8" s="31"/>
      <c r="B8" s="27"/>
      <c r="C8" s="28"/>
      <c r="D8" s="28"/>
    </row>
    <row r="9" spans="1:4" ht="16.5">
      <c r="A9" s="32" t="s">
        <v>49</v>
      </c>
      <c r="B9" s="27"/>
      <c r="C9" s="28"/>
      <c r="D9" s="28"/>
    </row>
    <row r="10" ht="15.75" thickBot="1"/>
    <row r="11" spans="1:4" ht="21.75" customHeight="1" thickTop="1">
      <c r="A11" s="33" t="s">
        <v>8</v>
      </c>
      <c r="B11" s="34" t="s">
        <v>3</v>
      </c>
      <c r="C11" s="35" t="s">
        <v>4</v>
      </c>
      <c r="D11" s="36" t="s">
        <v>5</v>
      </c>
    </row>
    <row r="12" spans="1:4" ht="16.5" customHeight="1">
      <c r="A12" s="37" t="s">
        <v>9</v>
      </c>
      <c r="B12" s="38" t="s">
        <v>10</v>
      </c>
      <c r="C12" s="39">
        <f>SUM(C13:C17)</f>
        <v>101713157223</v>
      </c>
      <c r="D12" s="40">
        <f>SUM(D13:D17)</f>
        <v>98648454378</v>
      </c>
    </row>
    <row r="13" spans="1:4" ht="16.5" customHeight="1">
      <c r="A13" s="41">
        <v>1</v>
      </c>
      <c r="B13" s="42" t="s">
        <v>11</v>
      </c>
      <c r="C13" s="43">
        <v>48992576562</v>
      </c>
      <c r="D13" s="44">
        <v>17822951535</v>
      </c>
    </row>
    <row r="14" spans="1:4" ht="16.5" customHeight="1">
      <c r="A14" s="41">
        <v>2</v>
      </c>
      <c r="B14" s="42" t="s">
        <v>12</v>
      </c>
      <c r="C14" s="43"/>
      <c r="D14" s="44"/>
    </row>
    <row r="15" spans="1:4" ht="16.5" customHeight="1">
      <c r="A15" s="41">
        <v>3</v>
      </c>
      <c r="B15" s="42" t="s">
        <v>89</v>
      </c>
      <c r="C15" s="43">
        <f>44004644870+671191461</f>
        <v>44675836331</v>
      </c>
      <c r="D15" s="44">
        <v>42226805500</v>
      </c>
    </row>
    <row r="16" spans="1:4" ht="16.5" customHeight="1">
      <c r="A16" s="41">
        <v>4</v>
      </c>
      <c r="B16" s="42" t="s">
        <v>13</v>
      </c>
      <c r="C16" s="43">
        <v>4741309723</v>
      </c>
      <c r="D16" s="44">
        <v>27480478471</v>
      </c>
    </row>
    <row r="17" spans="1:4" ht="16.5" customHeight="1">
      <c r="A17" s="41">
        <v>5</v>
      </c>
      <c r="B17" s="42" t="s">
        <v>14</v>
      </c>
      <c r="C17" s="43">
        <v>3303434607</v>
      </c>
      <c r="D17" s="44">
        <v>11118218872</v>
      </c>
    </row>
    <row r="18" spans="1:4" s="23" customFormat="1" ht="16.5" customHeight="1">
      <c r="A18" s="45" t="s">
        <v>15</v>
      </c>
      <c r="B18" s="46" t="s">
        <v>16</v>
      </c>
      <c r="C18" s="47">
        <f>SUM(C19,C20,C25,C26,C27)</f>
        <v>86173169988</v>
      </c>
      <c r="D18" s="48">
        <f>SUM(D19,D20,D25,D26,D27)</f>
        <v>321761310043</v>
      </c>
    </row>
    <row r="19" spans="1:4" ht="16.5" customHeight="1">
      <c r="A19" s="41">
        <v>1</v>
      </c>
      <c r="B19" s="42" t="s">
        <v>17</v>
      </c>
      <c r="C19" s="43"/>
      <c r="D19" s="44"/>
    </row>
    <row r="20" spans="1:4" ht="16.5" customHeight="1">
      <c r="A20" s="41">
        <v>2</v>
      </c>
      <c r="B20" s="42" t="s">
        <v>18</v>
      </c>
      <c r="C20" s="43">
        <f>SUM(C21:C24)</f>
        <v>85616056959</v>
      </c>
      <c r="D20" s="44">
        <f>SUM(D21:D24)</f>
        <v>320460890354</v>
      </c>
    </row>
    <row r="21" spans="1:4" ht="16.5" customHeight="1">
      <c r="A21" s="41"/>
      <c r="B21" s="42" t="s">
        <v>19</v>
      </c>
      <c r="C21" s="43">
        <v>3237037283</v>
      </c>
      <c r="D21" s="44">
        <v>8654034411</v>
      </c>
    </row>
    <row r="22" spans="1:4" ht="16.5" customHeight="1">
      <c r="A22" s="41"/>
      <c r="B22" s="42" t="s">
        <v>20</v>
      </c>
      <c r="C22" s="43"/>
      <c r="D22" s="44"/>
    </row>
    <row r="23" spans="1:4" ht="16.5" customHeight="1">
      <c r="A23" s="41"/>
      <c r="B23" s="42" t="s">
        <v>21</v>
      </c>
      <c r="C23" s="43"/>
      <c r="D23" s="44"/>
    </row>
    <row r="24" spans="1:4" ht="16.5" customHeight="1">
      <c r="A24" s="41"/>
      <c r="B24" s="42" t="s">
        <v>22</v>
      </c>
      <c r="C24" s="43">
        <v>82379019676</v>
      </c>
      <c r="D24" s="44">
        <v>311806855943</v>
      </c>
    </row>
    <row r="25" spans="1:4" ht="16.5" customHeight="1">
      <c r="A25" s="41">
        <v>3</v>
      </c>
      <c r="B25" s="42" t="s">
        <v>23</v>
      </c>
      <c r="C25" s="43"/>
      <c r="D25" s="44"/>
    </row>
    <row r="26" spans="1:4" ht="16.5" customHeight="1">
      <c r="A26" s="41">
        <v>4</v>
      </c>
      <c r="B26" s="42" t="s">
        <v>24</v>
      </c>
      <c r="C26" s="43"/>
      <c r="D26" s="44">
        <v>500000000</v>
      </c>
    </row>
    <row r="27" spans="1:4" ht="16.5" customHeight="1">
      <c r="A27" s="41">
        <v>5</v>
      </c>
      <c r="B27" s="42" t="s">
        <v>25</v>
      </c>
      <c r="C27" s="43">
        <v>557113029</v>
      </c>
      <c r="D27" s="44">
        <v>800419689</v>
      </c>
    </row>
    <row r="28" spans="1:4" ht="16.5" customHeight="1">
      <c r="A28" s="49" t="s">
        <v>26</v>
      </c>
      <c r="B28" s="50" t="s">
        <v>27</v>
      </c>
      <c r="C28" s="51">
        <f>C12+C18</f>
        <v>187886327211</v>
      </c>
      <c r="D28" s="52">
        <f>D12+D18</f>
        <v>420409764421</v>
      </c>
    </row>
    <row r="29" spans="1:4" s="23" customFormat="1" ht="16.5" customHeight="1">
      <c r="A29" s="45" t="s">
        <v>28</v>
      </c>
      <c r="B29" s="46" t="s">
        <v>30</v>
      </c>
      <c r="C29" s="47">
        <f>SUM(C30:C31)</f>
        <v>20915916660</v>
      </c>
      <c r="D29" s="48">
        <f>SUM(D30:D31)</f>
        <v>239917419601</v>
      </c>
    </row>
    <row r="30" spans="1:4" ht="16.5" customHeight="1">
      <c r="A30" s="41">
        <v>1</v>
      </c>
      <c r="B30" s="42" t="s">
        <v>29</v>
      </c>
      <c r="C30" s="43">
        <v>8492125333</v>
      </c>
      <c r="D30" s="44">
        <v>82709931136</v>
      </c>
    </row>
    <row r="31" spans="1:4" ht="16.5" customHeight="1">
      <c r="A31" s="41">
        <v>2</v>
      </c>
      <c r="B31" s="42" t="s">
        <v>31</v>
      </c>
      <c r="C31" s="43">
        <v>12423791327</v>
      </c>
      <c r="D31" s="44">
        <v>157207488465</v>
      </c>
    </row>
    <row r="32" spans="1:4" s="23" customFormat="1" ht="16.5" customHeight="1">
      <c r="A32" s="45" t="s">
        <v>32</v>
      </c>
      <c r="B32" s="46" t="s">
        <v>33</v>
      </c>
      <c r="C32" s="47">
        <f>C33+C43</f>
        <v>166970410551</v>
      </c>
      <c r="D32" s="48">
        <f>D33+D43</f>
        <v>180492344820</v>
      </c>
    </row>
    <row r="33" spans="1:4" ht="16.5" customHeight="1">
      <c r="A33" s="41">
        <v>1</v>
      </c>
      <c r="B33" s="42" t="s">
        <v>33</v>
      </c>
      <c r="C33" s="43">
        <f>SUM(C34:C42)</f>
        <v>166970410551</v>
      </c>
      <c r="D33" s="44">
        <f>SUM(D34:D42)</f>
        <v>180492344820</v>
      </c>
    </row>
    <row r="34" spans="1:4" ht="16.5" customHeight="1">
      <c r="A34" s="41"/>
      <c r="B34" s="42" t="s">
        <v>34</v>
      </c>
      <c r="C34" s="43">
        <v>165314000000</v>
      </c>
      <c r="D34" s="44">
        <v>178188250000</v>
      </c>
    </row>
    <row r="35" spans="1:4" ht="16.5" customHeight="1">
      <c r="A35" s="41"/>
      <c r="B35" s="42" t="s">
        <v>35</v>
      </c>
      <c r="C35" s="43"/>
      <c r="D35" s="44"/>
    </row>
    <row r="36" spans="1:4" ht="16.5" customHeight="1">
      <c r="A36" s="41"/>
      <c r="B36" s="42" t="s">
        <v>36</v>
      </c>
      <c r="C36" s="43"/>
      <c r="D36" s="44"/>
    </row>
    <row r="37" spans="1:4" ht="16.5" customHeight="1">
      <c r="A37" s="41"/>
      <c r="B37" s="42" t="s">
        <v>37</v>
      </c>
      <c r="C37" s="43"/>
      <c r="D37" s="44"/>
    </row>
    <row r="38" spans="1:4" ht="16.5" customHeight="1">
      <c r="A38" s="41"/>
      <c r="B38" s="42" t="s">
        <v>38</v>
      </c>
      <c r="C38" s="43"/>
      <c r="D38" s="44"/>
    </row>
    <row r="39" spans="1:4" ht="16.5" customHeight="1">
      <c r="A39" s="41"/>
      <c r="B39" s="42" t="s">
        <v>39</v>
      </c>
      <c r="C39" s="43"/>
      <c r="D39" s="44"/>
    </row>
    <row r="40" spans="1:4" ht="16.5" customHeight="1">
      <c r="A40" s="41"/>
      <c r="B40" s="42" t="s">
        <v>40</v>
      </c>
      <c r="C40" s="43"/>
      <c r="D40" s="44"/>
    </row>
    <row r="41" spans="1:4" ht="16.5" customHeight="1">
      <c r="A41" s="41"/>
      <c r="B41" s="42" t="s">
        <v>41</v>
      </c>
      <c r="C41" s="43"/>
      <c r="D41" s="44">
        <v>82862819</v>
      </c>
    </row>
    <row r="42" spans="1:4" ht="16.5" customHeight="1">
      <c r="A42" s="41"/>
      <c r="B42" s="53" t="s">
        <v>42</v>
      </c>
      <c r="C42" s="43">
        <v>1656410551</v>
      </c>
      <c r="D42" s="44">
        <v>2221232001</v>
      </c>
    </row>
    <row r="43" spans="1:4" ht="16.5" customHeight="1">
      <c r="A43" s="41">
        <v>2</v>
      </c>
      <c r="B43" s="42" t="s">
        <v>43</v>
      </c>
      <c r="C43" s="43"/>
      <c r="D43" s="44"/>
    </row>
    <row r="44" spans="1:4" ht="16.5" customHeight="1">
      <c r="A44" s="41"/>
      <c r="B44" s="42" t="s">
        <v>44</v>
      </c>
      <c r="C44" s="43"/>
      <c r="D44" s="44"/>
    </row>
    <row r="45" spans="1:4" ht="16.5" customHeight="1">
      <c r="A45" s="41"/>
      <c r="B45" s="42" t="s">
        <v>45</v>
      </c>
      <c r="C45" s="43"/>
      <c r="D45" s="44"/>
    </row>
    <row r="46" spans="1:4" ht="16.5" customHeight="1">
      <c r="A46" s="41"/>
      <c r="B46" s="42" t="s">
        <v>46</v>
      </c>
      <c r="C46" s="43"/>
      <c r="D46" s="44"/>
    </row>
    <row r="47" spans="1:4" ht="16.5" customHeight="1">
      <c r="A47" s="41"/>
      <c r="B47" s="42"/>
      <c r="C47" s="43"/>
      <c r="D47" s="44"/>
    </row>
    <row r="48" spans="1:4" ht="16.5" customHeight="1">
      <c r="A48" s="49" t="s">
        <v>47</v>
      </c>
      <c r="B48" s="50" t="s">
        <v>48</v>
      </c>
      <c r="C48" s="51">
        <f>C29+C32</f>
        <v>187886327211</v>
      </c>
      <c r="D48" s="52">
        <f>D29+D32</f>
        <v>420409764421</v>
      </c>
    </row>
    <row r="49" spans="1:4" ht="15.75" thickBot="1">
      <c r="A49" s="54"/>
      <c r="B49" s="55"/>
      <c r="C49" s="56"/>
      <c r="D49" s="57"/>
    </row>
    <row r="50" ht="15.75" thickTop="1"/>
    <row r="53" spans="1:4" ht="16.5">
      <c r="A53" s="32" t="s">
        <v>70</v>
      </c>
      <c r="B53" s="27"/>
      <c r="C53" s="28"/>
      <c r="D53" s="28"/>
    </row>
    <row r="54" ht="15.75" thickBot="1"/>
    <row r="55" spans="1:4" ht="21.75" customHeight="1" thickTop="1">
      <c r="A55" s="33" t="s">
        <v>8</v>
      </c>
      <c r="B55" s="34" t="s">
        <v>50</v>
      </c>
      <c r="C55" s="35" t="s">
        <v>51</v>
      </c>
      <c r="D55" s="36" t="s">
        <v>52</v>
      </c>
    </row>
    <row r="56" spans="1:4" ht="19.5" customHeight="1">
      <c r="A56" s="41">
        <v>1</v>
      </c>
      <c r="B56" s="42" t="s">
        <v>53</v>
      </c>
      <c r="C56" s="43">
        <v>3494631101</v>
      </c>
      <c r="D56" s="44">
        <f>C56</f>
        <v>3494631101</v>
      </c>
    </row>
    <row r="57" spans="1:4" ht="19.5" customHeight="1">
      <c r="A57" s="41">
        <v>2</v>
      </c>
      <c r="B57" s="42" t="s">
        <v>54</v>
      </c>
      <c r="C57" s="43"/>
      <c r="D57" s="44"/>
    </row>
    <row r="58" spans="1:4" ht="19.5" customHeight="1">
      <c r="A58" s="41">
        <v>3</v>
      </c>
      <c r="B58" s="42" t="s">
        <v>55</v>
      </c>
      <c r="C58" s="43">
        <f>C56</f>
        <v>3494631101</v>
      </c>
      <c r="D58" s="44">
        <f>C58</f>
        <v>3494631101</v>
      </c>
    </row>
    <row r="59" spans="1:4" ht="19.5" customHeight="1">
      <c r="A59" s="41">
        <v>4</v>
      </c>
      <c r="B59" s="42" t="s">
        <v>56</v>
      </c>
      <c r="C59" s="43">
        <v>2885240452</v>
      </c>
      <c r="D59" s="44">
        <f aca="true" t="shared" si="0" ref="D59:D73">C59</f>
        <v>2885240452</v>
      </c>
    </row>
    <row r="60" spans="1:4" ht="19.5" customHeight="1">
      <c r="A60" s="41">
        <v>5</v>
      </c>
      <c r="B60" s="42" t="s">
        <v>57</v>
      </c>
      <c r="C60" s="43">
        <f>C58-C59</f>
        <v>609390649</v>
      </c>
      <c r="D60" s="44">
        <f t="shared" si="0"/>
        <v>609390649</v>
      </c>
    </row>
    <row r="61" spans="1:4" ht="19.5" customHeight="1">
      <c r="A61" s="41">
        <v>6</v>
      </c>
      <c r="B61" s="42" t="s">
        <v>58</v>
      </c>
      <c r="C61" s="43">
        <v>5430554</v>
      </c>
      <c r="D61" s="44">
        <f t="shared" si="0"/>
        <v>5430554</v>
      </c>
    </row>
    <row r="62" spans="1:4" ht="19.5" customHeight="1">
      <c r="A62" s="41">
        <v>7</v>
      </c>
      <c r="B62" s="42" t="s">
        <v>59</v>
      </c>
      <c r="C62" s="43"/>
      <c r="D62" s="44">
        <f t="shared" si="0"/>
        <v>0</v>
      </c>
    </row>
    <row r="63" spans="1:4" ht="19.5" customHeight="1">
      <c r="A63" s="41">
        <v>8</v>
      </c>
      <c r="B63" s="42" t="s">
        <v>60</v>
      </c>
      <c r="C63" s="43"/>
      <c r="D63" s="44">
        <f t="shared" si="0"/>
        <v>0</v>
      </c>
    </row>
    <row r="64" spans="1:4" ht="19.5" customHeight="1">
      <c r="A64" s="41">
        <v>9</v>
      </c>
      <c r="B64" s="42" t="s">
        <v>61</v>
      </c>
      <c r="C64" s="43">
        <v>531958384</v>
      </c>
      <c r="D64" s="44">
        <f t="shared" si="0"/>
        <v>531958384</v>
      </c>
    </row>
    <row r="65" spans="1:4" ht="19.5" customHeight="1">
      <c r="A65" s="41">
        <v>10</v>
      </c>
      <c r="B65" s="42" t="s">
        <v>62</v>
      </c>
      <c r="C65" s="43">
        <f>C60+C61-C62-C63-C64</f>
        <v>82862819</v>
      </c>
      <c r="D65" s="44">
        <f t="shared" si="0"/>
        <v>82862819</v>
      </c>
    </row>
    <row r="66" spans="1:4" ht="19.5" customHeight="1">
      <c r="A66" s="41">
        <v>11</v>
      </c>
      <c r="B66" s="42" t="s">
        <v>63</v>
      </c>
      <c r="C66" s="43"/>
      <c r="D66" s="44">
        <f t="shared" si="0"/>
        <v>0</v>
      </c>
    </row>
    <row r="67" spans="1:4" ht="19.5" customHeight="1">
      <c r="A67" s="41">
        <v>12</v>
      </c>
      <c r="B67" s="42" t="s">
        <v>64</v>
      </c>
      <c r="C67" s="43"/>
      <c r="D67" s="44">
        <f t="shared" si="0"/>
        <v>0</v>
      </c>
    </row>
    <row r="68" spans="1:4" ht="19.5" customHeight="1">
      <c r="A68" s="41">
        <v>13</v>
      </c>
      <c r="B68" s="42" t="s">
        <v>65</v>
      </c>
      <c r="C68" s="43"/>
      <c r="D68" s="44">
        <f t="shared" si="0"/>
        <v>0</v>
      </c>
    </row>
    <row r="69" spans="1:4" ht="19.5" customHeight="1">
      <c r="A69" s="41">
        <v>14</v>
      </c>
      <c r="B69" s="42" t="s">
        <v>66</v>
      </c>
      <c r="C69" s="43"/>
      <c r="D69" s="44">
        <f t="shared" si="0"/>
        <v>0</v>
      </c>
    </row>
    <row r="70" spans="1:4" ht="19.5" customHeight="1">
      <c r="A70" s="41">
        <v>15</v>
      </c>
      <c r="B70" s="42" t="s">
        <v>67</v>
      </c>
      <c r="C70" s="43"/>
      <c r="D70" s="44">
        <f t="shared" si="0"/>
        <v>0</v>
      </c>
    </row>
    <row r="71" spans="1:4" ht="19.5" customHeight="1">
      <c r="A71" s="41">
        <v>16</v>
      </c>
      <c r="B71" s="42" t="s">
        <v>68</v>
      </c>
      <c r="C71" s="43">
        <v>82862819</v>
      </c>
      <c r="D71" s="44">
        <f t="shared" si="0"/>
        <v>82862819</v>
      </c>
    </row>
    <row r="72" spans="1:4" ht="19.5" customHeight="1">
      <c r="A72" s="41">
        <v>17</v>
      </c>
      <c r="B72" s="42" t="s">
        <v>71</v>
      </c>
      <c r="C72" s="58">
        <f>C71/D34*10000</f>
        <v>4.6502964701656815</v>
      </c>
      <c r="D72" s="59">
        <f t="shared" si="0"/>
        <v>4.6502964701656815</v>
      </c>
    </row>
    <row r="73" spans="1:4" ht="19.5" customHeight="1">
      <c r="A73" s="41">
        <v>18</v>
      </c>
      <c r="B73" s="42" t="s">
        <v>69</v>
      </c>
      <c r="C73" s="58">
        <f>C72</f>
        <v>4.6502964701656815</v>
      </c>
      <c r="D73" s="59">
        <f t="shared" si="0"/>
        <v>4.6502964701656815</v>
      </c>
    </row>
    <row r="74" spans="1:4" ht="15">
      <c r="A74" s="41"/>
      <c r="B74" s="42"/>
      <c r="C74" s="43"/>
      <c r="D74" s="44"/>
    </row>
    <row r="75" spans="1:4" ht="15.75" thickBot="1">
      <c r="A75" s="54"/>
      <c r="B75" s="55"/>
      <c r="C75" s="56"/>
      <c r="D75" s="57"/>
    </row>
    <row r="76" ht="15.75" thickTop="1"/>
  </sheetData>
  <printOptions/>
  <pageMargins left="0.75" right="0.26" top="0.51" bottom="0.24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tabSelected="1" workbookViewId="0" topLeftCell="A7">
      <selection activeCell="C30" sqref="C30"/>
    </sheetView>
  </sheetViews>
  <sheetFormatPr defaultColWidth="8.796875" defaultRowHeight="15"/>
  <cols>
    <col min="2" max="2" width="39.19921875" style="0" customWidth="1"/>
    <col min="3" max="3" width="11.69921875" style="0" customWidth="1"/>
    <col min="4" max="4" width="13.8984375" style="0" customWidth="1"/>
    <col min="5" max="5" width="14.3984375" style="0" customWidth="1"/>
  </cols>
  <sheetData>
    <row r="2" ht="18" customHeight="1">
      <c r="A2" s="11" t="s">
        <v>72</v>
      </c>
    </row>
    <row r="3" ht="15.75" thickBot="1"/>
    <row r="4" spans="1:5" ht="21.75" customHeight="1" thickTop="1">
      <c r="A4" s="8" t="s">
        <v>8</v>
      </c>
      <c r="B4" s="9" t="s">
        <v>50</v>
      </c>
      <c r="C4" s="9" t="s">
        <v>88</v>
      </c>
      <c r="D4" s="9" t="s">
        <v>51</v>
      </c>
      <c r="E4" s="10" t="s">
        <v>52</v>
      </c>
    </row>
    <row r="5" spans="1:5" ht="18.75" customHeight="1">
      <c r="A5" s="14">
        <v>1</v>
      </c>
      <c r="B5" s="1" t="s">
        <v>73</v>
      </c>
      <c r="C5" s="18" t="s">
        <v>86</v>
      </c>
      <c r="D5" s="1"/>
      <c r="E5" s="2"/>
    </row>
    <row r="6" spans="1:5" ht="18.75" customHeight="1">
      <c r="A6" s="14"/>
      <c r="B6" s="1" t="s">
        <v>80</v>
      </c>
      <c r="C6" s="1"/>
      <c r="D6" s="60">
        <f>'BCDKT &amp; KQHDKD'!D18/'BCDKT &amp; KQHDKD'!D28</f>
        <v>0.765351657533784</v>
      </c>
      <c r="E6" s="61">
        <f>D6</f>
        <v>0.765351657533784</v>
      </c>
    </row>
    <row r="7" spans="1:5" ht="18.75" customHeight="1">
      <c r="A7" s="16"/>
      <c r="B7" s="17" t="s">
        <v>81</v>
      </c>
      <c r="C7" s="17"/>
      <c r="D7" s="62">
        <f>'BCDKT &amp; KQHDKD'!D12/'BCDKT &amp; KQHDKD'!D28</f>
        <v>0.234648342466216</v>
      </c>
      <c r="E7" s="63">
        <f>D7</f>
        <v>0.234648342466216</v>
      </c>
    </row>
    <row r="8" spans="1:5" ht="18.75" customHeight="1">
      <c r="A8" s="13">
        <v>2</v>
      </c>
      <c r="B8" s="6" t="s">
        <v>74</v>
      </c>
      <c r="C8" s="19" t="s">
        <v>86</v>
      </c>
      <c r="D8" s="6"/>
      <c r="E8" s="7"/>
    </row>
    <row r="9" spans="1:5" ht="18.75" customHeight="1">
      <c r="A9" s="14"/>
      <c r="B9" s="1" t="s">
        <v>82</v>
      </c>
      <c r="C9" s="1"/>
      <c r="D9" s="60">
        <f>'BCDKT &amp; KQHDKD'!D29/'BCDKT &amp; KQHDKD'!D28</f>
        <v>0.5706751838445544</v>
      </c>
      <c r="E9" s="61">
        <f>D9</f>
        <v>0.5706751838445544</v>
      </c>
    </row>
    <row r="10" spans="1:5" ht="18.75" customHeight="1">
      <c r="A10" s="16"/>
      <c r="B10" s="17" t="s">
        <v>83</v>
      </c>
      <c r="C10" s="17"/>
      <c r="D10" s="62">
        <f>'BCDKT &amp; KQHDKD'!D32/'BCDKT &amp; KQHDKD'!D28</f>
        <v>0.42932481615544554</v>
      </c>
      <c r="E10" s="63">
        <f>D10</f>
        <v>0.42932481615544554</v>
      </c>
    </row>
    <row r="11" spans="1:5" ht="18.75" customHeight="1">
      <c r="A11" s="13">
        <v>3</v>
      </c>
      <c r="B11" s="6" t="s">
        <v>75</v>
      </c>
      <c r="C11" s="19" t="s">
        <v>87</v>
      </c>
      <c r="D11" s="6"/>
      <c r="E11" s="7"/>
    </row>
    <row r="12" spans="1:5" ht="18.75" customHeight="1">
      <c r="A12" s="14"/>
      <c r="B12" s="1" t="s">
        <v>84</v>
      </c>
      <c r="C12" s="1"/>
      <c r="D12" s="60">
        <f>'BCDKT &amp; KQHDKD'!D13/'BCDKT &amp; KQHDKD'!D30</f>
        <v>0.21548744256229288</v>
      </c>
      <c r="E12" s="61">
        <f>D12</f>
        <v>0.21548744256229288</v>
      </c>
    </row>
    <row r="13" spans="1:5" ht="18.75" customHeight="1">
      <c r="A13" s="16"/>
      <c r="B13" s="17" t="s">
        <v>85</v>
      </c>
      <c r="C13" s="17"/>
      <c r="D13" s="62">
        <f>'BCDKT &amp; KQHDKD'!D12/'BCDKT &amp; KQHDKD'!D30</f>
        <v>1.192703863043874</v>
      </c>
      <c r="E13" s="63">
        <f>D13</f>
        <v>1.192703863043874</v>
      </c>
    </row>
    <row r="14" spans="1:5" ht="18.75" customHeight="1">
      <c r="A14" s="13">
        <v>4</v>
      </c>
      <c r="B14" s="6" t="s">
        <v>76</v>
      </c>
      <c r="C14" s="19" t="s">
        <v>86</v>
      </c>
      <c r="D14" s="6"/>
      <c r="E14" s="7"/>
    </row>
    <row r="15" spans="1:5" ht="18.75" customHeight="1">
      <c r="A15" s="14"/>
      <c r="B15" s="1" t="s">
        <v>77</v>
      </c>
      <c r="C15" s="1"/>
      <c r="D15" s="64">
        <f>'BCDKT &amp; KQHDKD'!C71/'BCDKT &amp; KQHDKD'!D48*100</f>
        <v>0.019710012947515853</v>
      </c>
      <c r="E15" s="65">
        <f>D15</f>
        <v>0.019710012947515853</v>
      </c>
    </row>
    <row r="16" spans="1:5" ht="18.75" customHeight="1">
      <c r="A16" s="14"/>
      <c r="B16" s="1" t="s">
        <v>78</v>
      </c>
      <c r="C16" s="1"/>
      <c r="D16" s="64">
        <f>'BCDKT &amp; KQHDKD'!C71/'BCDKT &amp; KQHDKD'!C58*100</f>
        <v>2.371146384414897</v>
      </c>
      <c r="E16" s="65">
        <f>D16</f>
        <v>2.371146384414897</v>
      </c>
    </row>
    <row r="17" spans="1:5" ht="18.75" customHeight="1">
      <c r="A17" s="14"/>
      <c r="B17" s="1" t="s">
        <v>79</v>
      </c>
      <c r="C17" s="1"/>
      <c r="D17" s="64">
        <f>'BCDKT &amp; KQHDKD'!C71/'BCDKT &amp; KQHDKD'!D34*100</f>
        <v>0.04650296470165682</v>
      </c>
      <c r="E17" s="65">
        <f>D17</f>
        <v>0.04650296470165682</v>
      </c>
    </row>
    <row r="18" spans="1:5" ht="18.75" customHeight="1" thickBot="1">
      <c r="A18" s="3"/>
      <c r="B18" s="4"/>
      <c r="C18" s="4"/>
      <c r="D18" s="4"/>
      <c r="E18" s="5"/>
    </row>
    <row r="19" ht="15.75" thickTop="1"/>
    <row r="20" spans="3:5" ht="15.75">
      <c r="C20" s="15" t="s">
        <v>91</v>
      </c>
      <c r="D20" s="12"/>
      <c r="E20" s="12"/>
    </row>
    <row r="21" spans="3:5" ht="23.25" customHeight="1">
      <c r="C21" s="20" t="s">
        <v>92</v>
      </c>
      <c r="D21" s="12"/>
      <c r="E21" s="12"/>
    </row>
    <row r="22" spans="3:5" ht="23.25" customHeight="1">
      <c r="C22" s="20"/>
      <c r="D22" s="12"/>
      <c r="E22" s="12"/>
    </row>
    <row r="30" spans="3:5" ht="21" customHeight="1">
      <c r="C30" s="21"/>
      <c r="D30" s="22"/>
      <c r="E30" s="22"/>
    </row>
  </sheetData>
  <printOptions/>
  <pageMargins left="0.47" right="0.37" top="0.5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BINH LUC</dc:creator>
  <cp:keywords/>
  <dc:description/>
  <cp:lastModifiedBy>CTY TNHH TIEN THANH</cp:lastModifiedBy>
  <cp:lastPrinted>2009-05-16T04:11:23Z</cp:lastPrinted>
  <dcterms:created xsi:type="dcterms:W3CDTF">2008-05-14T04:03:32Z</dcterms:created>
  <dcterms:modified xsi:type="dcterms:W3CDTF">2009-05-16T04:11:51Z</dcterms:modified>
  <cp:category/>
  <cp:version/>
  <cp:contentType/>
  <cp:contentStatus/>
</cp:coreProperties>
</file>