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7395" activeTab="0"/>
  </bookViews>
  <sheets>
    <sheet name="CDKT" sheetId="1" r:id="rId1"/>
  </sheets>
  <definedNames>
    <definedName name="_xlnm.Print_Area" localSheetId="0">'CDKT'!$A$1:$E$90</definedName>
  </definedNames>
  <calcPr fullCalcOnLoad="1"/>
</workbook>
</file>

<file path=xl/sharedStrings.xml><?xml version="1.0" encoding="utf-8"?>
<sst xmlns="http://schemas.openxmlformats.org/spreadsheetml/2006/main" count="109" uniqueCount="103">
  <si>
    <t xml:space="preserve">           C«ng ty cæ phÇn </t>
  </si>
  <si>
    <t xml:space="preserve">         ®Çu t­ kinh doanh</t>
  </si>
  <si>
    <t xml:space="preserve">   §iÖn lùc TP Hå CHÝ MINH</t>
  </si>
  <si>
    <t>B¶ng C©N ®èI KÕ TO¸N</t>
  </si>
  <si>
    <t xml:space="preserve"> N¨m 2008</t>
  </si>
  <si>
    <t>§VT : ®ång</t>
  </si>
  <si>
    <t>Ban hµnh theo th«ng t­ 38/2007/TT-BTC</t>
  </si>
  <si>
    <t>BAÙO CAÙO TAØI CHÍNH TOÙM TAÉT</t>
  </si>
  <si>
    <t>Sè d­ ®Çu kú</t>
  </si>
  <si>
    <t>Sè d­ cuèi kú</t>
  </si>
  <si>
    <t>Stt</t>
  </si>
  <si>
    <t>I</t>
  </si>
  <si>
    <t>Tµi s¶n ng¾n h¹n</t>
  </si>
  <si>
    <t>TiÒn vµ c¸c kho¶n t­¬ng ®­¬ng tiÒn</t>
  </si>
  <si>
    <t>C¸c kháan ®Çu t­ tµi chÝnh ng¾n h¹n</t>
  </si>
  <si>
    <t>C¸c kháan ph¶I thu ng¾n h¹n</t>
  </si>
  <si>
    <t>Hµng tån kho</t>
  </si>
  <si>
    <t>Tµi s¶n ng¾n h¹n kh¸c</t>
  </si>
  <si>
    <t>Tµi s¶n dµi h¹n</t>
  </si>
  <si>
    <t>C¸c kháan ph¶I thu dµi h¹n</t>
  </si>
  <si>
    <t>II</t>
  </si>
  <si>
    <t>Tµi s¶n cè ®Þnh</t>
  </si>
  <si>
    <t xml:space="preserve"> - Tµi s¶n cè ®Þnh h÷u h×nh</t>
  </si>
  <si>
    <t xml:space="preserve"> - Tµi s¶n cè ®Þnh v« h×nh</t>
  </si>
  <si>
    <t xml:space="preserve"> - Tµi s¶n cè ®Þnh thuª tµi chÝnh</t>
  </si>
  <si>
    <t xml:space="preserve"> - Chi phÝ x©y dùng c¬ b¶n dì dang</t>
  </si>
  <si>
    <t>BÊt ®éng s¶n ®Çu t­</t>
  </si>
  <si>
    <t>C¸c kháan ®Çu t­ tµi chÝnh dµi h¹n</t>
  </si>
  <si>
    <t>Tµi s¶n dµi h¹n kh¸c</t>
  </si>
  <si>
    <t>III</t>
  </si>
  <si>
    <t>TæNG CéNG TµI S¶N</t>
  </si>
  <si>
    <t>IV</t>
  </si>
  <si>
    <t>Nî ng¾n h¹n</t>
  </si>
  <si>
    <t>Nî dµi h¹n</t>
  </si>
  <si>
    <t>V</t>
  </si>
  <si>
    <t>Vèn chñ së h÷u</t>
  </si>
  <si>
    <t xml:space="preserve"> - Vèn ®Çu t­ cña chñ së h÷u</t>
  </si>
  <si>
    <t xml:space="preserve"> - ThÆng d­ vèn cæ phÇn</t>
  </si>
  <si>
    <t xml:space="preserve"> - Vèn kh¸c cña chñ së h÷u</t>
  </si>
  <si>
    <t xml:space="preserve"> - Cæ phiÕu quü</t>
  </si>
  <si>
    <t xml:space="preserve"> - Chªnh lÖch ®¸nh gi¸ l¹i tµi s¶n</t>
  </si>
  <si>
    <t xml:space="preserve"> - Chªnh lÖch tû gi¸ hèi ®ãai</t>
  </si>
  <si>
    <t xml:space="preserve"> - C¸c quü</t>
  </si>
  <si>
    <t xml:space="preserve"> - Lîi nhuËn sau thuÕ ch­a ph©n phèi</t>
  </si>
  <si>
    <t xml:space="preserve"> - Nguån vèn ®Çu t­ XDCB</t>
  </si>
  <si>
    <t>Nguån kinh phÝ vµ quü kh¸c</t>
  </si>
  <si>
    <t xml:space="preserve"> - Quü khen th­ëng phóc lîi</t>
  </si>
  <si>
    <t xml:space="preserve"> - Nguån kinh phÝ</t>
  </si>
  <si>
    <t xml:space="preserve"> - Nguån kinh phÝ ®· h×nh thµnh TSC§</t>
  </si>
  <si>
    <t>VI</t>
  </si>
  <si>
    <t>TæNG CéNG nguån vèn</t>
  </si>
  <si>
    <t>kÕt qu¶ häat ®éng kinh doanh</t>
  </si>
  <si>
    <t>ChØ tiªu</t>
  </si>
  <si>
    <t>Kú b¸o c¸o</t>
  </si>
  <si>
    <t>Lòy kÕ</t>
  </si>
  <si>
    <t>Doanh thu b¸n hµng vµ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</si>
  <si>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</si>
  <si>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</si>
  <si>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</si>
  <si>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</si>
  <si>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</si>
  <si>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</si>
  <si>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</si>
  <si>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</si>
  <si>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</si>
  <si>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</si>
  <si>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</si>
  <si>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</si>
  <si>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</si>
  <si>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</si>
  <si>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thu nhËp doanh nghiÖp</t>
  </si>
  <si>
    <t>L·i c¬ b¶n trªn cæ phiÕu</t>
  </si>
  <si>
    <t>Cæ tøc trªn mçi cæ phiÕu</t>
  </si>
  <si>
    <t>Nî ph¶i tr¶</t>
  </si>
  <si>
    <t>C¸C CHØ TI£U TµI CHÝNH C¥ B¶N</t>
  </si>
  <si>
    <t>STT</t>
  </si>
  <si>
    <t>§¬n vÞ tÝnh</t>
  </si>
  <si>
    <t>Kú tr­íc</t>
  </si>
  <si>
    <t>C¬ cÊu tµi s¶n</t>
  </si>
  <si>
    <t>C¬ cÊu nguån vèn</t>
  </si>
  <si>
    <t>Kh¶ n¨ng thanh tãan</t>
  </si>
  <si>
    <t xml:space="preserve"> - Kh¶ n¨ng thanh tãan nhanh</t>
  </si>
  <si>
    <t xml:space="preserve"> - Kh¶ n¨ng thanh tãan hiÖn hµnh</t>
  </si>
  <si>
    <t>Tû suÊt lîi nhuËn</t>
  </si>
  <si>
    <t xml:space="preserve"> - Tû suÊt lîi nhuËn sau thuÕ / Tæng tµi s¶n</t>
  </si>
  <si>
    <t xml:space="preserve"> - Tû suÊt lîi nhuËn sau thuÕ / Doanh thu thuÇn</t>
  </si>
  <si>
    <t xml:space="preserve"> - Tû suÊt lîi nhuËn sau thuÕ / Nguån vèn chñ së h÷u</t>
  </si>
  <si>
    <t xml:space="preserve"> - Nguån vèn chñ së h÷u / Tæng nguån vèn</t>
  </si>
  <si>
    <t xml:space="preserve"> - Nî ph¶I tr¶ / Tæng nguån vèn</t>
  </si>
  <si>
    <t xml:space="preserve"> - Tµi s¶n ng¾n h¹n / Tæng tµi s¶n</t>
  </si>
  <si>
    <t xml:space="preserve"> - Tµi s¶n dµi h¹n / Tæng tµi s¶n</t>
  </si>
  <si>
    <t>%</t>
  </si>
  <si>
    <t>lÇn</t>
  </si>
  <si>
    <t>Tp.Hå ChÝ Minh, ngµy  10  th¸ng 03  n¨m 2009</t>
  </si>
  <si>
    <t>TOÅNG GIAÙM ÑOÁC</t>
  </si>
  <si>
    <t>MAI HIEÁU THAÛO</t>
  </si>
  <si>
    <t>MÉu sè CBTT - 03</t>
  </si>
  <si>
    <t>Ngµy 18/04/2007  cña Bé tr­ëng BTC</t>
  </si>
  <si>
    <t>Néi dung</t>
  </si>
  <si>
    <t>NGÖÔØI LAÄP BIEÅU</t>
  </si>
  <si>
    <t>NGUYEÃN THÒ MYÕ DUYEÂN</t>
  </si>
  <si>
    <t>KEÁ TOÙAN TRÖÔÛNG</t>
  </si>
  <si>
    <t>LEÂ TAÁT THAÉNG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</si>
</sst>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_-* #,##0.00_-;\-* #,##0.00_-;_-* &quot;-&quot;??_-;_-@_-"/>
    <numFmt numFmtId="167" formatCode="_(* #,##0.0_);_(* \(#,##0.0\);_(* &quot;-&quot;??_);_(@_)"/>
  </numFmts>
  <fonts count="22">
    <font>
      <sz val="10"/>
      <name val="Arial"/>
      <family val="0"/>
    </font>
    <font>
      <b/>
      <sz val="11"/>
      <color indexed="8"/>
      <name val=".VnTimeH"/>
      <family val="2"/>
    </font>
    <font>
      <sz val="10"/>
      <color indexed="8"/>
      <name val=".VnTime"/>
      <family val="2"/>
    </font>
    <font>
      <b/>
      <sz val="11"/>
      <color indexed="8"/>
      <name val=".VnTime"/>
      <family val="2"/>
    </font>
    <font>
      <i/>
      <sz val="10"/>
      <color indexed="8"/>
      <name val=".VnTime"/>
      <family val="2"/>
    </font>
    <font>
      <b/>
      <sz val="10"/>
      <color indexed="8"/>
      <name val=".VnTime"/>
      <family val="2"/>
    </font>
    <font>
      <b/>
      <i/>
      <sz val="14"/>
      <color indexed="8"/>
      <name val=".VnTime"/>
      <family val="2"/>
    </font>
    <font>
      <sz val="14"/>
      <color indexed="8"/>
      <name val=".VnTime"/>
      <family val="2"/>
    </font>
    <font>
      <i/>
      <sz val="14"/>
      <color indexed="8"/>
      <name val=".VnTime"/>
      <family val="2"/>
    </font>
    <font>
      <i/>
      <sz val="11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4"/>
      <color indexed="8"/>
      <name val="VNI-Times"/>
      <family val="0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.VnTime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.VnTimeH"/>
      <family val="2"/>
    </font>
    <font>
      <b/>
      <sz val="12"/>
      <color indexed="8"/>
      <name val="VNI-Times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15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5" fontId="7" fillId="0" borderId="0" xfId="15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 wrapText="1"/>
    </xf>
    <xf numFmtId="165" fontId="2" fillId="0" borderId="0" xfId="15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165" fontId="2" fillId="0" borderId="0" xfId="15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37" fontId="10" fillId="0" borderId="4" xfId="0" applyNumberFormat="1" applyFont="1" applyBorder="1" applyAlignment="1">
      <alignment/>
    </xf>
    <xf numFmtId="164" fontId="15" fillId="0" borderId="4" xfId="15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37" fontId="10" fillId="0" borderId="7" xfId="0" applyNumberFormat="1" applyFont="1" applyBorder="1" applyAlignment="1">
      <alignment/>
    </xf>
    <xf numFmtId="164" fontId="17" fillId="0" borderId="7" xfId="15" applyNumberFormat="1" applyFont="1" applyBorder="1" applyAlignment="1">
      <alignment horizontal="right" vertical="center" wrapText="1"/>
    </xf>
    <xf numFmtId="37" fontId="16" fillId="0" borderId="7" xfId="0" applyNumberFormat="1" applyFont="1" applyBorder="1" applyAlignment="1">
      <alignment/>
    </xf>
    <xf numFmtId="164" fontId="18" fillId="0" borderId="7" xfId="15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164" fontId="19" fillId="0" borderId="7" xfId="15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37" fontId="16" fillId="0" borderId="10" xfId="0" applyNumberFormat="1" applyFont="1" applyBorder="1" applyAlignment="1">
      <alignment/>
    </xf>
    <xf numFmtId="164" fontId="17" fillId="0" borderId="10" xfId="15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37" fontId="16" fillId="0" borderId="1" xfId="0" applyNumberFormat="1" applyFont="1" applyBorder="1" applyAlignment="1">
      <alignment/>
    </xf>
    <xf numFmtId="164" fontId="15" fillId="0" borderId="1" xfId="15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4" fontId="16" fillId="0" borderId="7" xfId="15" applyNumberFormat="1" applyFont="1" applyBorder="1" applyAlignment="1">
      <alignment/>
    </xf>
    <xf numFmtId="164" fontId="18" fillId="0" borderId="10" xfId="15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37" fontId="16" fillId="0" borderId="13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37" fontId="16" fillId="0" borderId="0" xfId="0" applyNumberFormat="1" applyFont="1" applyBorder="1" applyAlignment="1">
      <alignment/>
    </xf>
    <xf numFmtId="164" fontId="18" fillId="0" borderId="0" xfId="15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6" fillId="0" borderId="18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7" fontId="10" fillId="0" borderId="1" xfId="0" applyNumberFormat="1" applyFont="1" applyBorder="1" applyAlignment="1">
      <alignment horizontal="center"/>
    </xf>
    <xf numFmtId="164" fontId="10" fillId="0" borderId="1" xfId="15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164" fontId="16" fillId="0" borderId="19" xfId="15" applyNumberFormat="1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164" fontId="16" fillId="0" borderId="7" xfId="15" applyNumberFormat="1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0" xfId="0" applyFont="1" applyAlignment="1">
      <alignment vertical="top"/>
    </xf>
    <xf numFmtId="164" fontId="16" fillId="0" borderId="0" xfId="0" applyNumberFormat="1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vertical="top"/>
    </xf>
    <xf numFmtId="164" fontId="12" fillId="0" borderId="0" xfId="0" applyNumberFormat="1" applyFont="1" applyBorder="1" applyAlignment="1">
      <alignment horizontal="center" vertical="top"/>
    </xf>
    <xf numFmtId="164" fontId="16" fillId="0" borderId="0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vertical="top"/>
    </xf>
    <xf numFmtId="0" fontId="16" fillId="0" borderId="22" xfId="0" applyFont="1" applyBorder="1" applyAlignment="1">
      <alignment horizontal="center" vertical="top"/>
    </xf>
    <xf numFmtId="0" fontId="16" fillId="0" borderId="22" xfId="0" applyFont="1" applyBorder="1" applyAlignment="1">
      <alignment vertical="top"/>
    </xf>
    <xf numFmtId="164" fontId="16" fillId="0" borderId="22" xfId="0" applyNumberFormat="1" applyFont="1" applyBorder="1" applyAlignment="1">
      <alignment vertical="top"/>
    </xf>
    <xf numFmtId="0" fontId="10" fillId="0" borderId="23" xfId="0" applyFont="1" applyBorder="1" applyAlignment="1">
      <alignment horizontal="center" vertical="top"/>
    </xf>
    <xf numFmtId="0" fontId="16" fillId="0" borderId="23" xfId="0" applyFont="1" applyBorder="1" applyAlignment="1">
      <alignment vertical="top"/>
    </xf>
    <xf numFmtId="0" fontId="16" fillId="0" borderId="23" xfId="0" applyFont="1" applyBorder="1" applyAlignment="1">
      <alignment horizontal="center" vertical="top"/>
    </xf>
    <xf numFmtId="43" fontId="16" fillId="0" borderId="23" xfId="15" applyFont="1" applyBorder="1" applyAlignment="1">
      <alignment vertical="top"/>
    </xf>
    <xf numFmtId="0" fontId="10" fillId="0" borderId="13" xfId="0" applyFont="1" applyBorder="1" applyAlignment="1">
      <alignment horizontal="center" vertical="top"/>
    </xf>
    <xf numFmtId="0" fontId="16" fillId="0" borderId="13" xfId="0" applyFont="1" applyBorder="1" applyAlignment="1">
      <alignment vertical="top"/>
    </xf>
    <xf numFmtId="0" fontId="16" fillId="0" borderId="13" xfId="0" applyFont="1" applyBorder="1" applyAlignment="1">
      <alignment horizontal="center" vertical="top"/>
    </xf>
    <xf numFmtId="43" fontId="16" fillId="0" borderId="13" xfId="15" applyFont="1" applyBorder="1" applyAlignment="1">
      <alignment vertical="top"/>
    </xf>
    <xf numFmtId="0" fontId="1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vertical="top" wrapText="1"/>
    </xf>
    <xf numFmtId="0" fontId="16" fillId="0" borderId="22" xfId="0" applyFont="1" applyBorder="1" applyAlignment="1">
      <alignment/>
    </xf>
    <xf numFmtId="164" fontId="16" fillId="0" borderId="22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horizontal="center"/>
    </xf>
    <xf numFmtId="43" fontId="16" fillId="0" borderId="23" xfId="15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center"/>
    </xf>
    <xf numFmtId="43" fontId="16" fillId="0" borderId="13" xfId="15" applyFont="1" applyBorder="1" applyAlignment="1">
      <alignment/>
    </xf>
    <xf numFmtId="0" fontId="10" fillId="0" borderId="22" xfId="0" applyFont="1" applyBorder="1" applyAlignment="1">
      <alignment/>
    </xf>
    <xf numFmtId="0" fontId="16" fillId="0" borderId="22" xfId="0" applyFont="1" applyBorder="1" applyAlignment="1">
      <alignment horizontal="center"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64" fontId="19" fillId="0" borderId="13" xfId="15" applyNumberFormat="1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A86" sqref="A86"/>
    </sheetView>
  </sheetViews>
  <sheetFormatPr defaultColWidth="10.00390625" defaultRowHeight="12.75"/>
  <cols>
    <col min="1" max="1" width="5.140625" style="15" customWidth="1"/>
    <col min="2" max="2" width="42.421875" style="15" customWidth="1"/>
    <col min="3" max="3" width="11.140625" style="15" customWidth="1"/>
    <col min="4" max="4" width="19.57421875" style="15" customWidth="1"/>
    <col min="5" max="5" width="21.28125" style="20" customWidth="1"/>
    <col min="6" max="6" width="17.00390625" style="10" customWidth="1"/>
    <col min="7" max="7" width="14.57421875" style="14" customWidth="1"/>
    <col min="8" max="8" width="10.00390625" style="14" customWidth="1"/>
    <col min="9" max="16384" width="10.00390625" style="15" customWidth="1"/>
  </cols>
  <sheetData>
    <row r="1" spans="1:8" s="2" customFormat="1" ht="19.5" customHeight="1">
      <c r="A1" s="1" t="s">
        <v>0</v>
      </c>
      <c r="D1" s="128" t="s">
        <v>96</v>
      </c>
      <c r="E1" s="128"/>
      <c r="F1" s="3"/>
      <c r="G1" s="4"/>
      <c r="H1" s="4"/>
    </row>
    <row r="2" spans="1:8" s="2" customFormat="1" ht="16.5">
      <c r="A2" s="1" t="s">
        <v>1</v>
      </c>
      <c r="D2" s="127" t="s">
        <v>6</v>
      </c>
      <c r="E2" s="127"/>
      <c r="F2" s="3"/>
      <c r="G2" s="4"/>
      <c r="H2" s="4"/>
    </row>
    <row r="3" spans="1:8" s="2" customFormat="1" ht="16.5">
      <c r="A3" s="1" t="s">
        <v>2</v>
      </c>
      <c r="D3" s="129" t="s">
        <v>97</v>
      </c>
      <c r="E3" s="129"/>
      <c r="F3" s="3"/>
      <c r="G3" s="4"/>
      <c r="H3" s="4"/>
    </row>
    <row r="4" spans="1:8" s="2" customFormat="1" ht="21">
      <c r="A4" s="133" t="s">
        <v>7</v>
      </c>
      <c r="B4" s="133"/>
      <c r="C4" s="133"/>
      <c r="D4" s="133"/>
      <c r="E4" s="133"/>
      <c r="F4" s="3"/>
      <c r="G4" s="4"/>
      <c r="H4" s="4"/>
    </row>
    <row r="5" spans="2:8" s="2" customFormat="1" ht="18">
      <c r="B5" s="130" t="s">
        <v>4</v>
      </c>
      <c r="C5" s="131"/>
      <c r="D5" s="131"/>
      <c r="E5" s="132"/>
      <c r="F5" s="3"/>
      <c r="G5" s="4"/>
      <c r="H5" s="4"/>
    </row>
    <row r="6" spans="1:8" s="7" customFormat="1" ht="18">
      <c r="A6" s="21" t="s">
        <v>3</v>
      </c>
      <c r="D6" s="22"/>
      <c r="E6" s="23"/>
      <c r="F6" s="5"/>
      <c r="G6" s="6"/>
      <c r="H6" s="6"/>
    </row>
    <row r="7" spans="2:8" s="2" customFormat="1" ht="12.75" customHeight="1">
      <c r="B7" s="8"/>
      <c r="C7" s="8"/>
      <c r="D7" s="9"/>
      <c r="E7" s="24" t="s">
        <v>5</v>
      </c>
      <c r="F7" s="3"/>
      <c r="G7" s="4"/>
      <c r="H7" s="4"/>
    </row>
    <row r="8" spans="1:8" s="12" customFormat="1" ht="24" customHeight="1">
      <c r="A8" s="25" t="s">
        <v>10</v>
      </c>
      <c r="B8" s="26" t="s">
        <v>98</v>
      </c>
      <c r="C8" s="27"/>
      <c r="D8" s="28" t="s">
        <v>8</v>
      </c>
      <c r="E8" s="28" t="s">
        <v>9</v>
      </c>
      <c r="F8" s="10"/>
      <c r="G8" s="11"/>
      <c r="H8" s="11"/>
    </row>
    <row r="9" spans="1:6" ht="18" customHeight="1">
      <c r="A9" s="29" t="s">
        <v>11</v>
      </c>
      <c r="B9" s="30" t="s">
        <v>12</v>
      </c>
      <c r="C9" s="31"/>
      <c r="D9" s="32"/>
      <c r="E9" s="33">
        <f>SUM(E10:E14)</f>
        <v>247953632355</v>
      </c>
      <c r="F9" s="13"/>
    </row>
    <row r="10" spans="1:6" ht="18" customHeight="1">
      <c r="A10" s="34">
        <v>1</v>
      </c>
      <c r="B10" s="35" t="s">
        <v>13</v>
      </c>
      <c r="C10" s="36"/>
      <c r="D10" s="37"/>
      <c r="E10" s="38">
        <v>7281079566</v>
      </c>
      <c r="F10" s="13"/>
    </row>
    <row r="11" spans="1:6" ht="18" customHeight="1">
      <c r="A11" s="34">
        <v>2</v>
      </c>
      <c r="B11" s="35" t="s">
        <v>14</v>
      </c>
      <c r="C11" s="36"/>
      <c r="D11" s="39"/>
      <c r="E11" s="38">
        <v>205500000000</v>
      </c>
      <c r="F11" s="16"/>
    </row>
    <row r="12" spans="1:6" ht="18" customHeight="1">
      <c r="A12" s="34">
        <v>3</v>
      </c>
      <c r="B12" s="35" t="s">
        <v>15</v>
      </c>
      <c r="C12" s="36"/>
      <c r="D12" s="39"/>
      <c r="E12" s="40">
        <v>34225162063</v>
      </c>
      <c r="F12" s="16"/>
    </row>
    <row r="13" spans="1:6" ht="18" customHeight="1">
      <c r="A13" s="34">
        <v>4</v>
      </c>
      <c r="B13" s="35" t="s">
        <v>16</v>
      </c>
      <c r="C13" s="36"/>
      <c r="D13" s="37"/>
      <c r="E13" s="38">
        <v>421588000</v>
      </c>
      <c r="F13" s="13"/>
    </row>
    <row r="14" spans="1:6" ht="18" customHeight="1">
      <c r="A14" s="34">
        <v>5</v>
      </c>
      <c r="B14" s="35" t="s">
        <v>17</v>
      </c>
      <c r="C14" s="36"/>
      <c r="D14" s="39"/>
      <c r="E14" s="40">
        <v>525802726</v>
      </c>
      <c r="F14" s="16"/>
    </row>
    <row r="15" spans="1:6" ht="18" customHeight="1">
      <c r="A15" s="41" t="s">
        <v>20</v>
      </c>
      <c r="B15" s="42" t="s">
        <v>18</v>
      </c>
      <c r="C15" s="43"/>
      <c r="D15" s="39"/>
      <c r="E15" s="44">
        <f>E16+E17+E22+E23+E24</f>
        <v>2926515351</v>
      </c>
      <c r="F15" s="16"/>
    </row>
    <row r="16" spans="1:6" ht="18" customHeight="1">
      <c r="A16" s="34">
        <v>1</v>
      </c>
      <c r="B16" s="35" t="s">
        <v>19</v>
      </c>
      <c r="C16" s="36"/>
      <c r="D16" s="37"/>
      <c r="E16" s="38">
        <v>120000000</v>
      </c>
      <c r="F16" s="13"/>
    </row>
    <row r="17" spans="1:6" ht="18" customHeight="1">
      <c r="A17" s="34">
        <v>2</v>
      </c>
      <c r="B17" s="35" t="s">
        <v>21</v>
      </c>
      <c r="C17" s="36"/>
      <c r="D17" s="39"/>
      <c r="E17" s="38">
        <v>1312262351</v>
      </c>
      <c r="F17" s="16"/>
    </row>
    <row r="18" spans="1:6" ht="18" customHeight="1">
      <c r="A18" s="34"/>
      <c r="B18" s="35" t="s">
        <v>22</v>
      </c>
      <c r="C18" s="36"/>
      <c r="D18" s="39"/>
      <c r="E18" s="38">
        <v>1249395684</v>
      </c>
      <c r="F18" s="16"/>
    </row>
    <row r="19" spans="1:6" ht="18" customHeight="1">
      <c r="A19" s="34"/>
      <c r="B19" s="35" t="s">
        <v>23</v>
      </c>
      <c r="C19" s="36"/>
      <c r="D19" s="39"/>
      <c r="E19" s="40">
        <v>9666667</v>
      </c>
      <c r="F19" s="16"/>
    </row>
    <row r="20" spans="1:6" ht="18" customHeight="1">
      <c r="A20" s="34"/>
      <c r="B20" s="35" t="s">
        <v>24</v>
      </c>
      <c r="C20" s="36"/>
      <c r="D20" s="39"/>
      <c r="E20" s="40"/>
      <c r="F20" s="16"/>
    </row>
    <row r="21" spans="1:6" ht="18" customHeight="1">
      <c r="A21" s="34"/>
      <c r="B21" s="35" t="s">
        <v>25</v>
      </c>
      <c r="C21" s="36"/>
      <c r="D21" s="39"/>
      <c r="E21" s="38">
        <v>53200000</v>
      </c>
      <c r="F21" s="16"/>
    </row>
    <row r="22" spans="1:6" ht="18" customHeight="1">
      <c r="A22" s="34">
        <v>3</v>
      </c>
      <c r="B22" s="35" t="s">
        <v>26</v>
      </c>
      <c r="C22" s="36"/>
      <c r="D22" s="39"/>
      <c r="E22" s="38"/>
      <c r="F22" s="16"/>
    </row>
    <row r="23" spans="1:6" ht="18" customHeight="1">
      <c r="A23" s="34">
        <v>4</v>
      </c>
      <c r="B23" s="35" t="s">
        <v>27</v>
      </c>
      <c r="C23" s="36"/>
      <c r="D23" s="37"/>
      <c r="E23" s="38">
        <v>1494253000</v>
      </c>
      <c r="F23" s="13"/>
    </row>
    <row r="24" spans="1:6" ht="18" customHeight="1">
      <c r="A24" s="45">
        <v>5</v>
      </c>
      <c r="B24" s="46" t="s">
        <v>28</v>
      </c>
      <c r="C24" s="47"/>
      <c r="D24" s="48"/>
      <c r="E24" s="49"/>
      <c r="F24" s="16"/>
    </row>
    <row r="25" spans="1:6" ht="18" customHeight="1">
      <c r="A25" s="50" t="s">
        <v>29</v>
      </c>
      <c r="B25" s="51" t="s">
        <v>30</v>
      </c>
      <c r="C25" s="52"/>
      <c r="D25" s="53"/>
      <c r="E25" s="54">
        <f>E9+E15</f>
        <v>250880147706</v>
      </c>
      <c r="F25" s="16"/>
    </row>
    <row r="26" spans="1:6" ht="18" customHeight="1">
      <c r="A26" s="29" t="s">
        <v>31</v>
      </c>
      <c r="B26" s="55" t="s">
        <v>73</v>
      </c>
      <c r="C26" s="56"/>
      <c r="D26" s="32"/>
      <c r="E26" s="33">
        <f>SUM(E27:E28)</f>
        <v>14088018986</v>
      </c>
      <c r="F26" s="13"/>
    </row>
    <row r="27" spans="1:8" ht="18" customHeight="1">
      <c r="A27" s="34">
        <v>1</v>
      </c>
      <c r="B27" s="35" t="s">
        <v>32</v>
      </c>
      <c r="C27" s="36"/>
      <c r="D27" s="39"/>
      <c r="E27" s="38">
        <v>14088018986</v>
      </c>
      <c r="F27" s="14"/>
      <c r="H27" s="15"/>
    </row>
    <row r="28" spans="1:6" ht="18" customHeight="1">
      <c r="A28" s="34">
        <v>2</v>
      </c>
      <c r="B28" s="35" t="s">
        <v>33</v>
      </c>
      <c r="C28" s="36"/>
      <c r="D28" s="39"/>
      <c r="E28" s="40">
        <v>0</v>
      </c>
      <c r="F28" s="16"/>
    </row>
    <row r="29" spans="1:6" ht="18" customHeight="1">
      <c r="A29" s="34" t="s">
        <v>34</v>
      </c>
      <c r="B29" s="42" t="s">
        <v>35</v>
      </c>
      <c r="C29" s="43"/>
      <c r="D29" s="39"/>
      <c r="E29" s="44">
        <f>E30+E40</f>
        <v>236792128720</v>
      </c>
      <c r="F29" s="16"/>
    </row>
    <row r="30" spans="1:6" ht="18" customHeight="1">
      <c r="A30" s="34">
        <v>1</v>
      </c>
      <c r="B30" s="35" t="s">
        <v>35</v>
      </c>
      <c r="C30" s="36"/>
      <c r="D30" s="39"/>
      <c r="E30" s="40">
        <f>SUM(E31:E39)</f>
        <v>235828498441</v>
      </c>
      <c r="F30" s="16"/>
    </row>
    <row r="31" spans="1:6" ht="18" customHeight="1">
      <c r="A31" s="34"/>
      <c r="B31" s="35" t="s">
        <v>36</v>
      </c>
      <c r="C31" s="36"/>
      <c r="D31" s="37"/>
      <c r="E31" s="38">
        <v>234039498000</v>
      </c>
      <c r="F31" s="13"/>
    </row>
    <row r="32" spans="1:6" ht="18" customHeight="1">
      <c r="A32" s="34"/>
      <c r="B32" s="35" t="s">
        <v>37</v>
      </c>
      <c r="C32" s="36"/>
      <c r="D32" s="37"/>
      <c r="E32" s="44"/>
      <c r="F32" s="13"/>
    </row>
    <row r="33" spans="1:6" ht="18" customHeight="1">
      <c r="A33" s="34"/>
      <c r="B33" s="35" t="s">
        <v>38</v>
      </c>
      <c r="C33" s="36"/>
      <c r="D33" s="39"/>
      <c r="E33" s="40"/>
      <c r="F33" s="16"/>
    </row>
    <row r="34" spans="1:6" ht="18" customHeight="1">
      <c r="A34" s="34"/>
      <c r="B34" s="35" t="s">
        <v>39</v>
      </c>
      <c r="C34" s="36"/>
      <c r="D34" s="39"/>
      <c r="E34" s="40"/>
      <c r="F34" s="16"/>
    </row>
    <row r="35" spans="1:6" ht="18" customHeight="1">
      <c r="A35" s="34"/>
      <c r="B35" s="35" t="s">
        <v>40</v>
      </c>
      <c r="C35" s="36"/>
      <c r="D35" s="39"/>
      <c r="E35" s="40"/>
      <c r="F35" s="16"/>
    </row>
    <row r="36" spans="1:6" ht="18" customHeight="1">
      <c r="A36" s="34"/>
      <c r="B36" s="35" t="s">
        <v>41</v>
      </c>
      <c r="C36" s="36"/>
      <c r="D36" s="39"/>
      <c r="E36" s="40"/>
      <c r="F36" s="16"/>
    </row>
    <row r="37" spans="1:6" ht="18" customHeight="1">
      <c r="A37" s="34"/>
      <c r="B37" s="35" t="s">
        <v>42</v>
      </c>
      <c r="C37" s="36"/>
      <c r="D37" s="39"/>
      <c r="E37" s="40">
        <f>1157376335+578688167</f>
        <v>1736064502</v>
      </c>
      <c r="F37" s="16"/>
    </row>
    <row r="38" spans="1:6" ht="18" customHeight="1">
      <c r="A38" s="34"/>
      <c r="B38" s="35" t="s">
        <v>43</v>
      </c>
      <c r="C38" s="36"/>
      <c r="D38" s="37"/>
      <c r="E38" s="38">
        <v>52935939</v>
      </c>
      <c r="F38" s="13"/>
    </row>
    <row r="39" spans="1:6" ht="18" customHeight="1">
      <c r="A39" s="34"/>
      <c r="B39" s="35" t="s">
        <v>44</v>
      </c>
      <c r="C39" s="36"/>
      <c r="D39" s="39"/>
      <c r="E39" s="57"/>
      <c r="F39" s="16"/>
    </row>
    <row r="40" spans="1:6" ht="18" customHeight="1">
      <c r="A40" s="34">
        <v>2</v>
      </c>
      <c r="B40" s="35" t="s">
        <v>45</v>
      </c>
      <c r="C40" s="36"/>
      <c r="D40" s="39"/>
      <c r="E40" s="38">
        <f>SUM(E41:E43)</f>
        <v>963630279</v>
      </c>
      <c r="F40" s="16"/>
    </row>
    <row r="41" spans="1:6" ht="18" customHeight="1">
      <c r="A41" s="34"/>
      <c r="B41" s="35" t="s">
        <v>46</v>
      </c>
      <c r="C41" s="36"/>
      <c r="D41" s="39"/>
      <c r="E41" s="38">
        <v>963630279</v>
      </c>
      <c r="F41" s="16"/>
    </row>
    <row r="42" spans="1:6" ht="18" customHeight="1">
      <c r="A42" s="34"/>
      <c r="B42" s="35" t="s">
        <v>47</v>
      </c>
      <c r="C42" s="36"/>
      <c r="D42" s="39"/>
      <c r="E42" s="40"/>
      <c r="F42" s="16"/>
    </row>
    <row r="43" spans="1:6" ht="18" customHeight="1">
      <c r="A43" s="45"/>
      <c r="B43" s="46" t="s">
        <v>48</v>
      </c>
      <c r="C43" s="47"/>
      <c r="D43" s="48"/>
      <c r="E43" s="58"/>
      <c r="F43" s="16"/>
    </row>
    <row r="44" spans="1:6" ht="18" customHeight="1">
      <c r="A44" s="59" t="s">
        <v>49</v>
      </c>
      <c r="B44" s="60" t="s">
        <v>50</v>
      </c>
      <c r="C44" s="61"/>
      <c r="D44" s="62"/>
      <c r="E44" s="125">
        <f>E26+E29</f>
        <v>250880147706</v>
      </c>
      <c r="F44" s="16"/>
    </row>
    <row r="45" spans="1:6" ht="18" customHeight="1">
      <c r="A45" s="63"/>
      <c r="B45" s="65"/>
      <c r="C45" s="65"/>
      <c r="D45" s="66"/>
      <c r="E45" s="67"/>
      <c r="F45" s="16"/>
    </row>
    <row r="46" spans="1:6" ht="18" customHeight="1">
      <c r="A46" s="68" t="s">
        <v>51</v>
      </c>
      <c r="B46" s="64"/>
      <c r="C46" s="69"/>
      <c r="D46" s="66"/>
      <c r="E46" s="67"/>
      <c r="F46" s="16"/>
    </row>
    <row r="47" spans="1:6" ht="18" customHeight="1">
      <c r="A47" s="70"/>
      <c r="B47" s="69"/>
      <c r="C47" s="71"/>
      <c r="D47" s="66"/>
      <c r="E47" s="67"/>
      <c r="F47" s="16"/>
    </row>
    <row r="48" spans="1:6" ht="18" customHeight="1">
      <c r="A48" s="50" t="s">
        <v>10</v>
      </c>
      <c r="B48" s="72" t="s">
        <v>52</v>
      </c>
      <c r="C48" s="73"/>
      <c r="D48" s="74" t="s">
        <v>53</v>
      </c>
      <c r="E48" s="75" t="s">
        <v>54</v>
      </c>
      <c r="F48" s="16"/>
    </row>
    <row r="49" spans="1:6" ht="18" customHeight="1">
      <c r="A49" s="76">
        <v>1</v>
      </c>
      <c r="B49" s="77" t="s">
        <v>55</v>
      </c>
      <c r="C49" s="78"/>
      <c r="D49" s="79">
        <v>21992208008</v>
      </c>
      <c r="E49" s="79">
        <f>D49</f>
        <v>21992208008</v>
      </c>
      <c r="F49" s="16"/>
    </row>
    <row r="50" spans="1:6" ht="18" customHeight="1">
      <c r="A50" s="34">
        <v>2</v>
      </c>
      <c r="B50" s="80" t="s">
        <v>56</v>
      </c>
      <c r="C50" s="81"/>
      <c r="D50" s="57">
        <v>0</v>
      </c>
      <c r="E50" s="57">
        <f aca="true" t="shared" si="0" ref="E50:E66">D50</f>
        <v>0</v>
      </c>
      <c r="F50" s="16"/>
    </row>
    <row r="51" spans="1:6" ht="18" customHeight="1">
      <c r="A51" s="34">
        <v>3</v>
      </c>
      <c r="B51" s="80" t="s">
        <v>57</v>
      </c>
      <c r="C51" s="81"/>
      <c r="D51" s="57">
        <v>21992208008</v>
      </c>
      <c r="E51" s="57">
        <f t="shared" si="0"/>
        <v>21992208008</v>
      </c>
      <c r="F51" s="16"/>
    </row>
    <row r="52" spans="1:6" ht="18" customHeight="1">
      <c r="A52" s="34">
        <v>4</v>
      </c>
      <c r="B52" s="80" t="s">
        <v>58</v>
      </c>
      <c r="C52" s="81"/>
      <c r="D52" s="57">
        <v>20387362172</v>
      </c>
      <c r="E52" s="57">
        <f t="shared" si="0"/>
        <v>20387362172</v>
      </c>
      <c r="F52" s="16"/>
    </row>
    <row r="53" spans="1:6" ht="18" customHeight="1">
      <c r="A53" s="34">
        <v>5</v>
      </c>
      <c r="B53" s="80" t="s">
        <v>59</v>
      </c>
      <c r="C53" s="81"/>
      <c r="D53" s="57">
        <f>D51-D52</f>
        <v>1604845836</v>
      </c>
      <c r="E53" s="57">
        <f t="shared" si="0"/>
        <v>1604845836</v>
      </c>
      <c r="F53" s="16"/>
    </row>
    <row r="54" spans="1:6" ht="18" customHeight="1">
      <c r="A54" s="34">
        <v>6</v>
      </c>
      <c r="B54" s="80" t="s">
        <v>60</v>
      </c>
      <c r="C54" s="81"/>
      <c r="D54" s="57">
        <v>27135071213</v>
      </c>
      <c r="E54" s="57">
        <f t="shared" si="0"/>
        <v>27135071213</v>
      </c>
      <c r="F54" s="16"/>
    </row>
    <row r="55" spans="1:6" ht="18" customHeight="1">
      <c r="A55" s="34">
        <v>7</v>
      </c>
      <c r="B55" s="80" t="s">
        <v>61</v>
      </c>
      <c r="C55" s="81"/>
      <c r="D55" s="57">
        <v>455862800</v>
      </c>
      <c r="E55" s="57">
        <f t="shared" si="0"/>
        <v>455862800</v>
      </c>
      <c r="F55" s="16"/>
    </row>
    <row r="56" spans="1:6" ht="18" customHeight="1">
      <c r="A56" s="34">
        <v>8</v>
      </c>
      <c r="B56" s="80" t="s">
        <v>62</v>
      </c>
      <c r="C56" s="81"/>
      <c r="D56" s="57">
        <v>231703598</v>
      </c>
      <c r="E56" s="57">
        <f t="shared" si="0"/>
        <v>231703598</v>
      </c>
      <c r="F56" s="16"/>
    </row>
    <row r="57" spans="1:6" ht="18" customHeight="1">
      <c r="A57" s="34">
        <v>9</v>
      </c>
      <c r="B57" s="80" t="s">
        <v>63</v>
      </c>
      <c r="C57" s="81"/>
      <c r="D57" s="57">
        <v>3325930881</v>
      </c>
      <c r="E57" s="57">
        <f t="shared" si="0"/>
        <v>3325930881</v>
      </c>
      <c r="F57" s="16"/>
    </row>
    <row r="58" spans="1:6" ht="18" customHeight="1">
      <c r="A58" s="34">
        <v>10</v>
      </c>
      <c r="B58" s="80" t="s">
        <v>64</v>
      </c>
      <c r="C58" s="81"/>
      <c r="D58" s="57">
        <f>D53+D54-D55-D56-D57</f>
        <v>24726419770</v>
      </c>
      <c r="E58" s="57">
        <f t="shared" si="0"/>
        <v>24726419770</v>
      </c>
      <c r="F58" s="16"/>
    </row>
    <row r="59" spans="1:6" ht="18" customHeight="1">
      <c r="A59" s="34">
        <v>11</v>
      </c>
      <c r="B59" s="80" t="s">
        <v>65</v>
      </c>
      <c r="C59" s="81"/>
      <c r="D59" s="57">
        <v>2061705</v>
      </c>
      <c r="E59" s="57">
        <f t="shared" si="0"/>
        <v>2061705</v>
      </c>
      <c r="F59" s="16"/>
    </row>
    <row r="60" spans="1:6" ht="18" customHeight="1">
      <c r="A60" s="34">
        <v>12</v>
      </c>
      <c r="B60" s="80" t="s">
        <v>66</v>
      </c>
      <c r="C60" s="81"/>
      <c r="D60" s="57">
        <v>17383000</v>
      </c>
      <c r="E60" s="57">
        <f t="shared" si="0"/>
        <v>17383000</v>
      </c>
      <c r="F60" s="16"/>
    </row>
    <row r="61" spans="1:6" ht="18" customHeight="1">
      <c r="A61" s="34">
        <v>13</v>
      </c>
      <c r="B61" s="80" t="s">
        <v>67</v>
      </c>
      <c r="C61" s="81"/>
      <c r="D61" s="57">
        <f>D59-D60</f>
        <v>-15321295</v>
      </c>
      <c r="E61" s="57">
        <f t="shared" si="0"/>
        <v>-15321295</v>
      </c>
      <c r="F61" s="16"/>
    </row>
    <row r="62" spans="1:6" ht="18" customHeight="1">
      <c r="A62" s="34">
        <v>14</v>
      </c>
      <c r="B62" s="80" t="s">
        <v>68</v>
      </c>
      <c r="C62" s="81"/>
      <c r="D62" s="57">
        <f>D58+D61</f>
        <v>24711098475</v>
      </c>
      <c r="E62" s="57">
        <f t="shared" si="0"/>
        <v>24711098475</v>
      </c>
      <c r="F62" s="16"/>
    </row>
    <row r="63" spans="1:6" ht="18" customHeight="1">
      <c r="A63" s="34">
        <v>15</v>
      </c>
      <c r="B63" s="80" t="s">
        <v>69</v>
      </c>
      <c r="C63" s="81"/>
      <c r="D63" s="57">
        <v>5421492894</v>
      </c>
      <c r="E63" s="57">
        <f t="shared" si="0"/>
        <v>5421492894</v>
      </c>
      <c r="F63" s="16"/>
    </row>
    <row r="64" spans="1:8" s="18" customFormat="1" ht="18" customHeight="1">
      <c r="A64" s="34">
        <v>16</v>
      </c>
      <c r="B64" s="80" t="s">
        <v>70</v>
      </c>
      <c r="C64" s="81"/>
      <c r="D64" s="82">
        <f>D62-D63</f>
        <v>19289605581</v>
      </c>
      <c r="E64" s="57">
        <f t="shared" si="0"/>
        <v>19289605581</v>
      </c>
      <c r="F64" s="19"/>
      <c r="G64" s="17"/>
      <c r="H64" s="17"/>
    </row>
    <row r="65" spans="1:8" s="18" customFormat="1" ht="18" customHeight="1">
      <c r="A65" s="34">
        <v>17</v>
      </c>
      <c r="B65" s="80" t="s">
        <v>71</v>
      </c>
      <c r="C65" s="81"/>
      <c r="D65" s="83">
        <v>820</v>
      </c>
      <c r="E65" s="39">
        <f t="shared" si="0"/>
        <v>820</v>
      </c>
      <c r="F65" s="19"/>
      <c r="G65" s="17"/>
      <c r="H65" s="17"/>
    </row>
    <row r="66" spans="1:8" s="18" customFormat="1" ht="18" customHeight="1">
      <c r="A66" s="45">
        <v>18</v>
      </c>
      <c r="B66" s="84" t="s">
        <v>72</v>
      </c>
      <c r="C66" s="85"/>
      <c r="D66" s="86">
        <v>700</v>
      </c>
      <c r="E66" s="48">
        <f t="shared" si="0"/>
        <v>700</v>
      </c>
      <c r="F66" s="19"/>
      <c r="G66" s="17"/>
      <c r="H66" s="17"/>
    </row>
    <row r="67" spans="1:8" s="18" customFormat="1" ht="18" customHeight="1">
      <c r="A67" s="87"/>
      <c r="B67" s="87"/>
      <c r="C67" s="87"/>
      <c r="D67" s="87"/>
      <c r="E67" s="88"/>
      <c r="F67" s="19"/>
      <c r="G67" s="17"/>
      <c r="H67" s="17"/>
    </row>
    <row r="68" spans="1:8" s="18" customFormat="1" ht="18" customHeight="1">
      <c r="A68" s="68" t="s">
        <v>74</v>
      </c>
      <c r="B68" s="89"/>
      <c r="C68" s="89"/>
      <c r="D68" s="90"/>
      <c r="E68" s="91"/>
      <c r="F68" s="19"/>
      <c r="G68" s="17"/>
      <c r="H68" s="17"/>
    </row>
    <row r="69" spans="1:8" s="18" customFormat="1" ht="18" customHeight="1">
      <c r="A69" s="87"/>
      <c r="B69" s="87"/>
      <c r="C69" s="87"/>
      <c r="D69" s="87"/>
      <c r="E69" s="92"/>
      <c r="F69" s="19"/>
      <c r="G69" s="17"/>
      <c r="H69" s="17"/>
    </row>
    <row r="70" spans="1:8" s="18" customFormat="1" ht="18" customHeight="1">
      <c r="A70" s="93" t="s">
        <v>75</v>
      </c>
      <c r="B70" s="93" t="s">
        <v>52</v>
      </c>
      <c r="C70" s="93" t="s">
        <v>76</v>
      </c>
      <c r="D70" s="93" t="s">
        <v>77</v>
      </c>
      <c r="E70" s="94" t="s">
        <v>53</v>
      </c>
      <c r="F70" s="19"/>
      <c r="G70" s="17"/>
      <c r="H70" s="17"/>
    </row>
    <row r="71" spans="1:8" s="18" customFormat="1" ht="18" customHeight="1">
      <c r="A71" s="95">
        <v>1</v>
      </c>
      <c r="B71" s="96" t="s">
        <v>78</v>
      </c>
      <c r="C71" s="97" t="s">
        <v>91</v>
      </c>
      <c r="D71" s="98"/>
      <c r="E71" s="99"/>
      <c r="F71" s="19"/>
      <c r="G71" s="17"/>
      <c r="H71" s="17"/>
    </row>
    <row r="72" spans="1:8" s="18" customFormat="1" ht="18" customHeight="1">
      <c r="A72" s="100"/>
      <c r="B72" s="101" t="s">
        <v>90</v>
      </c>
      <c r="C72" s="102"/>
      <c r="D72" s="101"/>
      <c r="E72" s="103">
        <f>E15/E25*100</f>
        <v>1.166499373409772</v>
      </c>
      <c r="F72" s="19"/>
      <c r="G72" s="17"/>
      <c r="H72" s="17"/>
    </row>
    <row r="73" spans="1:8" s="18" customFormat="1" ht="18" customHeight="1">
      <c r="A73" s="104"/>
      <c r="B73" s="105" t="s">
        <v>89</v>
      </c>
      <c r="C73" s="106"/>
      <c r="D73" s="105"/>
      <c r="E73" s="107">
        <f>E9/E25*100</f>
        <v>98.83350062659024</v>
      </c>
      <c r="F73" s="19"/>
      <c r="G73" s="17"/>
      <c r="H73" s="17"/>
    </row>
    <row r="74" spans="1:5" ht="18" customHeight="1">
      <c r="A74" s="108">
        <v>2</v>
      </c>
      <c r="B74" s="96" t="s">
        <v>79</v>
      </c>
      <c r="C74" s="109" t="s">
        <v>91</v>
      </c>
      <c r="D74" s="110"/>
      <c r="E74" s="111"/>
    </row>
    <row r="75" spans="1:5" ht="18" customHeight="1">
      <c r="A75" s="112"/>
      <c r="B75" s="113" t="s">
        <v>88</v>
      </c>
      <c r="C75" s="114"/>
      <c r="D75" s="113"/>
      <c r="E75" s="115">
        <f>E26/E44*100</f>
        <v>5.61543793513283</v>
      </c>
    </row>
    <row r="76" spans="1:5" ht="18" customHeight="1">
      <c r="A76" s="59"/>
      <c r="B76" s="116" t="s">
        <v>87</v>
      </c>
      <c r="C76" s="117"/>
      <c r="D76" s="116"/>
      <c r="E76" s="118">
        <f>E29/E44*100</f>
        <v>94.38456206486717</v>
      </c>
    </row>
    <row r="77" spans="1:5" ht="18" customHeight="1">
      <c r="A77" s="108">
        <v>3</v>
      </c>
      <c r="B77" s="119" t="s">
        <v>80</v>
      </c>
      <c r="C77" s="120" t="s">
        <v>92</v>
      </c>
      <c r="D77" s="110"/>
      <c r="E77" s="111"/>
    </row>
    <row r="78" spans="1:5" ht="18" customHeight="1">
      <c r="A78" s="112"/>
      <c r="B78" s="113" t="s">
        <v>81</v>
      </c>
      <c r="C78" s="114"/>
      <c r="D78" s="113"/>
      <c r="E78" s="115">
        <f>E10/E26</f>
        <v>0.5168277792098086</v>
      </c>
    </row>
    <row r="79" spans="1:5" ht="18" customHeight="1">
      <c r="A79" s="59"/>
      <c r="B79" s="116" t="s">
        <v>82</v>
      </c>
      <c r="C79" s="117"/>
      <c r="D79" s="116"/>
      <c r="E79" s="118">
        <f>E25/E26</f>
        <v>17.80805008534647</v>
      </c>
    </row>
    <row r="80" spans="1:5" ht="18" customHeight="1">
      <c r="A80" s="108">
        <v>4</v>
      </c>
      <c r="B80" s="119" t="s">
        <v>83</v>
      </c>
      <c r="C80" s="120" t="s">
        <v>91</v>
      </c>
      <c r="D80" s="110"/>
      <c r="E80" s="111"/>
    </row>
    <row r="81" spans="1:5" ht="18" customHeight="1">
      <c r="A81" s="112"/>
      <c r="B81" s="113" t="s">
        <v>84</v>
      </c>
      <c r="C81" s="113"/>
      <c r="D81" s="113"/>
      <c r="E81" s="115">
        <f>D64/E25*100</f>
        <v>7.688773207996112</v>
      </c>
    </row>
    <row r="82" spans="1:5" ht="18" customHeight="1">
      <c r="A82" s="112"/>
      <c r="B82" s="113" t="s">
        <v>85</v>
      </c>
      <c r="C82" s="113"/>
      <c r="D82" s="113"/>
      <c r="E82" s="115">
        <f>D64/(D51+D54+D59)*100</f>
        <v>39.26290322122283</v>
      </c>
    </row>
    <row r="83" spans="1:5" ht="18" customHeight="1">
      <c r="A83" s="59"/>
      <c r="B83" s="116" t="s">
        <v>86</v>
      </c>
      <c r="C83" s="116"/>
      <c r="D83" s="116"/>
      <c r="E83" s="118">
        <f>D64/E29*100</f>
        <v>8.1462190847608</v>
      </c>
    </row>
    <row r="84" spans="1:5" ht="18" customHeight="1">
      <c r="A84" s="63"/>
      <c r="B84" s="63"/>
      <c r="D84" s="121" t="s">
        <v>93</v>
      </c>
      <c r="E84" s="122"/>
    </row>
    <row r="85" spans="1:5" ht="18" customHeight="1">
      <c r="A85" s="126" t="s">
        <v>99</v>
      </c>
      <c r="B85" s="63"/>
      <c r="C85" s="124" t="s">
        <v>101</v>
      </c>
      <c r="E85" s="123" t="s">
        <v>94</v>
      </c>
    </row>
    <row r="86" spans="1:5" ht="18" customHeight="1">
      <c r="A86" s="126" t="s">
        <v>100</v>
      </c>
      <c r="B86" s="63"/>
      <c r="C86" s="124" t="s">
        <v>102</v>
      </c>
      <c r="E86" s="124" t="s">
        <v>95</v>
      </c>
    </row>
    <row r="87" spans="1:5" ht="18" customHeight="1">
      <c r="A87" s="63"/>
      <c r="B87" s="63"/>
      <c r="C87" s="63"/>
      <c r="D87" s="63"/>
      <c r="E87" s="122"/>
    </row>
    <row r="88" spans="1:5" ht="18" customHeight="1">
      <c r="A88" s="63"/>
      <c r="B88" s="63"/>
      <c r="C88" s="63"/>
      <c r="D88" s="63"/>
      <c r="E88" s="122"/>
    </row>
    <row r="89" spans="1:5" ht="18" customHeight="1">
      <c r="A89" s="63"/>
      <c r="B89" s="63"/>
      <c r="C89" s="63"/>
      <c r="D89" s="63"/>
      <c r="E89" s="122"/>
    </row>
    <row r="90" spans="1:5" ht="18" customHeight="1">
      <c r="A90" s="63"/>
      <c r="B90" s="63"/>
      <c r="C90" s="63"/>
      <c r="E90" s="124"/>
    </row>
  </sheetData>
  <mergeCells count="5">
    <mergeCell ref="D2:E2"/>
    <mergeCell ref="D1:E1"/>
    <mergeCell ref="D3:E3"/>
    <mergeCell ref="B5:E5"/>
    <mergeCell ref="A4:E4"/>
  </mergeCells>
  <printOptions horizontalCentered="1"/>
  <pageMargins left="0" right="0" top="0.5" bottom="0.5" header="0" footer="0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</dc:creator>
  <cp:keywords/>
  <dc:description/>
  <cp:lastModifiedBy>Office</cp:lastModifiedBy>
  <cp:lastPrinted>2009-03-16T09:50:52Z</cp:lastPrinted>
  <dcterms:created xsi:type="dcterms:W3CDTF">2009-03-10T04:24:16Z</dcterms:created>
  <dcterms:modified xsi:type="dcterms:W3CDTF">2011-01-11T02:47:52Z</dcterms:modified>
  <cp:category/>
  <cp:version/>
  <cp:contentType/>
  <cp:contentStatus/>
</cp:coreProperties>
</file>