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780" windowWidth="11100" windowHeight="7455" activeTab="0"/>
  </bookViews>
  <sheets>
    <sheet name="cdkt1-04" sheetId="1" r:id="rId1"/>
    <sheet name="chitieutaichinh" sheetId="2" r:id="rId2"/>
  </sheets>
  <definedNames/>
  <calcPr fullCalcOnLoad="1"/>
</workbook>
</file>

<file path=xl/sharedStrings.xml><?xml version="1.0" encoding="utf-8"?>
<sst xmlns="http://schemas.openxmlformats.org/spreadsheetml/2006/main" count="203" uniqueCount="182">
  <si>
    <t>§¬n vÞ tÝnh: VND</t>
  </si>
  <si>
    <t xml:space="preserve">1. Ph¶i thu cña kh¸ch hµng </t>
  </si>
  <si>
    <t xml:space="preserve">2. Tr¶ tr­íc cho ng­êi b¸n </t>
  </si>
  <si>
    <t xml:space="preserve">      - Nguyªn gi¸</t>
  </si>
  <si>
    <t xml:space="preserve">      - Gi¸ trÞ hao mßn luü kÕ (*) </t>
  </si>
  <si>
    <t>3. §Çu t­ dµi h¹n kh¸c</t>
  </si>
  <si>
    <t>nguån vèn</t>
  </si>
  <si>
    <t>C¸c chØ tiªu ngoµi b¶ng c©n ®èi kÕ to¸n</t>
  </si>
  <si>
    <t>ChØ tiªu</t>
  </si>
  <si>
    <t>1. Tµi s¶n thuª ngoµi</t>
  </si>
  <si>
    <t>2. VËt t­, hµng ho¸ nhËn g÷i hé, nhËn gia c«ng</t>
  </si>
  <si>
    <t>4. Nî khã ®ßi ®· xö lý</t>
  </si>
  <si>
    <t>5. Ngo¹i tÖ c¸c lo¹i</t>
  </si>
  <si>
    <t>Gi¸m ®èc</t>
  </si>
  <si>
    <t>Sè d­ ®Çu kú</t>
  </si>
  <si>
    <t>KÕ to¸n tr­ëng</t>
  </si>
  <si>
    <t>M·</t>
  </si>
  <si>
    <t>ThuyÕt</t>
  </si>
  <si>
    <t>minh</t>
  </si>
  <si>
    <t>1. TiÒn</t>
  </si>
  <si>
    <t xml:space="preserve">2. C¸c kho¶n t­¬ng ®­¬ng tiÒn </t>
  </si>
  <si>
    <t xml:space="preserve">1. §Çu t­ ng¾n h¹n </t>
  </si>
  <si>
    <t>2. Dù phßng gi¶m gi¸ chøng kho¸n ®Çu t­ ng¾n h¹n (*)</t>
  </si>
  <si>
    <t>4. Ph¶i thu theo tiÕn ®é kÕ ho¹ch hîp ®ång x©y dùng</t>
  </si>
  <si>
    <t>5. C¸c kho¶n ph¶i thu kh¸c</t>
  </si>
  <si>
    <t>1. Hµng tån kho</t>
  </si>
  <si>
    <t>2. Dù phßng gi¶m gi¸ hµng tån kho (*)</t>
  </si>
  <si>
    <t xml:space="preserve">1. Chi phÝ tr¶ tr­íc ng¾n h¹n </t>
  </si>
  <si>
    <t>(200=210+220+240+250+260)</t>
  </si>
  <si>
    <t>1. Ph¶i thu dµi h¹n cña kh¸ch hµng</t>
  </si>
  <si>
    <t>1. §Çu t­ vµo c«ng ty con</t>
  </si>
  <si>
    <t>2. §Çu t­ vµo c«ng ty liªn kÕt, liªn doanh</t>
  </si>
  <si>
    <t>4. Dù phßng gi¶m gi¸ chøng kho¸n ®Çu t­ dµi h¹n (*)</t>
  </si>
  <si>
    <t>1. Chi phÝ tr¶ tr­íc dµi h¹n</t>
  </si>
  <si>
    <t xml:space="preserve">2. Tµi s¶n thuÕ thu nhËp ho·n l¹i </t>
  </si>
  <si>
    <t>3. Tµi s¶n dµi h¹n kh¸c</t>
  </si>
  <si>
    <t xml:space="preserve">1. Vay vµ nî ng¾n h¹n </t>
  </si>
  <si>
    <t>2. Ph¶i tr¶ ng­êi b¸n</t>
  </si>
  <si>
    <t>3. Ng­êi mua tr¶ tiÒn tr­íc</t>
  </si>
  <si>
    <t>4. ThuÕ vµ c¸c kho¶n ph¶i nép Nhµ n­íc</t>
  </si>
  <si>
    <t>6. Chi phÝ ph¶i tr¶</t>
  </si>
  <si>
    <t xml:space="preserve">7. Ph¶i tr¶ néi bé </t>
  </si>
  <si>
    <t>8. Ph¶i tr¶ theo tiÕn ®é kÕ ho¹ch hîp ®ång x©y dùng</t>
  </si>
  <si>
    <t>1. Ph¶i tr¶ dµi h¹n ng­êi b¸n</t>
  </si>
  <si>
    <t>2. Ph¶i tr¶ dµi h¹n néi bé</t>
  </si>
  <si>
    <t>3. Ph¶i tr¶ dµi h¹n kh¸c</t>
  </si>
  <si>
    <t>4. Vay vµ nî dµi h¹n</t>
  </si>
  <si>
    <t>5. ThuÕ thu nhËp ho·n l¹i ph¶i tr¶</t>
  </si>
  <si>
    <t xml:space="preserve">ThuyÕt </t>
  </si>
  <si>
    <t>1. Doanh thu b¸n hµng vµ cung cÊp dÞch vô</t>
  </si>
  <si>
    <t>3. Doanh thu thuÇn vÒ b¸n hµng vµ cung cÊp dÞch</t>
  </si>
  <si>
    <t xml:space="preserve">4. Gi¸ vèn hµng b¸n </t>
  </si>
  <si>
    <t>5. Lîi nhuËn gép vÒ b¸n hµng vµ cung cÊp dÞch vô</t>
  </si>
  <si>
    <t>6. Doanh thu ho¹t ®éng tµi chÝnh</t>
  </si>
  <si>
    <t>7. Chi phÝ tµi chÝnh</t>
  </si>
  <si>
    <t>8. Chi phÝ b¸n hµng</t>
  </si>
  <si>
    <t xml:space="preserve">9. Chi phÝ qu¶n lý doanh nghiÖp </t>
  </si>
  <si>
    <t>10. Lîi nhuËn thuÇn tõ ho¹t ®éng kinh doanh</t>
  </si>
  <si>
    <t>11. Thu nhËp kh¸c</t>
  </si>
  <si>
    <t>12. Chi phÝ kh¸c</t>
  </si>
  <si>
    <t>14. Tæng lîi nhuËn kÕ to¸n tr­íc thuÕ</t>
  </si>
  <si>
    <t>V.01</t>
  </si>
  <si>
    <t>V.02</t>
  </si>
  <si>
    <t>3. Ph¶i thu néi bé ng¾n h¹n</t>
  </si>
  <si>
    <t>V.03</t>
  </si>
  <si>
    <t>6. Dù phßng ph¶i thu ng¾n h¹n khã ®ßi (*)</t>
  </si>
  <si>
    <t>V.04</t>
  </si>
  <si>
    <t>2. ThuÕ GTGT ®­îc khÊu trõ</t>
  </si>
  <si>
    <t>3. ThuÕ vµ c¸c kho¶n ph¶i thu Nhµ n­íc</t>
  </si>
  <si>
    <t>V.05</t>
  </si>
  <si>
    <t>5. Tµi s¶n ng¾n h¹n kh¸c</t>
  </si>
  <si>
    <t>2. Vèn kinh doanh ë ®¬n vÞ trùc thuéc</t>
  </si>
  <si>
    <t xml:space="preserve">3. Ph¶i thu dµi h¹n néi bé </t>
  </si>
  <si>
    <t>V.06</t>
  </si>
  <si>
    <t>4. Ph¶i thu dµi h¹n kh¸c</t>
  </si>
  <si>
    <t>V.07</t>
  </si>
  <si>
    <t>5. Dù phßng ph¶i thu dµi h¹n khã ®ßi (*)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</si>
  <si>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</si>
  <si>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</si>
  <si>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</si>
  <si>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</si>
  <si>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</si>
  <si>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</si>
  <si>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</si>
  <si>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</si>
  <si>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</si>
  <si>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</si>
  <si>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5. Ph¶i tr¶ ng­êi lao ®éng</t>
  </si>
  <si>
    <t>V.17</t>
  </si>
  <si>
    <t>9. C¸c kho¶n ph¶i tr¶, ph¶i nép ng¾n h¹n kh¸c</t>
  </si>
  <si>
    <t>V.18</t>
  </si>
  <si>
    <t>10. Dù phßng ph¶i tr¶ ng¾n h¹n</t>
  </si>
  <si>
    <t>V.19</t>
  </si>
  <si>
    <t>V.20</t>
  </si>
  <si>
    <t>6. Dù phßng trî cÊp mÊt viÖc lµm</t>
  </si>
  <si>
    <t>7. Dù phßng ph¶i tr¶ dµi h¹n</t>
  </si>
  <si>
    <t>B. Vèn chñ së h÷u (400=410+430)</t>
  </si>
  <si>
    <t>V.22</t>
  </si>
  <si>
    <t>V.23</t>
  </si>
  <si>
    <t>3. Hµng ho¸ nhËn b¸n hé, nhËn ký göi, ký c­îc</t>
  </si>
  <si>
    <t>6. Dù to¸n chi sù nghiÖp, dù ¸n</t>
  </si>
  <si>
    <t>V.24</t>
  </si>
  <si>
    <t>2. C¸c kho¶n gi¶m trõ doanh thu</t>
  </si>
  <si>
    <t>Ng« Xu©n Gi¶ng</t>
  </si>
  <si>
    <t>Bïi Do·n NÒ</t>
  </si>
  <si>
    <t>N¨m 2008</t>
  </si>
  <si>
    <t>31/12/2008</t>
  </si>
  <si>
    <t>N¨m 2007</t>
  </si>
  <si>
    <t>V.25</t>
  </si>
  <si>
    <t>MÉu CBTT-03</t>
  </si>
  <si>
    <t>(Ban hµnh theo Th«ng t­ sè 38/2007/TT-BTC</t>
  </si>
  <si>
    <t xml:space="preserve">ngµy 18/04/2007 cña Bé tr­ëng BTC) </t>
  </si>
  <si>
    <t>Néi dung</t>
  </si>
  <si>
    <t>Sè d­ cuèi kú</t>
  </si>
  <si>
    <t>I. Tµi s¶n ng¾n h¹n</t>
  </si>
  <si>
    <t>1. TiÒn vµ c¸c kho¶n t­¬ng ®­¬ng tiÒn</t>
  </si>
  <si>
    <t xml:space="preserve">2. C¸c kho¶n ®Çu t­ tµi chÝnh ng¾n h¹n </t>
  </si>
  <si>
    <t>3. C¸c kho¶n ph¶i thu ng¾n h¹n</t>
  </si>
  <si>
    <t>4. Hµng tån kho</t>
  </si>
  <si>
    <t xml:space="preserve">II. Tµi s¶n dµi h¹n </t>
  </si>
  <si>
    <t>1. C¸c kho¶n ph¶i thu dµi h¹n</t>
  </si>
  <si>
    <t>2. Tµi s¶n cè ®Þnh</t>
  </si>
  <si>
    <t xml:space="preserve">  - Tµi s¶n cè ®Þnh h÷u h×nh</t>
  </si>
  <si>
    <t xml:space="preserve">  - TSC§ thuª tµi chÝnh</t>
  </si>
  <si>
    <t xml:space="preserve">  - Tµi s¶n cè ®Þnh v« h×nh</t>
  </si>
  <si>
    <t xml:space="preserve">  - Chi phÝ x©y dùng c¬ b¶n dë dang</t>
  </si>
  <si>
    <t>3. BÊt ®éng s¶n ®Çu t­</t>
  </si>
  <si>
    <t xml:space="preserve">4. C¸c kho¶n ®Çu t­ tµi chÝnh dµi h¹n </t>
  </si>
  <si>
    <t>5. Tµi s¶n dµi h¹n kh¸c</t>
  </si>
  <si>
    <t>III. Tæng céng tµi s¶n</t>
  </si>
  <si>
    <t>iv. Nî ph¶i tr¶</t>
  </si>
  <si>
    <t xml:space="preserve">1. Nî ng¾n h¹n </t>
  </si>
  <si>
    <t xml:space="preserve">2. Nî dµi h¹n </t>
  </si>
  <si>
    <t>V. Vèn chñ së h÷u</t>
  </si>
  <si>
    <t>1. Vèn chñ së h÷u</t>
  </si>
  <si>
    <t xml:space="preserve">  - Vèn ®Çu t­ cña chñ së h÷u</t>
  </si>
  <si>
    <t xml:space="preserve">  - ThÆng d­ vèn cæ phÇn</t>
  </si>
  <si>
    <t xml:space="preserve">  - Vèn kh¸c cña chñ së h÷u</t>
  </si>
  <si>
    <t xml:space="preserve">  - Cæ phiÕu quü </t>
  </si>
  <si>
    <t xml:space="preserve">  - Chªnh lÖch ®¸nh gi¸ l¹i tµi s¶n</t>
  </si>
  <si>
    <t xml:space="preserve">  - Chªnh lÖch tû gi¸ hèi ®o¸i</t>
  </si>
  <si>
    <t xml:space="preserve">  - Quü ®Çu t­ ph¸t triÓn</t>
  </si>
  <si>
    <t xml:space="preserve">  - Quü dù phßng tµi chÝnh</t>
  </si>
  <si>
    <t xml:space="preserve">  - Quü kh¸c thuéc vèn chñ së h÷u</t>
  </si>
  <si>
    <t xml:space="preserve">  - Lîi nhuËn sau thuÕ ch­a ph©n phèi</t>
  </si>
  <si>
    <t xml:space="preserve">  - Nguån vèn ®Çu t­ x©y dùng c¬ b¶n</t>
  </si>
  <si>
    <t>2. Nguån kinh phÝ vµ quü kh¸c</t>
  </si>
  <si>
    <t xml:space="preserve">  - Quü khen th­ëng, phóc lîi</t>
  </si>
  <si>
    <t xml:space="preserve">  - Nguån kinh phÝ</t>
  </si>
  <si>
    <t xml:space="preserve">  - Nguån kinh phÝ ®· h×nh thµnh TSC§</t>
  </si>
  <si>
    <t>VI. Tæng céng nguån vèn</t>
  </si>
  <si>
    <t>Nguån: B¸o c¸o tµi chÝnh n¨m 2008 ®· ®­îc kiÓm to¸n bëi c«ng ty TNHH DÞch vô t­ vÊn tµi chÝnh kÕ to¸n vµ kiÓm to¸n (AASC)</t>
  </si>
  <si>
    <t xml:space="preserve">a. b¶ng c©n ®èi kÕ to¸n </t>
  </si>
  <si>
    <t>B. KÕt qu¶ ho¹t ®éng kinh doanh</t>
  </si>
  <si>
    <t>15. ThuÕ thu nhËp doanh nghiÖp</t>
  </si>
  <si>
    <t>16. Lîi nhuËn sau thuÕ thu nhËp doanh nghiÖp</t>
  </si>
  <si>
    <t>18. Cæ tøc trªn mçi cæ phiÕu</t>
  </si>
  <si>
    <t xml:space="preserve">13. Lîi nhuËn kh¸c </t>
  </si>
  <si>
    <t>-</t>
  </si>
  <si>
    <t>17. L·i c¬ b¶n trªn cæ phiÕu</t>
  </si>
  <si>
    <t>C. C¸c chØ tiªu tµi chÝnh c¬ b¶n</t>
  </si>
  <si>
    <t>1. C¬ cÊu tµi s¶n</t>
  </si>
  <si>
    <t xml:space="preserve">   - Tµi s¶n dµi h¹n/Tæng tµi s¶n</t>
  </si>
  <si>
    <t xml:space="preserve">   - Tµi s¶n ng¾n h¹n/Tæng tµi s¶n</t>
  </si>
  <si>
    <t>2. C¬ cÊu nguån vèn</t>
  </si>
  <si>
    <t xml:space="preserve">   - Nî ph¶i tr¶/Tæng nguån vèn</t>
  </si>
  <si>
    <t xml:space="preserve">   - Nguån vèn chñ së h÷u/Tæng nguån vèn</t>
  </si>
  <si>
    <t>3. Kh¶ n¨ng thanh to¸n</t>
  </si>
  <si>
    <t xml:space="preserve">   - Kh¶ n¨ng thanh to¸n nhanh</t>
  </si>
  <si>
    <t xml:space="preserve">   - Kh¶ n¨ng thanh to¸n hiÖn hµnh</t>
  </si>
  <si>
    <t>4. Tû suÊt lîi nhuËn</t>
  </si>
  <si>
    <t xml:space="preserve">   - Tû suÊt lîi nhuËn sau thuÕ/Tæng tµi s¶n</t>
  </si>
  <si>
    <t xml:space="preserve">   - Tû suÊt lîi nhuËn sau thuÕ/ Doanh thu thuÇn</t>
  </si>
  <si>
    <t xml:space="preserve">   - Tû suÊt lîi nhuËn sau thuÕ/Nguån vèn chñ së h÷u</t>
  </si>
  <si>
    <t>§¬n vÞ tÝnh</t>
  </si>
  <si>
    <t>%</t>
  </si>
  <si>
    <t>LÇn</t>
  </si>
  <si>
    <t>Hµ Néi, ngµy       th¸ng       n¨m 2009</t>
  </si>
  <si>
    <r>
      <t>§¬n vÞ b¸o c¸o</t>
    </r>
    <r>
      <rPr>
        <b/>
        <sz val="9"/>
        <rFont val=".VnArialH"/>
        <family val="2"/>
      </rPr>
      <t>: C«ng ty cæ phÇn in Hµng kh«ng</t>
    </r>
  </si>
  <si>
    <r>
      <t>®Þa chØ:</t>
    </r>
    <r>
      <rPr>
        <b/>
        <sz val="9"/>
        <rFont val=".VnArialH"/>
        <family val="2"/>
      </rPr>
      <t xml:space="preserve"> 200 NguyÔn s¬n, quËn long biªn - hµ néi</t>
    </r>
  </si>
  <si>
    <t xml:space="preserve">    Trong ®ã: Chi phÝ l·i vay</t>
  </si>
  <si>
    <t>B¸o c¸o tµi chÝnh tãm t¾t n¨m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</si>
</sst>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.VnTime"/>
      <family val="0"/>
    </font>
    <font>
      <sz val="10"/>
      <name val=".VnArialH"/>
      <family val="2"/>
    </font>
    <font>
      <b/>
      <sz val="10"/>
      <name val=".VnTime"/>
      <family val="2"/>
    </font>
    <font>
      <sz val="12"/>
      <name val=".VnTime"/>
      <family val="2"/>
    </font>
    <font>
      <b/>
      <i/>
      <sz val="12"/>
      <name val=".VnTime"/>
      <family val="2"/>
    </font>
    <font>
      <i/>
      <sz val="10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2"/>
      <name val=".VnArial Narrow"/>
      <family val="2"/>
    </font>
    <font>
      <b/>
      <sz val="12"/>
      <name val=".VnTime"/>
      <family val="2"/>
    </font>
    <font>
      <sz val="12"/>
      <name val=".VnArial Narrow"/>
      <family val="2"/>
    </font>
    <font>
      <i/>
      <sz val="12"/>
      <name val=".VnTime"/>
      <family val="2"/>
    </font>
    <font>
      <sz val="11"/>
      <name val=".VnTime"/>
      <family val="2"/>
    </font>
    <font>
      <b/>
      <sz val="12"/>
      <name val=".VnTimeH"/>
      <family val="2"/>
    </font>
    <font>
      <b/>
      <i/>
      <sz val="11"/>
      <name val=".VnTime"/>
      <family val="2"/>
    </font>
    <font>
      <b/>
      <sz val="11"/>
      <name val=".VnTime"/>
      <family val="2"/>
    </font>
    <font>
      <i/>
      <sz val="11"/>
      <name val=".VnTime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4"/>
      <name val=".VnTimeH"/>
      <family val="2"/>
    </font>
    <font>
      <sz val="8"/>
      <name val=".VnTime"/>
      <family val="0"/>
    </font>
    <font>
      <u val="single"/>
      <sz val="8.5"/>
      <color indexed="12"/>
      <name val=".VnTime"/>
      <family val="0"/>
    </font>
    <font>
      <u val="single"/>
      <sz val="8.5"/>
      <color indexed="36"/>
      <name val=".VnTime"/>
      <family val="0"/>
    </font>
    <font>
      <sz val="9"/>
      <name val=".VnArialH"/>
      <family val="2"/>
    </font>
    <font>
      <b/>
      <sz val="9"/>
      <name val=".VnArial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14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2" borderId="16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3" fontId="17" fillId="0" borderId="7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29" xfId="0" applyFont="1" applyBorder="1" applyAlignment="1">
      <alignment horizontal="center"/>
    </xf>
    <xf numFmtId="37" fontId="1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38" fontId="18" fillId="0" borderId="15" xfId="0" applyNumberFormat="1" applyFont="1" applyBorder="1" applyAlignment="1">
      <alignment/>
    </xf>
    <xf numFmtId="38" fontId="18" fillId="0" borderId="28" xfId="0" applyNumberFormat="1" applyFont="1" applyBorder="1" applyAlignment="1">
      <alignment/>
    </xf>
    <xf numFmtId="37" fontId="18" fillId="0" borderId="28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12" fillId="0" borderId="3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12" fillId="0" borderId="3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2" fillId="0" borderId="40" xfId="0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7" fillId="0" borderId="0" xfId="0" applyNumberFormat="1" applyFont="1" applyAlignment="1">
      <alignment/>
    </xf>
    <xf numFmtId="4" fontId="6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3" xfId="0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4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/>
    </xf>
    <xf numFmtId="0" fontId="23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28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tabSelected="1" workbookViewId="0" topLeftCell="A1">
      <selection activeCell="E30" sqref="E30"/>
    </sheetView>
  </sheetViews>
  <sheetFormatPr defaultColWidth="9.00390625" defaultRowHeight="15.75" customHeight="1"/>
  <cols>
    <col min="1" max="1" width="52.375" style="3" customWidth="1"/>
    <col min="2" max="2" width="6.875" style="3" hidden="1" customWidth="1"/>
    <col min="3" max="3" width="10.125" style="3" hidden="1" customWidth="1"/>
    <col min="4" max="4" width="25.25390625" style="3" customWidth="1"/>
    <col min="5" max="5" width="25.375" style="3" customWidth="1"/>
    <col min="6" max="6" width="16.25390625" style="24" customWidth="1"/>
    <col min="7" max="7" width="17.125" style="24" customWidth="1"/>
    <col min="8" max="8" width="15.125" style="2" bestFit="1" customWidth="1"/>
    <col min="9" max="9" width="13.125" style="3" bestFit="1" customWidth="1"/>
    <col min="10" max="16384" width="9.125" style="3" customWidth="1"/>
  </cols>
  <sheetData>
    <row r="1" spans="1:6" ht="18.75" customHeight="1">
      <c r="A1" s="115" t="s">
        <v>178</v>
      </c>
      <c r="B1" s="125" t="s">
        <v>109</v>
      </c>
      <c r="C1" s="125"/>
      <c r="D1" s="125"/>
      <c r="E1" s="125"/>
      <c r="F1" s="98"/>
    </row>
    <row r="2" spans="1:9" ht="15.75" customHeight="1">
      <c r="A2" s="115" t="s">
        <v>179</v>
      </c>
      <c r="B2" s="126" t="s">
        <v>110</v>
      </c>
      <c r="C2" s="126"/>
      <c r="D2" s="126"/>
      <c r="E2" s="126"/>
      <c r="F2" s="83"/>
      <c r="G2" s="83"/>
      <c r="H2" s="82"/>
      <c r="I2" s="84"/>
    </row>
    <row r="3" spans="1:5" ht="15.75" customHeight="1">
      <c r="A3" s="1"/>
      <c r="B3" s="126" t="s">
        <v>111</v>
      </c>
      <c r="C3" s="126"/>
      <c r="D3" s="126"/>
      <c r="E3" s="126"/>
    </row>
    <row r="4" spans="1:5" ht="21.75" customHeight="1">
      <c r="A4" s="121" t="s">
        <v>181</v>
      </c>
      <c r="B4" s="121"/>
      <c r="C4" s="121"/>
      <c r="D4" s="121"/>
      <c r="E4" s="121"/>
    </row>
    <row r="5" spans="1:5" ht="19.5" customHeight="1">
      <c r="A5" s="127" t="s">
        <v>152</v>
      </c>
      <c r="B5" s="127"/>
      <c r="C5" s="127"/>
      <c r="D5" s="127"/>
      <c r="E5" s="127"/>
    </row>
    <row r="6" spans="1:5" ht="14.25" customHeight="1" thickBot="1">
      <c r="A6" s="39"/>
      <c r="B6" s="39"/>
      <c r="C6" s="39"/>
      <c r="D6" s="40"/>
      <c r="E6" s="116" t="s">
        <v>0</v>
      </c>
    </row>
    <row r="7" spans="1:5" ht="20.25" customHeight="1" thickTop="1">
      <c r="A7" s="38" t="s">
        <v>112</v>
      </c>
      <c r="B7" s="34" t="s">
        <v>16</v>
      </c>
      <c r="C7" s="34" t="s">
        <v>17</v>
      </c>
      <c r="D7" s="36" t="s">
        <v>113</v>
      </c>
      <c r="E7" s="37" t="s">
        <v>14</v>
      </c>
    </row>
    <row r="8" spans="1:5" ht="15.75" customHeight="1">
      <c r="A8" s="56" t="s">
        <v>114</v>
      </c>
      <c r="B8" s="57">
        <v>100</v>
      </c>
      <c r="C8" s="57"/>
      <c r="D8" s="58">
        <v>27261791859</v>
      </c>
      <c r="E8" s="59">
        <v>27445178963</v>
      </c>
    </row>
    <row r="9" spans="1:5" ht="15.75" customHeight="1">
      <c r="A9" s="60" t="s">
        <v>115</v>
      </c>
      <c r="B9" s="61">
        <v>110</v>
      </c>
      <c r="C9" s="61"/>
      <c r="D9" s="62">
        <v>4718804580</v>
      </c>
      <c r="E9" s="63">
        <v>3310119722</v>
      </c>
    </row>
    <row r="10" spans="1:5" ht="15.75" customHeight="1" hidden="1">
      <c r="A10" s="60" t="s">
        <v>19</v>
      </c>
      <c r="B10" s="61">
        <v>111</v>
      </c>
      <c r="C10" s="61" t="s">
        <v>61</v>
      </c>
      <c r="D10" s="62" t="e">
        <f>#REF!+#REF!+#REF!</f>
        <v>#REF!</v>
      </c>
      <c r="E10" s="63" t="e">
        <f>#REF!+#REF!+#REF!</f>
        <v>#REF!</v>
      </c>
    </row>
    <row r="11" spans="1:5" ht="15.75" customHeight="1" hidden="1">
      <c r="A11" s="60" t="s">
        <v>20</v>
      </c>
      <c r="B11" s="61">
        <v>112</v>
      </c>
      <c r="C11" s="61"/>
      <c r="D11" s="62"/>
      <c r="E11" s="63"/>
    </row>
    <row r="12" spans="1:5" ht="15.75" customHeight="1">
      <c r="A12" s="60" t="s">
        <v>116</v>
      </c>
      <c r="B12" s="61">
        <v>120</v>
      </c>
      <c r="C12" s="61" t="s">
        <v>62</v>
      </c>
      <c r="D12" s="62"/>
      <c r="E12" s="63"/>
    </row>
    <row r="13" spans="1:5" ht="15.75" customHeight="1" hidden="1">
      <c r="A13" s="60" t="s">
        <v>21</v>
      </c>
      <c r="B13" s="61">
        <v>121</v>
      </c>
      <c r="C13" s="61"/>
      <c r="D13" s="62"/>
      <c r="E13" s="63"/>
    </row>
    <row r="14" spans="1:5" ht="15.75" customHeight="1" hidden="1">
      <c r="A14" s="60" t="s">
        <v>22</v>
      </c>
      <c r="B14" s="61">
        <v>129</v>
      </c>
      <c r="C14" s="61"/>
      <c r="D14" s="62"/>
      <c r="E14" s="63"/>
    </row>
    <row r="15" spans="1:5" ht="15.75" customHeight="1">
      <c r="A15" s="60" t="s">
        <v>117</v>
      </c>
      <c r="B15" s="61">
        <v>130</v>
      </c>
      <c r="C15" s="61"/>
      <c r="D15" s="62">
        <v>11411011208</v>
      </c>
      <c r="E15" s="63">
        <v>13679245781</v>
      </c>
    </row>
    <row r="16" spans="1:5" ht="15.75" customHeight="1" hidden="1">
      <c r="A16" s="60" t="s">
        <v>1</v>
      </c>
      <c r="B16" s="61">
        <v>131</v>
      </c>
      <c r="C16" s="64"/>
      <c r="D16" s="62" t="e">
        <f>#REF!</f>
        <v>#REF!</v>
      </c>
      <c r="E16" s="63" t="e">
        <f>#REF!</f>
        <v>#REF!</v>
      </c>
    </row>
    <row r="17" spans="1:5" ht="15.75" customHeight="1" hidden="1">
      <c r="A17" s="60" t="s">
        <v>2</v>
      </c>
      <c r="B17" s="61">
        <v>132</v>
      </c>
      <c r="C17" s="61"/>
      <c r="D17" s="62" t="e">
        <f>#REF!</f>
        <v>#REF!</v>
      </c>
      <c r="E17" s="63" t="e">
        <f>#REF!</f>
        <v>#REF!</v>
      </c>
    </row>
    <row r="18" spans="1:5" ht="15.75" customHeight="1" hidden="1">
      <c r="A18" s="60" t="s">
        <v>63</v>
      </c>
      <c r="B18" s="61">
        <v>133</v>
      </c>
      <c r="C18" s="61"/>
      <c r="D18" s="62"/>
      <c r="E18" s="63"/>
    </row>
    <row r="19" spans="1:9" ht="15.75" customHeight="1" hidden="1">
      <c r="A19" s="60" t="s">
        <v>23</v>
      </c>
      <c r="B19" s="61">
        <v>134</v>
      </c>
      <c r="C19" s="61"/>
      <c r="D19" s="62"/>
      <c r="E19" s="63"/>
      <c r="I19" s="2"/>
    </row>
    <row r="20" spans="1:5" ht="15.75" customHeight="1" hidden="1">
      <c r="A20" s="60" t="s">
        <v>24</v>
      </c>
      <c r="B20" s="61">
        <v>135</v>
      </c>
      <c r="C20" s="64" t="s">
        <v>64</v>
      </c>
      <c r="D20" s="65" t="e">
        <f>-#REF!-#REF!</f>
        <v>#REF!</v>
      </c>
      <c r="E20" s="63" t="e">
        <f>#REF!-#REF!-#REF!</f>
        <v>#REF!</v>
      </c>
    </row>
    <row r="21" spans="1:5" ht="15.75" customHeight="1" hidden="1">
      <c r="A21" s="60" t="s">
        <v>65</v>
      </c>
      <c r="B21" s="61">
        <v>139</v>
      </c>
      <c r="C21" s="61"/>
      <c r="D21" s="62"/>
      <c r="E21" s="63"/>
    </row>
    <row r="22" spans="1:5" ht="15.75" customHeight="1">
      <c r="A22" s="60" t="s">
        <v>118</v>
      </c>
      <c r="B22" s="61">
        <v>140</v>
      </c>
      <c r="C22" s="61"/>
      <c r="D22" s="62">
        <v>10865805072</v>
      </c>
      <c r="E22" s="63">
        <v>9768428665</v>
      </c>
    </row>
    <row r="23" spans="1:5" ht="15.75" customHeight="1" hidden="1">
      <c r="A23" s="60" t="s">
        <v>25</v>
      </c>
      <c r="B23" s="61">
        <v>141</v>
      </c>
      <c r="C23" s="61" t="s">
        <v>66</v>
      </c>
      <c r="D23" s="62" t="e">
        <f>#REF!+#REF!+#REF!+#REF!+#REF!</f>
        <v>#REF!</v>
      </c>
      <c r="E23" s="63" t="e">
        <f>#REF!+#REF!+#REF!+#REF!+#REF!</f>
        <v>#REF!</v>
      </c>
    </row>
    <row r="24" spans="1:5" ht="15.75" customHeight="1" hidden="1">
      <c r="A24" s="60" t="s">
        <v>26</v>
      </c>
      <c r="B24" s="61">
        <v>149</v>
      </c>
      <c r="C24" s="61"/>
      <c r="D24" s="62"/>
      <c r="E24" s="63"/>
    </row>
    <row r="25" spans="1:5" ht="15.75" customHeight="1">
      <c r="A25" s="60" t="s">
        <v>70</v>
      </c>
      <c r="B25" s="61">
        <v>150</v>
      </c>
      <c r="C25" s="61"/>
      <c r="D25" s="62">
        <v>266170999</v>
      </c>
      <c r="E25" s="63">
        <v>687384795</v>
      </c>
    </row>
    <row r="26" spans="1:5" ht="15.75" customHeight="1" hidden="1">
      <c r="A26" s="60" t="s">
        <v>27</v>
      </c>
      <c r="B26" s="61">
        <v>151</v>
      </c>
      <c r="C26" s="61"/>
      <c r="D26" s="62"/>
      <c r="E26" s="63"/>
    </row>
    <row r="27" spans="1:5" ht="15.75" customHeight="1" hidden="1">
      <c r="A27" s="60" t="s">
        <v>67</v>
      </c>
      <c r="B27" s="61">
        <v>152</v>
      </c>
      <c r="C27" s="61"/>
      <c r="D27" s="62"/>
      <c r="E27" s="63"/>
    </row>
    <row r="28" spans="1:5" ht="15.75" customHeight="1" hidden="1">
      <c r="A28" s="60" t="s">
        <v>68</v>
      </c>
      <c r="B28" s="61">
        <v>154</v>
      </c>
      <c r="C28" s="61" t="s">
        <v>69</v>
      </c>
      <c r="D28" s="62" t="e">
        <f>#REF!</f>
        <v>#REF!</v>
      </c>
      <c r="E28" s="63" t="e">
        <f>#REF!+#REF!</f>
        <v>#REF!</v>
      </c>
    </row>
    <row r="29" spans="1:5" ht="15.75" customHeight="1" hidden="1">
      <c r="A29" s="60" t="s">
        <v>70</v>
      </c>
      <c r="B29" s="61">
        <v>158</v>
      </c>
      <c r="C29" s="61" t="s">
        <v>73</v>
      </c>
      <c r="D29" s="62" t="e">
        <f>#REF!+#REF!</f>
        <v>#REF!</v>
      </c>
      <c r="E29" s="63" t="e">
        <f>#REF!+#REF!</f>
        <v>#REF!</v>
      </c>
    </row>
    <row r="30" spans="1:5" ht="15.75" customHeight="1">
      <c r="A30" s="66" t="s">
        <v>119</v>
      </c>
      <c r="B30" s="67">
        <v>200</v>
      </c>
      <c r="C30" s="67"/>
      <c r="D30" s="68">
        <f>D32+D38+D49+D52+D57</f>
        <v>10322591326</v>
      </c>
      <c r="E30" s="69">
        <f>E32+E38+E49+E52+E57</f>
        <v>14847922019</v>
      </c>
    </row>
    <row r="31" spans="1:5" ht="15.75" customHeight="1" hidden="1">
      <c r="A31" s="70" t="s">
        <v>28</v>
      </c>
      <c r="B31" s="67"/>
      <c r="C31" s="67"/>
      <c r="D31" s="68"/>
      <c r="E31" s="69"/>
    </row>
    <row r="32" spans="1:5" ht="15.75" customHeight="1">
      <c r="A32" s="60" t="s">
        <v>120</v>
      </c>
      <c r="B32" s="61">
        <v>210</v>
      </c>
      <c r="C32" s="61"/>
      <c r="D32" s="62"/>
      <c r="E32" s="63"/>
    </row>
    <row r="33" spans="1:5" ht="15.75" customHeight="1" hidden="1">
      <c r="A33" s="60" t="s">
        <v>29</v>
      </c>
      <c r="B33" s="61">
        <v>211</v>
      </c>
      <c r="C33" s="61"/>
      <c r="D33" s="62"/>
      <c r="E33" s="63"/>
    </row>
    <row r="34" spans="1:5" ht="15.75" customHeight="1" hidden="1">
      <c r="A34" s="60" t="s">
        <v>71</v>
      </c>
      <c r="B34" s="61">
        <v>212</v>
      </c>
      <c r="C34" s="61"/>
      <c r="D34" s="62"/>
      <c r="E34" s="63"/>
    </row>
    <row r="35" spans="1:5" ht="15.75" customHeight="1" hidden="1">
      <c r="A35" s="60" t="s">
        <v>72</v>
      </c>
      <c r="B35" s="61">
        <v>213</v>
      </c>
      <c r="C35" s="61"/>
      <c r="D35" s="62"/>
      <c r="E35" s="63"/>
    </row>
    <row r="36" spans="1:5" ht="15.75" customHeight="1" hidden="1">
      <c r="A36" s="60" t="s">
        <v>74</v>
      </c>
      <c r="B36" s="61">
        <v>218</v>
      </c>
      <c r="C36" s="61" t="s">
        <v>75</v>
      </c>
      <c r="D36" s="62"/>
      <c r="E36" s="63"/>
    </row>
    <row r="37" spans="1:5" ht="15.75" customHeight="1" hidden="1">
      <c r="A37" s="60" t="s">
        <v>76</v>
      </c>
      <c r="B37" s="61">
        <v>219</v>
      </c>
      <c r="C37" s="61"/>
      <c r="D37" s="62"/>
      <c r="E37" s="63"/>
    </row>
    <row r="38" spans="1:5" ht="15.75" customHeight="1">
      <c r="A38" s="60" t="s">
        <v>121</v>
      </c>
      <c r="B38" s="61">
        <v>220</v>
      </c>
      <c r="C38" s="61"/>
      <c r="D38" s="62">
        <v>9981093156</v>
      </c>
      <c r="E38" s="63">
        <v>14378142087</v>
      </c>
    </row>
    <row r="39" spans="1:5" ht="15.75" customHeight="1">
      <c r="A39" s="60" t="s">
        <v>122</v>
      </c>
      <c r="B39" s="61">
        <v>221</v>
      </c>
      <c r="C39" s="61" t="s">
        <v>77</v>
      </c>
      <c r="D39" s="62">
        <v>9981093156</v>
      </c>
      <c r="E39" s="63">
        <v>13744080719</v>
      </c>
    </row>
    <row r="40" spans="1:5" ht="15.75" customHeight="1" hidden="1">
      <c r="A40" s="60" t="s">
        <v>3</v>
      </c>
      <c r="B40" s="61">
        <v>222</v>
      </c>
      <c r="C40" s="61"/>
      <c r="D40" s="62" t="e">
        <f>#REF!</f>
        <v>#REF!</v>
      </c>
      <c r="E40" s="63" t="e">
        <f>#REF!</f>
        <v>#REF!</v>
      </c>
    </row>
    <row r="41" spans="1:7" ht="15.75" customHeight="1" hidden="1">
      <c r="A41" s="60" t="s">
        <v>4</v>
      </c>
      <c r="B41" s="61">
        <v>223</v>
      </c>
      <c r="C41" s="61"/>
      <c r="D41" s="71" t="e">
        <f>-#REF!</f>
        <v>#REF!</v>
      </c>
      <c r="E41" s="72" t="e">
        <f>-#REF!</f>
        <v>#REF!</v>
      </c>
      <c r="G41" s="32"/>
    </row>
    <row r="42" spans="1:5" ht="15.75" customHeight="1">
      <c r="A42" s="60" t="s">
        <v>123</v>
      </c>
      <c r="B42" s="61">
        <v>224</v>
      </c>
      <c r="C42" s="61" t="s">
        <v>78</v>
      </c>
      <c r="D42" s="62"/>
      <c r="E42" s="63">
        <v>634061368</v>
      </c>
    </row>
    <row r="43" spans="1:5" ht="15.75" customHeight="1" hidden="1">
      <c r="A43" s="60" t="s">
        <v>3</v>
      </c>
      <c r="B43" s="61">
        <v>225</v>
      </c>
      <c r="C43" s="61"/>
      <c r="D43" s="62"/>
      <c r="E43" s="63" t="e">
        <f>#REF!</f>
        <v>#REF!</v>
      </c>
    </row>
    <row r="44" spans="1:5" ht="15.75" customHeight="1" hidden="1">
      <c r="A44" s="60" t="s">
        <v>4</v>
      </c>
      <c r="B44" s="61">
        <v>226</v>
      </c>
      <c r="C44" s="61"/>
      <c r="D44" s="71"/>
      <c r="E44" s="73" t="e">
        <f>-#REF!</f>
        <v>#REF!</v>
      </c>
    </row>
    <row r="45" spans="1:5" ht="15.75" customHeight="1">
      <c r="A45" s="60" t="s">
        <v>124</v>
      </c>
      <c r="B45" s="61">
        <v>227</v>
      </c>
      <c r="C45" s="61" t="s">
        <v>79</v>
      </c>
      <c r="D45" s="62"/>
      <c r="E45" s="63"/>
    </row>
    <row r="46" spans="1:5" ht="15.75" customHeight="1" hidden="1">
      <c r="A46" s="60" t="s">
        <v>3</v>
      </c>
      <c r="B46" s="61">
        <v>228</v>
      </c>
      <c r="C46" s="61"/>
      <c r="D46" s="62"/>
      <c r="E46" s="63"/>
    </row>
    <row r="47" spans="1:5" ht="15.75" customHeight="1" hidden="1">
      <c r="A47" s="60" t="s">
        <v>4</v>
      </c>
      <c r="B47" s="61">
        <v>229</v>
      </c>
      <c r="C47" s="61"/>
      <c r="D47" s="62"/>
      <c r="E47" s="63"/>
    </row>
    <row r="48" spans="1:5" ht="15.75" customHeight="1">
      <c r="A48" s="60" t="s">
        <v>125</v>
      </c>
      <c r="B48" s="61">
        <v>230</v>
      </c>
      <c r="C48" s="61" t="s">
        <v>80</v>
      </c>
      <c r="D48" s="62"/>
      <c r="E48" s="63"/>
    </row>
    <row r="49" spans="1:5" ht="15.75" customHeight="1">
      <c r="A49" s="60" t="s">
        <v>126</v>
      </c>
      <c r="B49" s="61">
        <v>240</v>
      </c>
      <c r="C49" s="61" t="s">
        <v>81</v>
      </c>
      <c r="D49" s="62"/>
      <c r="E49" s="63"/>
    </row>
    <row r="50" spans="1:5" ht="15.75" customHeight="1" hidden="1">
      <c r="A50" s="60" t="s">
        <v>3</v>
      </c>
      <c r="B50" s="61">
        <v>241</v>
      </c>
      <c r="C50" s="61"/>
      <c r="D50" s="62"/>
      <c r="E50" s="63"/>
    </row>
    <row r="51" spans="1:5" ht="15.75" customHeight="1" hidden="1">
      <c r="A51" s="60" t="s">
        <v>4</v>
      </c>
      <c r="B51" s="61">
        <v>242</v>
      </c>
      <c r="C51" s="61"/>
      <c r="D51" s="62"/>
      <c r="E51" s="63"/>
    </row>
    <row r="52" spans="1:5" ht="15.75" customHeight="1">
      <c r="A52" s="60" t="s">
        <v>127</v>
      </c>
      <c r="B52" s="61">
        <v>250</v>
      </c>
      <c r="C52" s="61"/>
      <c r="D52" s="62"/>
      <c r="E52" s="63"/>
    </row>
    <row r="53" spans="1:5" ht="15.75" customHeight="1" hidden="1">
      <c r="A53" s="60" t="s">
        <v>30</v>
      </c>
      <c r="B53" s="61">
        <v>251</v>
      </c>
      <c r="C53" s="61"/>
      <c r="D53" s="62"/>
      <c r="E53" s="63"/>
    </row>
    <row r="54" spans="1:5" ht="15.75" customHeight="1" hidden="1">
      <c r="A54" s="60" t="s">
        <v>31</v>
      </c>
      <c r="B54" s="61">
        <v>252</v>
      </c>
      <c r="C54" s="61"/>
      <c r="D54" s="62"/>
      <c r="E54" s="63"/>
    </row>
    <row r="55" spans="1:5" ht="15.75" customHeight="1" hidden="1">
      <c r="A55" s="60" t="s">
        <v>5</v>
      </c>
      <c r="B55" s="61">
        <v>258</v>
      </c>
      <c r="C55" s="61" t="s">
        <v>82</v>
      </c>
      <c r="D55" s="62"/>
      <c r="E55" s="63"/>
    </row>
    <row r="56" spans="1:5" ht="15.75" customHeight="1" hidden="1">
      <c r="A56" s="60" t="s">
        <v>32</v>
      </c>
      <c r="B56" s="61">
        <v>259</v>
      </c>
      <c r="C56" s="61"/>
      <c r="D56" s="62"/>
      <c r="E56" s="63"/>
    </row>
    <row r="57" spans="1:5" ht="15.75" customHeight="1">
      <c r="A57" s="74" t="s">
        <v>128</v>
      </c>
      <c r="B57" s="75">
        <v>260</v>
      </c>
      <c r="C57" s="75"/>
      <c r="D57" s="76">
        <v>341498170</v>
      </c>
      <c r="E57" s="77">
        <v>469779932</v>
      </c>
    </row>
    <row r="58" spans="1:5" ht="15.75" customHeight="1" hidden="1">
      <c r="A58" s="44" t="s">
        <v>33</v>
      </c>
      <c r="B58" s="45">
        <v>261</v>
      </c>
      <c r="C58" s="45" t="s">
        <v>83</v>
      </c>
      <c r="D58" s="46" t="e">
        <f>#REF!</f>
        <v>#REF!</v>
      </c>
      <c r="E58" s="47" t="e">
        <f>#REF!</f>
        <v>#REF!</v>
      </c>
    </row>
    <row r="59" spans="1:5" ht="15.75" customHeight="1" hidden="1">
      <c r="A59" s="44" t="s">
        <v>34</v>
      </c>
      <c r="B59" s="45">
        <v>262</v>
      </c>
      <c r="C59" s="45"/>
      <c r="D59" s="46"/>
      <c r="E59" s="47"/>
    </row>
    <row r="60" spans="1:5" ht="15.75" customHeight="1" hidden="1">
      <c r="A60" s="44" t="s">
        <v>35</v>
      </c>
      <c r="B60" s="45">
        <v>268</v>
      </c>
      <c r="C60" s="45" t="s">
        <v>85</v>
      </c>
      <c r="D60" s="46" t="e">
        <f>#REF!</f>
        <v>#REF!</v>
      </c>
      <c r="E60" s="47" t="e">
        <f>#REF!</f>
        <v>#REF!</v>
      </c>
    </row>
    <row r="61" spans="1:5" ht="15.75" customHeight="1">
      <c r="A61" s="54" t="s">
        <v>129</v>
      </c>
      <c r="B61" s="41">
        <v>270</v>
      </c>
      <c r="C61" s="41"/>
      <c r="D61" s="42">
        <f>D8+D30</f>
        <v>37584383185</v>
      </c>
      <c r="E61" s="43">
        <f>E8+E30</f>
        <v>42293100982</v>
      </c>
    </row>
    <row r="62" spans="1:9" ht="15.75" customHeight="1" hidden="1">
      <c r="A62" s="48" t="s">
        <v>6</v>
      </c>
      <c r="B62" s="49"/>
      <c r="C62" s="49"/>
      <c r="D62" s="49"/>
      <c r="E62" s="50"/>
      <c r="H62" s="23"/>
      <c r="I62" s="7"/>
    </row>
    <row r="63" spans="1:9" ht="15.75" customHeight="1">
      <c r="A63" s="56" t="s">
        <v>130</v>
      </c>
      <c r="B63" s="57">
        <v>300</v>
      </c>
      <c r="C63" s="57"/>
      <c r="D63" s="58">
        <f>D64+D75</f>
        <v>16169096074</v>
      </c>
      <c r="E63" s="59">
        <f>E64+E75</f>
        <v>21370324705</v>
      </c>
      <c r="H63" s="23"/>
      <c r="I63" s="7"/>
    </row>
    <row r="64" spans="1:9" ht="15.75" customHeight="1">
      <c r="A64" s="60" t="s">
        <v>131</v>
      </c>
      <c r="B64" s="61">
        <v>310</v>
      </c>
      <c r="C64" s="61"/>
      <c r="D64" s="62">
        <v>15833303516</v>
      </c>
      <c r="E64" s="63">
        <v>20812305568</v>
      </c>
      <c r="H64" s="23"/>
      <c r="I64" s="7"/>
    </row>
    <row r="65" spans="1:9" ht="15.75" customHeight="1" hidden="1">
      <c r="A65" s="60" t="s">
        <v>36</v>
      </c>
      <c r="B65" s="61">
        <v>311</v>
      </c>
      <c r="C65" s="61" t="s">
        <v>86</v>
      </c>
      <c r="D65" s="62" t="e">
        <f>#REF!+#REF!</f>
        <v>#REF!</v>
      </c>
      <c r="E65" s="63" t="e">
        <f>#REF!+#REF!</f>
        <v>#REF!</v>
      </c>
      <c r="H65" s="23"/>
      <c r="I65" s="7"/>
    </row>
    <row r="66" spans="1:5" ht="15.75" customHeight="1" hidden="1">
      <c r="A66" s="60" t="s">
        <v>37</v>
      </c>
      <c r="B66" s="61">
        <v>312</v>
      </c>
      <c r="C66" s="61"/>
      <c r="D66" s="62" t="e">
        <f>#REF!</f>
        <v>#REF!</v>
      </c>
      <c r="E66" s="63" t="e">
        <f>#REF!</f>
        <v>#REF!</v>
      </c>
    </row>
    <row r="67" spans="1:5" ht="15.75" customHeight="1" hidden="1">
      <c r="A67" s="60" t="s">
        <v>38</v>
      </c>
      <c r="B67" s="61">
        <v>313</v>
      </c>
      <c r="C67" s="61"/>
      <c r="D67" s="62" t="e">
        <f>#REF!</f>
        <v>#REF!</v>
      </c>
      <c r="E67" s="63" t="e">
        <f>#REF!</f>
        <v>#REF!</v>
      </c>
    </row>
    <row r="68" spans="1:5" ht="15.75" customHeight="1" hidden="1">
      <c r="A68" s="60" t="s">
        <v>39</v>
      </c>
      <c r="B68" s="61">
        <v>314</v>
      </c>
      <c r="C68" s="61" t="s">
        <v>88</v>
      </c>
      <c r="D68" s="62" t="e">
        <f>#REF!</f>
        <v>#REF!</v>
      </c>
      <c r="E68" s="63" t="e">
        <f>#REF!</f>
        <v>#REF!</v>
      </c>
    </row>
    <row r="69" spans="1:5" ht="15.75" customHeight="1" hidden="1">
      <c r="A69" s="60" t="s">
        <v>87</v>
      </c>
      <c r="B69" s="61">
        <v>315</v>
      </c>
      <c r="C69" s="61"/>
      <c r="D69" s="62" t="e">
        <f>#REF!</f>
        <v>#REF!</v>
      </c>
      <c r="E69" s="63" t="e">
        <f>#REF!</f>
        <v>#REF!</v>
      </c>
    </row>
    <row r="70" spans="1:5" ht="15.75" customHeight="1" hidden="1">
      <c r="A70" s="60" t="s">
        <v>40</v>
      </c>
      <c r="B70" s="61">
        <v>316</v>
      </c>
      <c r="C70" s="61" t="s">
        <v>90</v>
      </c>
      <c r="D70" s="62" t="e">
        <f>#REF!</f>
        <v>#REF!</v>
      </c>
      <c r="E70" s="63" t="e">
        <f>#REF!</f>
        <v>#REF!</v>
      </c>
    </row>
    <row r="71" spans="1:5" ht="15.75" customHeight="1" hidden="1">
      <c r="A71" s="60" t="s">
        <v>41</v>
      </c>
      <c r="B71" s="61">
        <v>317</v>
      </c>
      <c r="C71" s="61"/>
      <c r="D71" s="62"/>
      <c r="E71" s="63"/>
    </row>
    <row r="72" spans="1:5" ht="15.75" customHeight="1" hidden="1">
      <c r="A72" s="60" t="s">
        <v>42</v>
      </c>
      <c r="B72" s="61">
        <v>318</v>
      </c>
      <c r="C72" s="61"/>
      <c r="D72" s="62"/>
      <c r="E72" s="63"/>
    </row>
    <row r="73" spans="1:5" ht="15.75" customHeight="1" hidden="1">
      <c r="A73" s="60" t="s">
        <v>89</v>
      </c>
      <c r="B73" s="61">
        <v>319</v>
      </c>
      <c r="C73" s="61" t="s">
        <v>92</v>
      </c>
      <c r="D73" s="62" t="e">
        <f>-#REF!+#REF!+#REF!+#REF!+1461599</f>
        <v>#REF!</v>
      </c>
      <c r="E73" s="63" t="e">
        <f>#REF!+#REF!+#REF!</f>
        <v>#REF!</v>
      </c>
    </row>
    <row r="74" spans="1:5" ht="15.75" customHeight="1" hidden="1">
      <c r="A74" s="60" t="s">
        <v>91</v>
      </c>
      <c r="B74" s="61">
        <v>320</v>
      </c>
      <c r="C74" s="61"/>
      <c r="D74" s="62"/>
      <c r="E74" s="63"/>
    </row>
    <row r="75" spans="1:5" ht="15.75" customHeight="1">
      <c r="A75" s="60" t="s">
        <v>132</v>
      </c>
      <c r="B75" s="61">
        <v>330</v>
      </c>
      <c r="C75" s="61"/>
      <c r="D75" s="62">
        <v>335792558</v>
      </c>
      <c r="E75" s="63">
        <v>558019137</v>
      </c>
    </row>
    <row r="76" spans="1:5" ht="15.75" customHeight="1" hidden="1">
      <c r="A76" s="60" t="s">
        <v>43</v>
      </c>
      <c r="B76" s="61">
        <v>331</v>
      </c>
      <c r="C76" s="61"/>
      <c r="D76" s="62"/>
      <c r="E76" s="63"/>
    </row>
    <row r="77" spans="1:5" ht="15.75" customHeight="1" hidden="1">
      <c r="A77" s="60" t="s">
        <v>44</v>
      </c>
      <c r="B77" s="61">
        <v>332</v>
      </c>
      <c r="C77" s="61" t="s">
        <v>93</v>
      </c>
      <c r="D77" s="62"/>
      <c r="E77" s="63"/>
    </row>
    <row r="78" spans="1:5" ht="15.75" customHeight="1" hidden="1">
      <c r="A78" s="60" t="s">
        <v>45</v>
      </c>
      <c r="B78" s="61">
        <v>333</v>
      </c>
      <c r="C78" s="61"/>
      <c r="D78" s="62"/>
      <c r="E78" s="63"/>
    </row>
    <row r="79" spans="1:5" ht="15.75" customHeight="1" hidden="1">
      <c r="A79" s="60" t="s">
        <v>46</v>
      </c>
      <c r="B79" s="61">
        <v>334</v>
      </c>
      <c r="C79" s="61" t="s">
        <v>84</v>
      </c>
      <c r="D79" s="62" t="e">
        <f>#REF!+#REF!</f>
        <v>#REF!</v>
      </c>
      <c r="E79" s="63" t="e">
        <f>#REF!+#REF!</f>
        <v>#REF!</v>
      </c>
    </row>
    <row r="80" spans="1:5" ht="15.75" customHeight="1" hidden="1">
      <c r="A80" s="60" t="s">
        <v>47</v>
      </c>
      <c r="B80" s="61">
        <v>335</v>
      </c>
      <c r="C80" s="61" t="s">
        <v>97</v>
      </c>
      <c r="D80" s="62"/>
      <c r="E80" s="63"/>
    </row>
    <row r="81" spans="1:5" ht="15.75" customHeight="1" hidden="1">
      <c r="A81" s="60" t="s">
        <v>94</v>
      </c>
      <c r="B81" s="61">
        <v>336</v>
      </c>
      <c r="C81" s="61"/>
      <c r="D81" s="62" t="e">
        <f>#REF!</f>
        <v>#REF!</v>
      </c>
      <c r="E81" s="63" t="e">
        <f>#REF!</f>
        <v>#REF!</v>
      </c>
    </row>
    <row r="82" spans="1:5" ht="15.75" customHeight="1" hidden="1">
      <c r="A82" s="60" t="s">
        <v>95</v>
      </c>
      <c r="B82" s="61">
        <v>337</v>
      </c>
      <c r="C82" s="61"/>
      <c r="D82" s="62"/>
      <c r="E82" s="63"/>
    </row>
    <row r="83" spans="1:5" ht="15.75" customHeight="1" hidden="1">
      <c r="A83" s="70" t="s">
        <v>96</v>
      </c>
      <c r="B83" s="67">
        <v>400</v>
      </c>
      <c r="C83" s="67"/>
      <c r="D83" s="68">
        <f>D84+D97</f>
        <v>21415287111</v>
      </c>
      <c r="E83" s="69">
        <f>E84+E97</f>
        <v>20922776277</v>
      </c>
    </row>
    <row r="84" spans="1:6" ht="15.75" customHeight="1">
      <c r="A84" s="78" t="s">
        <v>133</v>
      </c>
      <c r="B84" s="67">
        <v>410</v>
      </c>
      <c r="C84" s="67" t="s">
        <v>98</v>
      </c>
      <c r="D84" s="68">
        <v>21415287111</v>
      </c>
      <c r="E84" s="69">
        <v>20922776277</v>
      </c>
      <c r="F84" s="2"/>
    </row>
    <row r="85" spans="1:5" ht="15.75" customHeight="1">
      <c r="A85" s="60" t="s">
        <v>134</v>
      </c>
      <c r="B85" s="61"/>
      <c r="C85" s="61"/>
      <c r="D85" s="62"/>
      <c r="E85" s="63"/>
    </row>
    <row r="86" spans="1:5" ht="15.75" customHeight="1">
      <c r="A86" s="60" t="s">
        <v>135</v>
      </c>
      <c r="B86" s="61">
        <v>411</v>
      </c>
      <c r="C86" s="61"/>
      <c r="D86" s="62">
        <v>17000000000</v>
      </c>
      <c r="E86" s="63">
        <v>17000000000</v>
      </c>
    </row>
    <row r="87" spans="1:5" ht="15.75" customHeight="1">
      <c r="A87" s="60" t="s">
        <v>136</v>
      </c>
      <c r="B87" s="61">
        <v>412</v>
      </c>
      <c r="C87" s="61"/>
      <c r="D87" s="62"/>
      <c r="E87" s="63"/>
    </row>
    <row r="88" spans="1:5" ht="15.75" customHeight="1">
      <c r="A88" s="60" t="s">
        <v>137</v>
      </c>
      <c r="B88" s="61">
        <v>413</v>
      </c>
      <c r="C88" s="61"/>
      <c r="D88" s="62"/>
      <c r="E88" s="63"/>
    </row>
    <row r="89" spans="1:9" ht="15.75" customHeight="1">
      <c r="A89" s="60" t="s">
        <v>138</v>
      </c>
      <c r="B89" s="61">
        <v>414</v>
      </c>
      <c r="C89" s="61"/>
      <c r="D89" s="62"/>
      <c r="E89" s="63"/>
      <c r="I89" s="2"/>
    </row>
    <row r="90" spans="1:5" ht="15.75" customHeight="1">
      <c r="A90" s="60" t="s">
        <v>139</v>
      </c>
      <c r="B90" s="61">
        <v>415</v>
      </c>
      <c r="C90" s="61"/>
      <c r="D90" s="62"/>
      <c r="E90" s="63"/>
    </row>
    <row r="91" spans="1:5" ht="15.75" customHeight="1">
      <c r="A91" s="60" t="s">
        <v>140</v>
      </c>
      <c r="B91" s="61">
        <v>416</v>
      </c>
      <c r="C91" s="61"/>
      <c r="D91" s="62"/>
      <c r="E91" s="63"/>
    </row>
    <row r="92" spans="1:5" ht="15.75" customHeight="1">
      <c r="A92" s="60" t="s">
        <v>141</v>
      </c>
      <c r="B92" s="61">
        <v>417</v>
      </c>
      <c r="C92" s="61"/>
      <c r="D92" s="62"/>
      <c r="E92" s="63"/>
    </row>
    <row r="93" spans="1:5" ht="15.75" customHeight="1">
      <c r="A93" s="60" t="s">
        <v>142</v>
      </c>
      <c r="B93" s="61">
        <v>418</v>
      </c>
      <c r="C93" s="61"/>
      <c r="D93" s="62">
        <v>228854612</v>
      </c>
      <c r="E93" s="63">
        <v>119924966</v>
      </c>
    </row>
    <row r="94" spans="1:5" ht="15.75" customHeight="1">
      <c r="A94" s="60" t="s">
        <v>143</v>
      </c>
      <c r="B94" s="61">
        <v>419</v>
      </c>
      <c r="C94" s="61"/>
      <c r="D94" s="62">
        <v>108929646</v>
      </c>
      <c r="E94" s="63"/>
    </row>
    <row r="95" spans="1:5" ht="15.75" customHeight="1">
      <c r="A95" s="60" t="s">
        <v>144</v>
      </c>
      <c r="B95" s="61">
        <v>420</v>
      </c>
      <c r="C95" s="61"/>
      <c r="D95" s="62">
        <v>4077502853</v>
      </c>
      <c r="E95" s="63">
        <v>3802851311</v>
      </c>
    </row>
    <row r="96" spans="1:5" ht="15.75" customHeight="1">
      <c r="A96" s="60" t="s">
        <v>145</v>
      </c>
      <c r="B96" s="61">
        <v>421</v>
      </c>
      <c r="C96" s="61"/>
      <c r="D96" s="62"/>
      <c r="E96" s="63"/>
    </row>
    <row r="97" spans="1:5" ht="15.75" customHeight="1">
      <c r="A97" s="60" t="s">
        <v>146</v>
      </c>
      <c r="B97" s="61">
        <v>430</v>
      </c>
      <c r="C97" s="61"/>
      <c r="D97" s="71"/>
      <c r="E97" s="63"/>
    </row>
    <row r="98" spans="1:5" ht="15.75" customHeight="1">
      <c r="A98" s="60" t="s">
        <v>147</v>
      </c>
      <c r="B98" s="61">
        <v>431</v>
      </c>
      <c r="C98" s="61"/>
      <c r="D98" s="71"/>
      <c r="E98" s="63"/>
    </row>
    <row r="99" spans="1:5" ht="15.75" customHeight="1">
      <c r="A99" s="60" t="s">
        <v>148</v>
      </c>
      <c r="B99" s="61">
        <v>432</v>
      </c>
      <c r="C99" s="61" t="s">
        <v>101</v>
      </c>
      <c r="D99" s="62"/>
      <c r="E99" s="63"/>
    </row>
    <row r="100" spans="1:5" ht="15.75" customHeight="1">
      <c r="A100" s="74" t="s">
        <v>149</v>
      </c>
      <c r="B100" s="75">
        <v>433</v>
      </c>
      <c r="C100" s="75"/>
      <c r="D100" s="76"/>
      <c r="E100" s="77"/>
    </row>
    <row r="101" spans="1:5" ht="15.75" customHeight="1" thickBot="1">
      <c r="A101" s="55" t="s">
        <v>150</v>
      </c>
      <c r="B101" s="51">
        <v>430</v>
      </c>
      <c r="C101" s="51"/>
      <c r="D101" s="52">
        <f>D63+D83</f>
        <v>37584383185</v>
      </c>
      <c r="E101" s="53">
        <f>E63+E83</f>
        <v>42293100982</v>
      </c>
    </row>
    <row r="102" spans="1:5" ht="18" customHeight="1" hidden="1" thickTop="1">
      <c r="A102" s="10"/>
      <c r="B102" s="11"/>
      <c r="C102" s="11"/>
      <c r="D102" s="12"/>
      <c r="E102" s="12"/>
    </row>
    <row r="103" spans="1:5" ht="23.25" customHeight="1" hidden="1">
      <c r="A103" s="121" t="s">
        <v>7</v>
      </c>
      <c r="B103" s="121"/>
      <c r="C103" s="121"/>
      <c r="D103" s="121"/>
      <c r="E103" s="121"/>
    </row>
    <row r="104" spans="1:5" ht="18" customHeight="1" hidden="1" thickBot="1">
      <c r="A104" s="122" t="s">
        <v>105</v>
      </c>
      <c r="B104" s="122"/>
      <c r="C104" s="122"/>
      <c r="D104" s="122"/>
      <c r="E104" s="122"/>
    </row>
    <row r="105" spans="1:5" ht="18" customHeight="1" hidden="1" thickTop="1">
      <c r="A105" s="134" t="s">
        <v>8</v>
      </c>
      <c r="B105" s="136" t="s">
        <v>48</v>
      </c>
      <c r="C105" s="137"/>
      <c r="D105" s="130" t="s">
        <v>106</v>
      </c>
      <c r="E105" s="132">
        <v>39448</v>
      </c>
    </row>
    <row r="106" spans="1:5" ht="18" customHeight="1" hidden="1">
      <c r="A106" s="135"/>
      <c r="B106" s="123" t="s">
        <v>18</v>
      </c>
      <c r="C106" s="124"/>
      <c r="D106" s="131"/>
      <c r="E106" s="133"/>
    </row>
    <row r="107" spans="1:5" ht="18" customHeight="1" hidden="1">
      <c r="A107" s="13" t="s">
        <v>9</v>
      </c>
      <c r="B107" s="128" t="s">
        <v>108</v>
      </c>
      <c r="C107" s="129"/>
      <c r="D107" s="14"/>
      <c r="E107" s="15"/>
    </row>
    <row r="108" spans="1:5" ht="18" customHeight="1" hidden="1">
      <c r="A108" s="4" t="s">
        <v>10</v>
      </c>
      <c r="B108" s="25"/>
      <c r="C108" s="26"/>
      <c r="D108" s="5" t="e">
        <f>#REF!</f>
        <v>#REF!</v>
      </c>
      <c r="E108" s="6" t="e">
        <f>#REF!</f>
        <v>#REF!</v>
      </c>
    </row>
    <row r="109" spans="1:5" ht="18" customHeight="1" hidden="1">
      <c r="A109" s="4" t="s">
        <v>99</v>
      </c>
      <c r="B109" s="25"/>
      <c r="C109" s="26"/>
      <c r="D109" s="5"/>
      <c r="E109" s="6"/>
    </row>
    <row r="110" spans="1:5" ht="18" customHeight="1" hidden="1">
      <c r="A110" s="4" t="s">
        <v>11</v>
      </c>
      <c r="B110" s="25"/>
      <c r="C110" s="26"/>
      <c r="D110" s="5"/>
      <c r="E110" s="6"/>
    </row>
    <row r="111" spans="1:5" ht="18" customHeight="1" hidden="1">
      <c r="A111" s="4" t="s">
        <v>12</v>
      </c>
      <c r="B111" s="25"/>
      <c r="C111" s="26"/>
      <c r="D111" s="5"/>
      <c r="E111" s="6"/>
    </row>
    <row r="112" spans="1:5" ht="18" customHeight="1" hidden="1" thickBot="1">
      <c r="A112" s="16" t="s">
        <v>100</v>
      </c>
      <c r="B112" s="27"/>
      <c r="C112" s="28"/>
      <c r="D112" s="8"/>
      <c r="E112" s="9"/>
    </row>
    <row r="113" ht="18" customHeight="1" hidden="1" thickTop="1"/>
    <row r="114" ht="18" customHeight="1" thickTop="1"/>
    <row r="115" ht="18" customHeight="1"/>
    <row r="116" ht="18" customHeight="1"/>
    <row r="117" ht="18" customHeight="1"/>
    <row r="118" ht="20.25" customHeight="1" thickBot="1">
      <c r="A118" s="97" t="s">
        <v>153</v>
      </c>
    </row>
    <row r="119" spans="1:8" s="84" customFormat="1" ht="15.75" customHeight="1" thickTop="1">
      <c r="A119" s="87" t="s">
        <v>8</v>
      </c>
      <c r="B119" s="88"/>
      <c r="C119" s="88"/>
      <c r="D119" s="88" t="s">
        <v>105</v>
      </c>
      <c r="E119" s="89" t="s">
        <v>107</v>
      </c>
      <c r="F119" s="83"/>
      <c r="G119" s="83"/>
      <c r="H119" s="82"/>
    </row>
    <row r="120" spans="1:5" ht="15.75" customHeight="1">
      <c r="A120" s="80" t="s">
        <v>49</v>
      </c>
      <c r="B120" s="35"/>
      <c r="C120" s="35"/>
      <c r="D120" s="85">
        <v>81558487680</v>
      </c>
      <c r="E120" s="90">
        <v>85011403310</v>
      </c>
    </row>
    <row r="121" spans="1:5" ht="15.75" customHeight="1">
      <c r="A121" s="60" t="s">
        <v>102</v>
      </c>
      <c r="B121" s="35"/>
      <c r="C121" s="35"/>
      <c r="D121" s="30" t="s">
        <v>158</v>
      </c>
      <c r="E121" s="91" t="s">
        <v>158</v>
      </c>
    </row>
    <row r="122" spans="1:5" ht="15.75" customHeight="1">
      <c r="A122" s="60" t="s">
        <v>50</v>
      </c>
      <c r="B122" s="35"/>
      <c r="C122" s="35"/>
      <c r="D122" s="31">
        <f>D120</f>
        <v>81558487680</v>
      </c>
      <c r="E122" s="92">
        <f>E120</f>
        <v>85011403310</v>
      </c>
    </row>
    <row r="123" spans="1:5" ht="15.75" customHeight="1">
      <c r="A123" s="60" t="s">
        <v>51</v>
      </c>
      <c r="B123" s="35"/>
      <c r="C123" s="35"/>
      <c r="D123" s="31">
        <v>70268575679</v>
      </c>
      <c r="E123" s="92">
        <v>73288173669</v>
      </c>
    </row>
    <row r="124" spans="1:5" ht="15.75" customHeight="1">
      <c r="A124" s="60" t="s">
        <v>52</v>
      </c>
      <c r="B124" s="35"/>
      <c r="C124" s="35"/>
      <c r="D124" s="31">
        <f>D122-D123</f>
        <v>11289912001</v>
      </c>
      <c r="E124" s="92">
        <f>E122-E123</f>
        <v>11723229641</v>
      </c>
    </row>
    <row r="125" spans="1:5" ht="15.75" customHeight="1">
      <c r="A125" s="60" t="s">
        <v>53</v>
      </c>
      <c r="B125" s="35"/>
      <c r="C125" s="35"/>
      <c r="D125" s="31">
        <v>107856877</v>
      </c>
      <c r="E125" s="92">
        <v>142363561</v>
      </c>
    </row>
    <row r="126" spans="1:5" ht="15.75" customHeight="1">
      <c r="A126" s="60" t="s">
        <v>54</v>
      </c>
      <c r="B126" s="35"/>
      <c r="C126" s="35"/>
      <c r="D126" s="31">
        <v>907643976</v>
      </c>
      <c r="E126" s="92">
        <v>925567751</v>
      </c>
    </row>
    <row r="127" spans="1:8" s="18" customFormat="1" ht="15.75" customHeight="1">
      <c r="A127" s="29" t="s">
        <v>180</v>
      </c>
      <c r="B127" s="117"/>
      <c r="C127" s="117"/>
      <c r="D127" s="118">
        <v>906732756</v>
      </c>
      <c r="E127" s="119">
        <v>818937774</v>
      </c>
      <c r="F127" s="120"/>
      <c r="G127" s="120"/>
      <c r="H127" s="33"/>
    </row>
    <row r="128" spans="1:5" ht="15.75" customHeight="1">
      <c r="A128" s="60" t="s">
        <v>55</v>
      </c>
      <c r="B128" s="35"/>
      <c r="C128" s="35"/>
      <c r="D128" s="31">
        <v>1212153340</v>
      </c>
      <c r="E128" s="92">
        <v>949769274</v>
      </c>
    </row>
    <row r="129" spans="1:5" ht="15.75" customHeight="1">
      <c r="A129" s="60" t="s">
        <v>56</v>
      </c>
      <c r="B129" s="35"/>
      <c r="C129" s="35"/>
      <c r="D129" s="31">
        <v>6652444927</v>
      </c>
      <c r="E129" s="92">
        <v>6949130437</v>
      </c>
    </row>
    <row r="130" spans="1:5" ht="15.75" customHeight="1">
      <c r="A130" s="60" t="s">
        <v>57</v>
      </c>
      <c r="B130" s="35"/>
      <c r="C130" s="35"/>
      <c r="D130" s="31">
        <f>D124+D125-D126-D128-D129</f>
        <v>2625526635</v>
      </c>
      <c r="E130" s="92">
        <f>E124+E125-E126-E128-E129</f>
        <v>3041125740</v>
      </c>
    </row>
    <row r="131" spans="1:5" ht="15.75" customHeight="1">
      <c r="A131" s="60" t="s">
        <v>58</v>
      </c>
      <c r="B131" s="35"/>
      <c r="C131" s="35"/>
      <c r="D131" s="31">
        <v>221429651</v>
      </c>
      <c r="E131" s="92">
        <v>117505078</v>
      </c>
    </row>
    <row r="132" spans="1:5" ht="15.75" customHeight="1">
      <c r="A132" s="60" t="s">
        <v>59</v>
      </c>
      <c r="B132" s="35"/>
      <c r="C132" s="35"/>
      <c r="D132" s="31">
        <v>1650000</v>
      </c>
      <c r="E132" s="92">
        <v>16140643</v>
      </c>
    </row>
    <row r="133" spans="1:5" ht="15.75" customHeight="1">
      <c r="A133" s="60" t="s">
        <v>157</v>
      </c>
      <c r="B133" s="35"/>
      <c r="C133" s="35"/>
      <c r="D133" s="31">
        <f>D131-D132</f>
        <v>219779651</v>
      </c>
      <c r="E133" s="92">
        <f>E131-E132</f>
        <v>101364435</v>
      </c>
    </row>
    <row r="134" spans="1:5" ht="15.75" customHeight="1">
      <c r="A134" s="60" t="s">
        <v>60</v>
      </c>
      <c r="B134" s="35"/>
      <c r="C134" s="35"/>
      <c r="D134" s="31">
        <f>D130+D133</f>
        <v>2845306286</v>
      </c>
      <c r="E134" s="92">
        <f>E130+E133</f>
        <v>3142490175</v>
      </c>
    </row>
    <row r="135" spans="1:5" ht="15.75" customHeight="1">
      <c r="A135" s="60" t="s">
        <v>154</v>
      </c>
      <c r="B135" s="35"/>
      <c r="C135" s="35"/>
      <c r="D135" s="31">
        <v>367303429</v>
      </c>
      <c r="E135" s="91" t="s">
        <v>158</v>
      </c>
    </row>
    <row r="136" spans="1:5" ht="15.75" customHeight="1">
      <c r="A136" s="60" t="s">
        <v>155</v>
      </c>
      <c r="B136" s="35"/>
      <c r="C136" s="35"/>
      <c r="D136" s="31">
        <f>D134-D135</f>
        <v>2478002857</v>
      </c>
      <c r="E136" s="92">
        <f>E134</f>
        <v>3142490175</v>
      </c>
    </row>
    <row r="137" spans="1:5" ht="15.75" customHeight="1">
      <c r="A137" s="60" t="s">
        <v>159</v>
      </c>
      <c r="B137" s="35"/>
      <c r="C137" s="35"/>
      <c r="D137" s="86">
        <f>D136/1700000</f>
        <v>1457.6487394117646</v>
      </c>
      <c r="E137" s="93">
        <f>E136/1700000</f>
        <v>1848.5236323529411</v>
      </c>
    </row>
    <row r="138" spans="1:5" ht="15.75" customHeight="1" thickBot="1">
      <c r="A138" s="79" t="s">
        <v>156</v>
      </c>
      <c r="B138" s="94"/>
      <c r="C138" s="94"/>
      <c r="D138" s="95">
        <f>D137/10000*100</f>
        <v>14.576487394117645</v>
      </c>
      <c r="E138" s="96">
        <f>E137/10000*100</f>
        <v>18.48523632352941</v>
      </c>
    </row>
    <row r="139" ht="15.75" customHeight="1" thickTop="1">
      <c r="A139" s="22" t="s">
        <v>151</v>
      </c>
    </row>
    <row r="140" ht="20.25" customHeight="1">
      <c r="A140" s="21"/>
    </row>
    <row r="141" ht="20.25" customHeight="1">
      <c r="A141" s="20"/>
    </row>
  </sheetData>
  <mergeCells count="13">
    <mergeCell ref="B107:C107"/>
    <mergeCell ref="D105:D106"/>
    <mergeCell ref="E105:E106"/>
    <mergeCell ref="A105:A106"/>
    <mergeCell ref="B105:C105"/>
    <mergeCell ref="A103:E103"/>
    <mergeCell ref="A104:E104"/>
    <mergeCell ref="B106:C106"/>
    <mergeCell ref="B1:E1"/>
    <mergeCell ref="B2:E2"/>
    <mergeCell ref="B3:E3"/>
    <mergeCell ref="A5:E5"/>
    <mergeCell ref="A4:E4"/>
  </mergeCells>
  <printOptions/>
  <pageMargins left="0.68" right="0.33" top="0.41" bottom="0.57" header="0.37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28" sqref="A28"/>
    </sheetView>
  </sheetViews>
  <sheetFormatPr defaultColWidth="9.00390625" defaultRowHeight="12.75"/>
  <cols>
    <col min="1" max="1" width="51.125" style="0" customWidth="1"/>
    <col min="2" max="2" width="17.375" style="0" customWidth="1"/>
    <col min="3" max="3" width="18.375" style="0" customWidth="1"/>
    <col min="4" max="4" width="18.25390625" style="0" customWidth="1"/>
  </cols>
  <sheetData>
    <row r="1" spans="1:4" ht="16.5">
      <c r="A1" s="21" t="s">
        <v>160</v>
      </c>
      <c r="B1" s="24"/>
      <c r="C1" s="2"/>
      <c r="D1" s="3"/>
    </row>
    <row r="2" spans="1:4" ht="14.25">
      <c r="A2" s="81" t="s">
        <v>8</v>
      </c>
      <c r="B2" s="99" t="s">
        <v>174</v>
      </c>
      <c r="C2" s="100" t="s">
        <v>105</v>
      </c>
      <c r="D2" s="81" t="s">
        <v>107</v>
      </c>
    </row>
    <row r="3" spans="1:4" s="17" customFormat="1" ht="15">
      <c r="A3" s="112" t="s">
        <v>161</v>
      </c>
      <c r="B3" s="113"/>
      <c r="C3" s="114"/>
      <c r="D3" s="114"/>
    </row>
    <row r="4" spans="1:4" ht="15">
      <c r="A4" s="101" t="s">
        <v>162</v>
      </c>
      <c r="B4" s="105" t="s">
        <v>175</v>
      </c>
      <c r="C4" s="103">
        <v>27.47</v>
      </c>
      <c r="D4" s="103">
        <v>35.11</v>
      </c>
    </row>
    <row r="5" spans="1:4" ht="15">
      <c r="A5" s="102" t="s">
        <v>163</v>
      </c>
      <c r="B5" s="106" t="s">
        <v>175</v>
      </c>
      <c r="C5" s="104">
        <f>100-C4</f>
        <v>72.53</v>
      </c>
      <c r="D5" s="104">
        <f>100-D4</f>
        <v>64.89</v>
      </c>
    </row>
    <row r="6" spans="1:4" s="17" customFormat="1" ht="15">
      <c r="A6" s="112" t="s">
        <v>164</v>
      </c>
      <c r="B6" s="113"/>
      <c r="C6" s="114"/>
      <c r="D6" s="114"/>
    </row>
    <row r="7" spans="1:4" ht="15">
      <c r="A7" s="101" t="s">
        <v>165</v>
      </c>
      <c r="B7" s="105" t="s">
        <v>175</v>
      </c>
      <c r="C7" s="103">
        <v>43.02</v>
      </c>
      <c r="D7" s="103">
        <v>50.53</v>
      </c>
    </row>
    <row r="8" spans="1:4" ht="15">
      <c r="A8" s="102" t="s">
        <v>166</v>
      </c>
      <c r="B8" s="106" t="s">
        <v>175</v>
      </c>
      <c r="C8" s="104">
        <f>100-C7</f>
        <v>56.98</v>
      </c>
      <c r="D8" s="104">
        <f>100-D7</f>
        <v>49.47</v>
      </c>
    </row>
    <row r="9" spans="1:4" s="17" customFormat="1" ht="15">
      <c r="A9" s="112" t="s">
        <v>167</v>
      </c>
      <c r="B9" s="113"/>
      <c r="C9" s="114"/>
      <c r="D9" s="114"/>
    </row>
    <row r="10" spans="1:4" ht="15">
      <c r="A10" s="101" t="s">
        <v>168</v>
      </c>
      <c r="B10" s="105" t="s">
        <v>176</v>
      </c>
      <c r="C10" s="103">
        <v>0.3</v>
      </c>
      <c r="D10" s="103">
        <v>0.16</v>
      </c>
    </row>
    <row r="11" spans="1:4" ht="15">
      <c r="A11" s="102" t="s">
        <v>169</v>
      </c>
      <c r="B11" s="106" t="s">
        <v>176</v>
      </c>
      <c r="C11" s="104">
        <v>1.72</v>
      </c>
      <c r="D11" s="104">
        <v>1.32</v>
      </c>
    </row>
    <row r="12" spans="1:4" s="17" customFormat="1" ht="15">
      <c r="A12" s="109" t="s">
        <v>170</v>
      </c>
      <c r="B12" s="110"/>
      <c r="C12" s="111"/>
      <c r="D12" s="111"/>
    </row>
    <row r="13" spans="1:4" ht="15">
      <c r="A13" s="101" t="s">
        <v>171</v>
      </c>
      <c r="B13" s="105" t="s">
        <v>175</v>
      </c>
      <c r="C13" s="103">
        <f>'cdkt1-04'!D136/'cdkt1-04'!D101*100</f>
        <v>6.593171543623937</v>
      </c>
      <c r="D13" s="103">
        <f>'cdkt1-04'!E136/'cdkt1-04'!E101*100</f>
        <v>7.430266644050168</v>
      </c>
    </row>
    <row r="14" spans="1:4" ht="15">
      <c r="A14" s="101" t="s">
        <v>172</v>
      </c>
      <c r="B14" s="105" t="s">
        <v>175</v>
      </c>
      <c r="C14" s="103">
        <f>'cdkt1-04'!D136/'cdkt1-04'!D122*100</f>
        <v>3.038313886744203</v>
      </c>
      <c r="D14" s="103">
        <f>'cdkt1-04'!E136/'cdkt1-04'!E122*100</f>
        <v>3.6965513479887995</v>
      </c>
    </row>
    <row r="15" spans="1:4" ht="15">
      <c r="A15" s="102" t="s">
        <v>173</v>
      </c>
      <c r="B15" s="106" t="s">
        <v>175</v>
      </c>
      <c r="C15" s="104">
        <f>'cdkt1-04'!D136/'cdkt1-04'!D84*100</f>
        <v>11.571186714219532</v>
      </c>
      <c r="D15" s="104">
        <f>'cdkt1-04'!E136/'cdkt1-04'!E84*100</f>
        <v>15.01947032934859</v>
      </c>
    </row>
    <row r="17" spans="1:4" ht="15">
      <c r="A17" s="19"/>
      <c r="B17" s="19"/>
      <c r="C17" s="138" t="s">
        <v>177</v>
      </c>
      <c r="D17" s="138"/>
    </row>
    <row r="18" spans="1:4" ht="15">
      <c r="A18" s="108" t="s">
        <v>15</v>
      </c>
      <c r="B18" s="19"/>
      <c r="C18" s="139" t="s">
        <v>13</v>
      </c>
      <c r="D18" s="139"/>
    </row>
    <row r="19" spans="1:4" ht="15">
      <c r="A19" s="107"/>
      <c r="B19" s="19"/>
      <c r="C19" s="17"/>
      <c r="D19" s="17"/>
    </row>
    <row r="20" spans="1:4" ht="15">
      <c r="A20" s="107"/>
      <c r="B20" s="19"/>
      <c r="C20" s="17"/>
      <c r="D20" s="17"/>
    </row>
    <row r="21" spans="1:4" ht="15">
      <c r="A21" s="107"/>
      <c r="B21" s="19"/>
      <c r="C21" s="17"/>
      <c r="D21" s="17"/>
    </row>
    <row r="22" spans="1:4" ht="15">
      <c r="A22" s="107"/>
      <c r="B22" s="19"/>
      <c r="C22" s="17"/>
      <c r="D22" s="17"/>
    </row>
    <row r="23" spans="1:4" ht="15">
      <c r="A23" s="107" t="s">
        <v>103</v>
      </c>
      <c r="B23" s="19"/>
      <c r="C23" s="139" t="s">
        <v>104</v>
      </c>
      <c r="D23" s="139"/>
    </row>
    <row r="24" spans="1:4" ht="14.25">
      <c r="A24" s="19"/>
      <c r="B24" s="19"/>
      <c r="C24" s="19"/>
      <c r="D24" s="19"/>
    </row>
  </sheetData>
  <mergeCells count="3">
    <mergeCell ref="C17:D17"/>
    <mergeCell ref="C18:D18"/>
    <mergeCell ref="C23:D23"/>
  </mergeCells>
  <printOptions/>
  <pageMargins left="0.65" right="0.43" top="0.58" bottom="1" header="0.34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Technical Dep. - 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TuÊn</dc:creator>
  <cp:keywords/>
  <dc:description/>
  <cp:lastModifiedBy>noname</cp:lastModifiedBy>
  <cp:lastPrinted>2009-04-13T01:11:35Z</cp:lastPrinted>
  <dcterms:created xsi:type="dcterms:W3CDTF">2004-04-10T04:13:51Z</dcterms:created>
  <dcterms:modified xsi:type="dcterms:W3CDTF">2009-06-10T06:59:36Z</dcterms:modified>
  <cp:category/>
  <cp:version/>
  <cp:contentType/>
  <cp:contentStatus/>
</cp:coreProperties>
</file>