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8340" tabRatio="902" activeTab="6"/>
  </bookViews>
  <sheets>
    <sheet name="TT CTY" sheetId="1" r:id="rId1"/>
    <sheet name="Bia" sheetId="2" r:id="rId2"/>
    <sheet name="BCBGD" sheetId="3" r:id="rId3"/>
    <sheet name="Ykienktv" sheetId="4" r:id="rId4"/>
    <sheet name="BCDKT" sheetId="5" r:id="rId5"/>
    <sheet name="NG BANG" sheetId="6" r:id="rId6"/>
    <sheet name="KQKD" sheetId="7" r:id="rId7"/>
    <sheet name="BCLCTT-TRỰC TIẾP" sheetId="8" r:id="rId8"/>
    <sheet name="TM1" sheetId="9" r:id="rId9"/>
    <sheet name="TM2" sheetId="10" r:id="rId10"/>
    <sheet name="TM3" sheetId="11" r:id="rId11"/>
    <sheet name="TM4" sheetId="12" r:id="rId12"/>
    <sheet name="TM5" sheetId="13" r:id="rId13"/>
    <sheet name="TM6" sheetId="14" state="hidden" r:id="rId14"/>
    <sheet name="TM7" sheetId="15" r:id="rId15"/>
    <sheet name="TM8" sheetId="16" r:id="rId16"/>
    <sheet name="TM9" sheetId="17" r:id="rId17"/>
    <sheet name="ty gia 2013" sheetId="18" state="hidden" r:id="rId18"/>
    <sheet name="TLYC" sheetId="19" state="hidden" r:id="rId19"/>
  </sheets>
  <externalReferences>
    <externalReference r:id="rId22"/>
    <externalReference r:id="rId23"/>
  </externalReferences>
  <definedNames>
    <definedName name="_a1" hidden="1">{"'Sheet1'!$L$16"}</definedName>
    <definedName name="_a2" hidden="1">{"'Sheet1'!$L$16"}</definedName>
    <definedName name="A6N2">'[1]A6'!$A$3:$F$13</definedName>
    <definedName name="Bb">1.5</definedName>
    <definedName name="bdd">1.5</definedName>
    <definedName name="CÇn_cÈu_10_T">'[2]nc-m'!$G$82</definedName>
    <definedName name="CLVC3">0.1</definedName>
    <definedName name="e">13</definedName>
    <definedName name="gi">0.4</definedName>
    <definedName name="Heä_soá_laép_xaø_H">1.7</definedName>
    <definedName name="HSCT3">0.1</definedName>
    <definedName name="HSDN">2.5</definedName>
    <definedName name="HSLXH">1.7</definedName>
    <definedName name="hsn">0.5</definedName>
    <definedName name="kk">0.8</definedName>
    <definedName name="nn">1.15</definedName>
    <definedName name="_xlnm.Print_Area" localSheetId="2">'BCBGD'!$A$1:$K$97</definedName>
    <definedName name="_xlnm.Print_Area" localSheetId="4">'BCDKT'!$A$1:$G$130</definedName>
    <definedName name="_xlnm.Print_Area" localSheetId="7">'BCLCTT-TRỰC TIẾP'!$A$1:$H$49</definedName>
    <definedName name="_xlnm.Print_Area" localSheetId="1">'Bia'!$A$1:$J$72</definedName>
    <definedName name="_xlnm.Print_Area" localSheetId="6">'KQKD'!$A$1:$G$39</definedName>
    <definedName name="_xlnm.Print_Area" localSheetId="5">'NG BANG'!$A$1:$F$30</definedName>
    <definedName name="_xlnm.Print_Area" localSheetId="8">'TM1'!$A$1:$H$110</definedName>
    <definedName name="_xlnm.Print_Area" localSheetId="9">'TM2'!$A$1:$G$124</definedName>
    <definedName name="_xlnm.Print_Area" localSheetId="10">'TM3'!$A$1:$I$60</definedName>
    <definedName name="_xlnm.Print_Area" localSheetId="11">'TM4'!$A$1:$H$81</definedName>
    <definedName name="_xlnm.Print_Area" localSheetId="12">'TM5'!$A$1:$H$83</definedName>
    <definedName name="_xlnm.Print_Area" localSheetId="13">'TM6'!$A$1:$H$52</definedName>
    <definedName name="_xlnm.Print_Area" localSheetId="14">'TM7'!$A$1:$J$31</definedName>
    <definedName name="_xlnm.Print_Area" localSheetId="15">'TM8'!$A$1:$I$43</definedName>
    <definedName name="_xlnm.Print_Area" localSheetId="16">'TM9'!$A$1:$L$132</definedName>
    <definedName name="_xlnm.Print_Area" localSheetId="3">'Ykienktv'!$A$1:$J$28</definedName>
    <definedName name="_xlnm.Print_Titles" localSheetId="2">'BCBGD'!$1:$3</definedName>
    <definedName name="_xlnm.Print_Titles" localSheetId="4">'BCDKT'!$1:$3</definedName>
    <definedName name="_xlnm.Print_Titles" localSheetId="7">'BCLCTT-TRỰC TIẾP'!$1:$3</definedName>
    <definedName name="_xlnm.Print_Titles" localSheetId="8">'TM1'!$1:$3</definedName>
    <definedName name="_xlnm.Print_Titles" localSheetId="9">'TM2'!$1:$4</definedName>
    <definedName name="_xlnm.Print_Titles" localSheetId="10">'TM3'!$1:$4</definedName>
    <definedName name="_xlnm.Print_Titles" localSheetId="11">'TM4'!$1:$4</definedName>
    <definedName name="_xlnm.Print_Titles" localSheetId="12">'TM5'!$1:$4</definedName>
    <definedName name="_xlnm.Print_Titles" localSheetId="14">'TM7'!$1:$3</definedName>
    <definedName name="_xlnm.Print_Titles" localSheetId="15">'TM8'!$1:$4</definedName>
    <definedName name="_xlnm.Print_Titles" localSheetId="16">'TM9'!$1:$4</definedName>
    <definedName name="_xlnm.Print_Titles" localSheetId="3">'Ykienktv'!$1:$1</definedName>
    <definedName name="_xlnm.Print_Titles">#N/A</definedName>
    <definedName name="rnp">32</definedName>
    <definedName name="TaxTV">10%</definedName>
    <definedName name="TaxXL">5%</definedName>
    <definedName name="XCCT">0.5</definedName>
  </definedNames>
  <calcPr fullCalcOnLoad="1"/>
</workbook>
</file>

<file path=xl/sharedStrings.xml><?xml version="1.0" encoding="utf-8"?>
<sst xmlns="http://schemas.openxmlformats.org/spreadsheetml/2006/main" count="1377" uniqueCount="997">
  <si>
    <t xml:space="preserve"> - Tiền thuê đất</t>
  </si>
  <si>
    <t>4.</t>
  </si>
  <si>
    <t>6.</t>
  </si>
  <si>
    <t>5.</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</si>
  <si>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</si>
  <si>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13.</t>
  </si>
  <si>
    <t>Ngành nghề kinh doanh:</t>
  </si>
  <si>
    <t>14.</t>
  </si>
  <si>
    <t>CÁC KHOẢN PHẢI THU NGẮN HẠN</t>
  </si>
  <si>
    <t>12.</t>
  </si>
  <si>
    <t>CÁC KHOẢN GIẢM TRỪ</t>
  </si>
  <si>
    <t>HÀNG TỒN KHO</t>
  </si>
  <si>
    <t>VỐN CHỦ SỞ HỮU</t>
  </si>
  <si>
    <t>Doanh thu bán hàng</t>
  </si>
  <si>
    <t>Chiết khấu thương mại</t>
  </si>
  <si>
    <t>Giảm giá hàng bán</t>
  </si>
  <si>
    <t xml:space="preserve">Đơn vị tiền tệ sử dụng trong ghi chép kế toán là đồng Việt Nam (VND). </t>
  </si>
  <si>
    <t>DOANH THU THUẦN VỀ BÁN HÀNG VÀ CUNG CẤP DỊCH VỤ</t>
  </si>
  <si>
    <t>GIÁ VỐN HÀNG BÁN</t>
  </si>
  <si>
    <t>Dự phòng giảm giá hàng tồn kho</t>
  </si>
  <si>
    <t>DOANH THU HOẠT ĐỘNG TÀI CHÍNH</t>
  </si>
  <si>
    <t>NHỮNG THÔNG TIN KHÁC</t>
  </si>
  <si>
    <t>03</t>
  </si>
  <si>
    <t>Hình thức sở hữu vốn</t>
  </si>
  <si>
    <t>4.  Giá vốn hàng bán</t>
  </si>
  <si>
    <t>5.  Lợi nhuận gộp về bán hàng và cung cấp dịch vụ</t>
  </si>
  <si>
    <t>6.  Doanh thu hoạt động tài chính</t>
  </si>
  <si>
    <t>7.  Chi phí tài chính</t>
  </si>
  <si>
    <t>8.  Chi phí bán hàng</t>
  </si>
  <si>
    <t>CÔNG TY</t>
  </si>
  <si>
    <t>KẾT QUẢ HOẠT ĐỘNG</t>
  </si>
  <si>
    <t>CÁC SỰ KIỆN SAU NGÀY KHOÁ SỔ KẾ TOÁN LẬP BÁO CÁO TÀI CHÍNH</t>
  </si>
  <si>
    <t>CÔNG BỐ TRÁCH NHIỆM CỦA BAN GIÁM ĐỐC ĐỐI VỚI BÁO CÁO TÀI CHÍNH</t>
  </si>
  <si>
    <t>BÁO CÁO LƯU CHUYỂN TIỀN TỆ</t>
  </si>
  <si>
    <t>(Theo phương pháp trực tiếp)</t>
  </si>
  <si>
    <t>3. Tiền chi trả cho người lao động</t>
  </si>
  <si>
    <t>4. Tiền chi trả lãi vay</t>
  </si>
  <si>
    <t>5. Tiền chi nộp thuế thu nhập doanh nghiệp</t>
  </si>
  <si>
    <t>6. Tiền thu khác từ hoạt động kinh doanh</t>
  </si>
  <si>
    <t>7.Tiền chi khác cho hoạt động kinh doanh</t>
  </si>
  <si>
    <t>Lưu chuyển tiền thuần từ hoạt động kinh doanh</t>
  </si>
  <si>
    <t>II.  Lưu chuyển tiền từ hoạt động đầu tư</t>
  </si>
  <si>
    <t>3. Tiền chi cho vay, mua các công nợ của đơn vị khác</t>
  </si>
  <si>
    <t>5. Tiền chi đầu tư góp vốn vào đơn vị khác.</t>
  </si>
  <si>
    <t>6. Tiền thu hồi đầu tư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</si>
  <si>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</si>
  <si>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</si>
  <si>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</si>
  <si>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</si>
  <si>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</si>
  <si>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</si>
  <si>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</si>
  <si>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</si>
  <si>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</si>
  <si>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</si>
  <si>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</si>
  <si>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</si>
  <si>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</si>
  <si>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</si>
  <si>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4. Tiền thu hồi cho vay, bán lại các công cụ nợ của đơn vị khác</t>
  </si>
  <si>
    <t>1. Tiền chi để mua sắm, xây dựng TSCĐ và các TS dài hạn khác</t>
  </si>
  <si>
    <t>1. Tiền thu từ bán hàng, cung cấp dịch vụ và doanh thu khác</t>
  </si>
  <si>
    <t>BẢN THUYẾT MINH BÁO CÁO TÀI CHÍNH</t>
  </si>
  <si>
    <t>ĐẶC ĐIỂM HOẠT ĐỘNG DOANH NGHIỆP</t>
  </si>
  <si>
    <t>Năm 2012, Thuế TNDN được giảm 30% theo Thông tư 140/2012/TT-BTC ngày 21/08/2012 của Bộ Tài Chính đối với Doanh nghiệp vừa và nhỏ.</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</si>
  <si>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</si>
  <si>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tương đương 2.145.000.000 VND</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</si>
  <si>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</si>
  <si>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Dự phòng giảm giá hàng tồn kho được lập vào thời điểm cuối năm là số chênh lệch giữa giá gốc của hàng tồn kho lớn hơn giá trị thuần có thể thực hiện được của chúng.</t>
  </si>
  <si>
    <t>1. Đầu tư ngắn hạn</t>
  </si>
  <si>
    <t>2. Dự phòng giảm giá đầu tư ngắn hạn (*)</t>
  </si>
  <si>
    <t>III. Các khoản phải thu ngắn hạn</t>
  </si>
  <si>
    <t>3. Phải thu nội bộ ngắn hạn</t>
  </si>
  <si>
    <t>2. Vốn kinh doanh ở đơn vị trực thuộc</t>
  </si>
  <si>
    <t>3. Phải thu dài hạn nội bộ</t>
  </si>
  <si>
    <t>5. Dự phòng phải thu dài hạn khó đòi (*)</t>
  </si>
  <si>
    <t>4. Phải thu dài hạn khác</t>
  </si>
  <si>
    <t>2. Phải trả người bán</t>
  </si>
  <si>
    <t>5. Phải trả người lao động</t>
  </si>
  <si>
    <t>3. Vốn khác của chủ sở hữu</t>
  </si>
  <si>
    <t>4. Cổ phiếu quỹ (*)</t>
  </si>
  <si>
    <t>5. Chênh lệch đánh giá lại tài sản</t>
  </si>
  <si>
    <t>3. Hàng hóa nhận bán hộ, nhận ký gửi, ký cược</t>
  </si>
  <si>
    <t>6. Dự toán chi sự nghiệp, dự án</t>
  </si>
  <si>
    <t>2.  Các khoản giảm trừ doanh thu</t>
  </si>
  <si>
    <t xml:space="preserve">16. Chi phí thuế TNDN hoãn lại </t>
  </si>
  <si>
    <t xml:space="preserve">Tuyên bố về việc tuân thủ Chuẩn mực kế toán và Chế độ kế toán </t>
  </si>
  <si>
    <t xml:space="preserve">Chế độ kế toán áp dụng: </t>
  </si>
  <si>
    <t>Hình thức kế toán áp dụng</t>
  </si>
  <si>
    <t>Vốn đầu tư của chủ sở hữu được ghi nhận theo số vốn thực góp của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</si>
  <si>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</si>
  <si>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Doanh thu bán hàng được ghi nhận khi đồng thời thỏa mãn các điều kiện sau:</t>
  </si>
  <si>
    <t xml:space="preserve">- Máy móc, thiết bị  </t>
  </si>
  <si>
    <t>- Thiết bị văn phòng</t>
  </si>
  <si>
    <t>Kế toán trưởng</t>
  </si>
  <si>
    <r>
      <t>Lĩnh vực kinh doanh :</t>
    </r>
    <r>
      <rPr>
        <sz val="11"/>
        <rFont val="Times New Roman"/>
        <family val="1"/>
      </rPr>
      <t xml:space="preserve"> Sản xuất kinh doanh; xuất nhập khẩu dược phẩm</t>
    </r>
  </si>
  <si>
    <t xml:space="preserve"> - Doanh thu được xác định chắc chắn;</t>
  </si>
  <si>
    <t>Doanh thu của dịch vụ cung cấp dịch vụ được ghi nhận khi kết quả của giao dịch được xác định chắc chắn; có khả năng thu được lợi ích kinh tế từ giao dịch cung cấp dịch vụ đó; xác định được phần công việc đã hoàn thành vào ngày lập Bảng Cân đối kế toán; xác định được chi phí phát sinh cho giao dịch và chi phí để hoàn thành giao dịch cung cấp dịch vụ</t>
  </si>
  <si>
    <t>Các chi phí sau đây đã phát sinh trong năm tài chính nhưng được hạch toán vào chi phí trả trước dài hạn để phân bổ dần vào kết quả hoạt động kinh doanh trong nhiều năm:</t>
  </si>
  <si>
    <t>- Chi phí thành lập;</t>
  </si>
  <si>
    <t>Hợp đồng thế chấp</t>
  </si>
  <si>
    <t>Tài sản thế chấp</t>
  </si>
  <si>
    <t>Khoản phải thu</t>
  </si>
  <si>
    <t>Hàng tồn kho</t>
  </si>
  <si>
    <t>Nhà kho chứa thuốc đạt tiêu chuẩn GSP</t>
  </si>
  <si>
    <t>Là khoản phải thu Công ty TNHH Dược Phẩm Hoàng Chương phát sinh trước thời điểm cổ phần hóa doanh nghiệp.</t>
  </si>
  <si>
    <t>Theo văn bản số 5036/UBND-KT ngày 10 tháng 07 năm 2012 của Uỷ Ban Nhân Dân Tỉnh Đồng Nai về việc xử lý nợ tồn đọng trước cổ phần hoá của Công ty CP Dược Đồng Nai, chấp thuận cho phép Công ty sử dụng từ nguồn cổ tức từ phần vốn nhà nước năm 2010 của Công ty Chế Biến XNK Nông Sản thực phẩm Đồng Nai tại Công ty CP Dược Đồng Nai (1.012.605.000 đồng) và nguồn công nợ phải trả Công ty Interpharm và Công ty Maccon theo Biên bản bàn giao vốn nhà nước cho Công ty Cp dược Đồng Nai nhưng không ai đòi (470.737.349 đồng) để xử lý số tiền bị Cơ quan thi hành án dân sự  Đồng Nai cưỡng chế thi hành là 1.184.043.781 đồng.</t>
  </si>
  <si>
    <t xml:space="preserve"> - NH TMCP Ngoại thương VN - CN.Đồng Nai</t>
  </si>
  <si>
    <t xml:space="preserve"> - NH TMCP Ngoại thương VN - CN.HCM</t>
  </si>
  <si>
    <t xml:space="preserve"> - NH TMCP Xuất Nhập khẩu VN - SGD 1</t>
  </si>
  <si>
    <t xml:space="preserve"> - NH TMCP Ngoại thương VN- CN.HCM- NK</t>
  </si>
  <si>
    <t>CHI PHÍ PHẢI TRẢ</t>
  </si>
  <si>
    <t>- Lãi vay Quỹ đầu tư Đồng Nai từ 16/12 đến 31/12</t>
  </si>
  <si>
    <t>Phải trả dài hạn khác</t>
  </si>
  <si>
    <t>PHẢI TRẢ DÀI HẠN KHÁC</t>
  </si>
  <si>
    <t>- Chi phí trước hoạt động/ chi phí chuẩn bị sản xuất (bao gồm các chi phí đào tạo);</t>
  </si>
  <si>
    <t>- Chi phí chuyển địa điểm, chi phí tổ chức lại doanh nghiệp;</t>
  </si>
  <si>
    <t>- Chi phí chạy thử có tải, sản xuất thử phát sinh lớn;</t>
  </si>
  <si>
    <t>- Công cụ dụng cụ xuất dùng có giá trị lớn;</t>
  </si>
  <si>
    <t>11.</t>
  </si>
  <si>
    <t/>
  </si>
  <si>
    <t xml:space="preserve"> - Giá vốn hợp đồng xây dựng</t>
  </si>
  <si>
    <t xml:space="preserve"> - Giá vốn dịch vụ cung cấp</t>
  </si>
  <si>
    <t>21.</t>
  </si>
  <si>
    <t>CÔNG TY CỔ PHẦN DƯỢC ĐỒNG NAI</t>
  </si>
  <si>
    <t xml:space="preserve">   CÔNG TY CỔ PHẦN DƯỢC ĐỒNG NAI</t>
  </si>
  <si>
    <t>Trụ sở: 221B Phạm Văn Thuận, phường Tân Tiến, thành phố Biên Hòa, tỉnh Đồng Nai.</t>
  </si>
  <si>
    <t>- Ông Nguyễn Văn Phước</t>
  </si>
  <si>
    <t>- Bà Nguyễn Thị Thanh Trúc</t>
  </si>
  <si>
    <t>- Ông Nguyễn Văn Khoa</t>
  </si>
  <si>
    <t>- Bà Đỗ Thị Nga</t>
  </si>
  <si>
    <t>Ban Giám đốc Công ty chịu trách nhiệm về việc lập Báo cáo tài chính phản ánh trung thực, hợp lý tình hình hoạt động, kết quả hoạt động kinh doanh và tình hình lưu chuyển tiền tệ của Công ty trong năm. Trong quá trình lập Báo cáo tài chính, Ban Giám đốc Công ty cam kết đã tuân thủ các yêu cầu sau:</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</si>
  <si>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</si>
  <si>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TM. Ban Giám đốc</t>
  </si>
  <si>
    <t>Giám đốc</t>
  </si>
  <si>
    <t>Từ 06/09/2010 đến 06/03/2014</t>
  </si>
  <si>
    <t>8%/năm</t>
  </si>
  <si>
    <t>Lãi suất vay %</t>
  </si>
  <si>
    <t>06/03/2014</t>
  </si>
  <si>
    <t xml:space="preserve"> - 200.009.413.721.102.2</t>
  </si>
  <si>
    <t>Từ 04/11/2010 đến 06/03/2014</t>
  </si>
  <si>
    <t xml:space="preserve"> - 200.009.413.727.226.5</t>
  </si>
  <si>
    <t>Từ 30/12/2010 đến 06/03/2014</t>
  </si>
  <si>
    <t>Nguyễn Văn Phước</t>
  </si>
  <si>
    <t>Công ty Cổ phần Dược Đồng Nai là doanh nghiệp nhà nước được chuyển đổi theo Quyết định số 3107/QĐ-UBND do Ủy ban Nhân dân tỉnh Đồng Nai ban hành hành ngày 06 tháng 09 năm 2005 về việc "Phê duyệt phương án và chuyển Công ty Dược phẩm Đồng Nai thành Công ty Cổ phần". Công ty đăng ký hoạt động lần đầu theo Giấy chứng nhận Đăng ký kinh doanh số 4703000293 do Sở Kế hoạch và Đầu tư Tỉnh Đồng Nai cấp ngày 23 tháng 12 năm 2005; Giấy chứng nhận Đăng ký kinh doanh và Đăng ký thuế số 3600248086 lần thứ 3 do Sở Kế hoạch và Đầu tư tỉnh Đồng Nai cấp ngày 24 tháng 04 năm 2009.</t>
  </si>
  <si>
    <t xml:space="preserve">Báo cáo tài chính </t>
  </si>
  <si>
    <t>221B Phạm Văn Thuận, phường Tân Tiến, Tp.Biên Hòa, Đồng Nai.</t>
  </si>
  <si>
    <t xml:space="preserve"> - Lợi nhuận sau thuế</t>
  </si>
  <si>
    <t xml:space="preserve"> - Lợi nhuận chưa phân phối </t>
  </si>
  <si>
    <t>5. Các khoản phải thu khác</t>
  </si>
  <si>
    <t>6. Dự phòng phải thu ngắn hạn khó đòi (*)</t>
  </si>
  <si>
    <t>2. Thuế GTGT được khấu trừ</t>
  </si>
  <si>
    <t>3. Thuế và các khoản khác phải thu Nhà nước</t>
  </si>
  <si>
    <t>4. Tài sản ngắn hạn khác</t>
  </si>
  <si>
    <t>9.  Chi phí quản lý kinh doanh</t>
  </si>
  <si>
    <t xml:space="preserve">10. Lợi nhuận thuần từ hoạt động kinh doanh </t>
  </si>
  <si>
    <t>11. Thu nhập khác</t>
  </si>
  <si>
    <t xml:space="preserve">12. Chi phí khác </t>
  </si>
  <si>
    <t>Báo cáo tài chính cho năm tài chính</t>
  </si>
  <si>
    <t>I.</t>
  </si>
  <si>
    <t>II.</t>
  </si>
  <si>
    <t>KỲ KẾ TOÁN, ĐƠN VỊ TIỀN TỆ SỬ DỤNG TRONG KẾ TOÁN</t>
  </si>
  <si>
    <t>III.</t>
  </si>
  <si>
    <t>CHUẨN MỰC VÀ CHẾ ĐỘ KẾ TOÁN ÁP DỤNG</t>
  </si>
  <si>
    <t>IV.</t>
  </si>
  <si>
    <t>CHẾ ĐỘ CHÍNH SÁCH KẾ TOÁN ÁP DỤNG</t>
  </si>
  <si>
    <t xml:space="preserve"> - Phương pháp tính giá trị hàng tồn kho </t>
  </si>
  <si>
    <t xml:space="preserve"> - Phương pháp hạch toán hàng tồn kho </t>
  </si>
  <si>
    <t>Dollar Mỹ</t>
  </si>
  <si>
    <t xml:space="preserve">Đồng Euro </t>
  </si>
  <si>
    <t>Tiền đang chuyển</t>
  </si>
  <si>
    <t>V.</t>
  </si>
  <si>
    <t>11. Quỹ khen thưởng, phúc lợi</t>
  </si>
  <si>
    <t xml:space="preserve"> - Phải thu khách hàng</t>
  </si>
  <si>
    <t xml:space="preserve"> - Trả trước cho người bán</t>
  </si>
  <si>
    <t xml:space="preserve"> - Phải thu nội bộ ngắn hạn</t>
  </si>
  <si>
    <t xml:space="preserve"> - Các khoản phải thu khác</t>
  </si>
  <si>
    <t xml:space="preserve"> - Hàng mua đang đi đường</t>
  </si>
  <si>
    <t xml:space="preserve"> - Nguyên liệu vật liệu</t>
  </si>
  <si>
    <t xml:space="preserve"> - Công cụ, dụng cụ</t>
  </si>
  <si>
    <t xml:space="preserve"> - Chi phí sản xuất kinh doanh dở dang</t>
  </si>
  <si>
    <t xml:space="preserve"> - Thành phẩm</t>
  </si>
  <si>
    <t xml:space="preserve"> - Hàng hoá</t>
  </si>
  <si>
    <t xml:space="preserve"> - Hàng gửi đi bán</t>
  </si>
  <si>
    <t>PHẢI THU DÀI HẠN KHÁC</t>
  </si>
  <si>
    <t xml:space="preserve"> - Nguyên giá tài sản cố định cuối năm chờ thanh lý</t>
  </si>
  <si>
    <t xml:space="preserve"> - Cam kết về việc mua, bán tài sản cố định hữu hình có giá trị lớn trong tương lai</t>
  </si>
  <si>
    <t xml:space="preserve"> - Các thay đổi khác về tài sản</t>
  </si>
  <si>
    <t>TSCĐ VH khác</t>
  </si>
  <si>
    <t>Phầm mềm 
máy tính</t>
  </si>
  <si>
    <t>Bản quyền, 
bằng sáng chế</t>
  </si>
  <si>
    <t>Quyền 
phát hành</t>
  </si>
  <si>
    <t>Quyền sử 
dụng đất</t>
  </si>
  <si>
    <t xml:space="preserve"> - Chuyển sang BĐS đầu tư</t>
  </si>
  <si>
    <t xml:space="preserve"> - Tăng khác</t>
  </si>
  <si>
    <t xml:space="preserve"> - Thanh lý, nhượng bán</t>
  </si>
  <si>
    <t xml:space="preserve"> - Giảm khác</t>
  </si>
  <si>
    <t xml:space="preserve"> - Đầu tư XDCB hoàn thành</t>
  </si>
  <si>
    <t xml:space="preserve"> - Tăng do hợp nhất kinh doanh</t>
  </si>
  <si>
    <t xml:space="preserve"> - Tạo ra từ nội bộ doanh nghiệp</t>
  </si>
  <si>
    <t xml:space="preserve">   Tại ngày đầu năm</t>
  </si>
  <si>
    <t xml:space="preserve">   Tại ngày cuối năm</t>
  </si>
  <si>
    <t>Số dư đầu năm</t>
  </si>
  <si>
    <t xml:space="preserve"> - Mua trong năm</t>
  </si>
  <si>
    <t xml:space="preserve"> - Khấu hao trong năm</t>
  </si>
  <si>
    <t>Số dư cuối năm</t>
  </si>
  <si>
    <t xml:space="preserve"> - Quỹ đầu tư tỉnh Đồng Nai</t>
  </si>
  <si>
    <t xml:space="preserve"> - Nhập khẩu uỷ thác</t>
  </si>
  <si>
    <t xml:space="preserve"> - Nguyên liệu sản xuất</t>
  </si>
  <si>
    <t xml:space="preserve"> - Nhập khẩu nguyên liệu</t>
  </si>
  <si>
    <t xml:space="preserve"> - Thuế tiêu thụ đặc biệt</t>
  </si>
  <si>
    <t xml:space="preserve"> - Thuế xuất khẩu, nhập khẩu</t>
  </si>
  <si>
    <t xml:space="preserve"> - Các loại thuế khác</t>
  </si>
  <si>
    <t xml:space="preserve"> - Các khoản phí, lệ phí và các khoản phải nộp khác</t>
  </si>
  <si>
    <t xml:space="preserve"> - Thuế Giá trị Gia tăng</t>
  </si>
  <si>
    <t xml:space="preserve"> - Thuế thu nhập cá nhân</t>
  </si>
  <si>
    <t>VAY VÀ NỢ DÀI HẠN</t>
  </si>
  <si>
    <t xml:space="preserve"> - Vay ngân hàng</t>
  </si>
  <si>
    <t xml:space="preserve">     + Ngân hàng TMCP Sài Gòn Hà Nội - CN Đồng Nai</t>
  </si>
  <si>
    <t xml:space="preserve"> - Vay đối tượng khác</t>
  </si>
  <si>
    <t xml:space="preserve">     + Quỹ đầu tư phát triển tỉnh Đồng Nai</t>
  </si>
  <si>
    <t xml:space="preserve"> - Trái phiếu phát hành</t>
  </si>
  <si>
    <t>Vay dài hạn</t>
  </si>
  <si>
    <t>Nợ dài hạn</t>
  </si>
  <si>
    <t>Số dư đầu năm trước</t>
  </si>
  <si>
    <t>Số dư cuối năm trước</t>
  </si>
  <si>
    <t>Số dư đầu năm nay</t>
  </si>
  <si>
    <t>Tăng vốn trong năm nay</t>
  </si>
  <si>
    <t>Số dư cuối năm nay</t>
  </si>
  <si>
    <t>VI.</t>
  </si>
  <si>
    <t>THÔNG TIN BỔ SUNG CHO CÁC KHOẢN MỤC TRÌNH BÀY TRONG BÁO CÁO KẾT QỦA HOẠT ĐỘNG KINH DOANH</t>
  </si>
  <si>
    <t xml:space="preserve"> - 200.009.413.713.967.0</t>
  </si>
  <si>
    <t>Bên cấp tín dụng</t>
  </si>
  <si>
    <t>Tài sản đảm bảo</t>
  </si>
  <si>
    <t>Lãi suất vay</t>
  </si>
  <si>
    <t>Thời hạn vay</t>
  </si>
  <si>
    <t>: Ngân hàng TMCP Sài Gòn - Hà Nội CN.Đồng Nai</t>
  </si>
  <si>
    <t>Tổng cộng</t>
  </si>
  <si>
    <t>Tổng giá trị 
khoản vay - USD</t>
  </si>
  <si>
    <t>Quy đổi - VND</t>
  </si>
  <si>
    <t>Ngày đáo hạn</t>
  </si>
  <si>
    <t>Đơn vị tính: VND</t>
  </si>
  <si>
    <t xml:space="preserve">     + Có khả năng thu được lợi ích kinh tế từ giao dịch đó;</t>
  </si>
  <si>
    <t xml:space="preserve">     + Doanh thu được xác định tương đối chắc chắn.</t>
  </si>
  <si>
    <t>Chênh lệch 
tỷ giá</t>
  </si>
  <si>
    <t>2. Số liệu so sánh</t>
  </si>
  <si>
    <t>01 - 03</t>
  </si>
  <si>
    <t>05 - 08</t>
  </si>
  <si>
    <t xml:space="preserve">1. Nguồn kinh phí </t>
  </si>
  <si>
    <t>2. Nguồn kinh phí đã hình thành TSCĐ</t>
  </si>
  <si>
    <t xml:space="preserve"> - Thuế Thu nhập doanh nghiệp </t>
  </si>
  <si>
    <t>Vay ngân hàng</t>
  </si>
  <si>
    <t>Vay đối tượng khác</t>
  </si>
  <si>
    <t>kết quả</t>
  </si>
  <si>
    <t>A. ĐỀ NGHỊ CUNG CẤP LẦN 2</t>
  </si>
  <si>
    <t>B. ĐỀ NGHỊ CUNG CẤP LẦN 1</t>
  </si>
  <si>
    <t>Số cuối năm</t>
  </si>
  <si>
    <t>Số đầu năm</t>
  </si>
  <si>
    <t>Năm nay</t>
  </si>
  <si>
    <t>Năm trước</t>
  </si>
  <si>
    <t>1.1 Nguyên tắc xác định các khoản tương đương tiền</t>
  </si>
  <si>
    <t>VI.21</t>
  </si>
  <si>
    <t>Nguyên tắc xác định 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t>
  </si>
  <si>
    <t>1.2 Nguyên tắc, phương pháp chuyển đổi các đồng tiền khác</t>
  </si>
  <si>
    <t xml:space="preserve">       + Thù lao Hội đồng quản trị</t>
  </si>
  <si>
    <t>Theo bản án số 57/2006/HSPT ngày 24/02/2006 của Tòa phúc thẩm thành phố Hồ Chí Minh, Ông Hoàng Văn Hồng ( Công ty TNHHH Dược Phẩm Hoàng Chương) phải bồi thường cho Công ty dược phẩm Đồng Nai (tiền thân của Công ty CP Dược Đồng Nai) số tiền là 95.846USD và thuế nhập khẩu là 105 triệu đồng. Bên cạnh đó, Công ty dược phẩm Đồng Nai phải trả cho Công ty Interfarm số tiền là 88.664 USD.</t>
  </si>
  <si>
    <t>Công ty áp dụng Chế độ Kế toán doanh nghiệp ban hành theo Quyết định số 15/2006/QĐ-BTC ngày 20 tháng 03 năm 2006, thông tư 244/2009/TT-BTC ngày 31/12/2009 của Bộ trưởng Bộ Tài Chính và các chuẩn mực kế toán do Bộ Tài Chính ban hành và các văn bản sửa đổi, bổ sung, hướng dẫn thực hiện kèm theo.</t>
  </si>
  <si>
    <t xml:space="preserve"> - NH TMCP Sài Gòn Hà Nội - CN.Đồng Nai</t>
  </si>
  <si>
    <t xml:space="preserve"> Việt Nam đồng</t>
  </si>
  <si>
    <t xml:space="preserve">     + Quầy và đại lý - Khu vực Biên Hoà</t>
  </si>
  <si>
    <t xml:space="preserve"> - Cổ tức 2012 còn lại phải trả cho các cổ đông.</t>
  </si>
  <si>
    <t xml:space="preserve">     + Chi nhánh</t>
  </si>
  <si>
    <t xml:space="preserve">     + Nhập khẩu uỷ thác</t>
  </si>
  <si>
    <t xml:space="preserve"> - Hàng hoá công ty</t>
  </si>
  <si>
    <t xml:space="preserve"> - Nhập khẩu trực tiếp</t>
  </si>
  <si>
    <t xml:space="preserve"> - Quầy và đại lý - Khu vực Biên Hoà</t>
  </si>
  <si>
    <t xml:space="preserve">     + Uỷ thác nhập khẩu</t>
  </si>
  <si>
    <t xml:space="preserve">     + Nguyên liệu nhập khẩu</t>
  </si>
  <si>
    <t xml:space="preserve">     + XD P</t>
  </si>
  <si>
    <t xml:space="preserve">     + Nguyên liệu sản xuất</t>
  </si>
  <si>
    <t xml:space="preserve"> - Hạn mức tín dụng</t>
  </si>
  <si>
    <t xml:space="preserve"> - Mục đích</t>
  </si>
  <si>
    <t>Giám Đốc</t>
  </si>
  <si>
    <t>Chi phí mua của hàng tồn kho bao gồm giá mua, các loại thuế không được hoàn lại, chi phí vận chuyển, bốc xếp, bảo quản trong quá trình mua hàng và các chi phí khác có liên quan trực tiếp đến việc mua hàng tồn kho. Các khoản chiết khấu thương mại và giảm giá hàng mua do hàng mua không đúng quy cách, phẩm chất được trừ (-) khỏi chi phí mua.</t>
  </si>
  <si>
    <t xml:space="preserve">       06 năm</t>
  </si>
  <si>
    <t>Cộng giá gốc hàng tồn kho</t>
  </si>
  <si>
    <t>Giá trị thuần có thể thực hiện được</t>
  </si>
  <si>
    <t>THUẾ VÀ CÁC KHOẢN PHẢI THU NHÀ NƯỚC</t>
  </si>
  <si>
    <t xml:space="preserve">- Thuế thu nhập doanh nghiệp </t>
  </si>
  <si>
    <t>- Thuế thu nhập cá nhân</t>
  </si>
  <si>
    <t>- Các khoản khác phải thu Nhà nước</t>
  </si>
  <si>
    <t>Các khoản phải thu dài hạn</t>
  </si>
  <si>
    <t>Theo biên bản bàn giao vốn vào ngày 26/05/2006, nợ phải thu Công ty TNHH Dược Phẩm Hoàng Chương và nợ phải trả Công ty Interfarm được loại khỏi giá trị doanh nghiệp.</t>
  </si>
  <si>
    <t>V.1</t>
  </si>
  <si>
    <t>V.2</t>
  </si>
  <si>
    <t>V.3</t>
  </si>
  <si>
    <t>V.4</t>
  </si>
  <si>
    <t>V.5</t>
  </si>
  <si>
    <t>V.6</t>
  </si>
  <si>
    <t>V.7</t>
  </si>
  <si>
    <t>7.</t>
  </si>
  <si>
    <t>8.</t>
  </si>
  <si>
    <t>CHI PHÍ TRẢ TRƯỚC DÀI HẠN</t>
  </si>
  <si>
    <t>V.8</t>
  </si>
  <si>
    <t>9.</t>
  </si>
  <si>
    <t>V.9</t>
  </si>
  <si>
    <t>VAY  VÀ NỢ NGẮN HẠN</t>
  </si>
  <si>
    <t>Vay ngắn hạn</t>
  </si>
  <si>
    <t xml:space="preserve"> - Quỹ đầu tư phát triển tỉnh Đồng Nai</t>
  </si>
  <si>
    <t xml:space="preserve"> - Nguyên giá tài sản cố định đã khấu hao hết nhưng vẫn còn sử dụng</t>
  </si>
  <si>
    <t xml:space="preserve"> - Giá trị còn lại cuối năm của tài sản đã dùng để thế chấp, cầm cố đảm bảo các khoản vay ngắn hạn</t>
  </si>
  <si>
    <t xml:space="preserve"> - Giá trị còn lại cuối năm của tài sản đã dùng để thế chấp, cầm cố đảm bảo các khoản vay dài hạn:</t>
  </si>
  <si>
    <t>TĂNG, GIẢM TÀI SẢN CỐ ĐỊNH HỮU HÌNH</t>
  </si>
  <si>
    <t>TĂNG, GIẢM TÀI SẢN CỐ ĐỊNH VÔ HÌNH</t>
  </si>
  <si>
    <t>V.11</t>
  </si>
  <si>
    <t>V.12</t>
  </si>
  <si>
    <t>V.13</t>
  </si>
  <si>
    <t>V.14</t>
  </si>
  <si>
    <t>V.15</t>
  </si>
  <si>
    <t xml:space="preserve">NHỮNG THÔNG TIN BỔ SUNG CHO CÁC KHOẢN MỤC TRÌNH BÀY TRONG BẢNG CÂN ĐỐI KẾ TOÁN </t>
  </si>
  <si>
    <t>Lãi suất 
(%/năm)</t>
  </si>
  <si>
    <t>Ký quỹ, ký cược dài hạn</t>
  </si>
  <si>
    <t xml:space="preserve"> - Đại lý Biên Hoà</t>
  </si>
  <si>
    <t xml:space="preserve"> - Chi nhánh Trảng Bom (TN)</t>
  </si>
  <si>
    <t xml:space="preserve"> - Chi nhánh Trảng Bom (VC)</t>
  </si>
  <si>
    <t>Số hợp đồng</t>
  </si>
  <si>
    <t>: 090-2010-296/HĐTDTDH-PN/SHB ĐNAI ngày 06/9/2010</t>
  </si>
  <si>
    <t>: 110,000 USD</t>
  </si>
  <si>
    <t>: 6,5%/năm (đối với khoản vay bằng USD)</t>
  </si>
  <si>
    <t>: 42 tháng</t>
  </si>
  <si>
    <t>Số tiền cho vay</t>
  </si>
  <si>
    <t>Mục đích vay</t>
  </si>
  <si>
    <t>: mua máy móc thiết bị</t>
  </si>
  <si>
    <t>: thep Hợp đồng thế chấp tài sản hình thành trong tương lai số 090-2010-296/HĐTCTSTL-PN/SHB ngày 06/09/2010</t>
  </si>
  <si>
    <t>: Quỹ Đầu tư Phát triển tỉnh Đồng Nai</t>
  </si>
  <si>
    <t>: 76/2004/HĐTD/ĐT ngày 17/11/2004</t>
  </si>
  <si>
    <t>: 15.000.000.000 đồng</t>
  </si>
  <si>
    <t>: Đầu tư sản xuất dược phẩm theo tiêu chuẩn GMP</t>
  </si>
  <si>
    <t>: 7%/năm</t>
  </si>
  <si>
    <t>: 102 tháng</t>
  </si>
  <si>
    <t>: Tài sản hình thành từ vốn vay</t>
  </si>
  <si>
    <t>Nợ gốc</t>
  </si>
  <si>
    <t>Đã trả</t>
  </si>
  <si>
    <r>
      <t xml:space="preserve"> - </t>
    </r>
    <r>
      <rPr>
        <sz val="11"/>
        <rFont val="Times New Roman"/>
        <family val="1"/>
      </rPr>
      <t>Doanh thu bán hàng kinh doanh</t>
    </r>
  </si>
  <si>
    <t xml:space="preserve"> - Doanh thu uỷ thác</t>
  </si>
  <si>
    <t xml:space="preserve"> - Doanh thu cho thuê nhà</t>
  </si>
  <si>
    <t xml:space="preserve"> - Giá vốn thành phẩm đã bán</t>
  </si>
  <si>
    <t xml:space="preserve"> - Giá vốn hàng hoá đã cung cấp</t>
  </si>
  <si>
    <t>CHI PHÍ SẢN XUẤT KINH DOANH THEO YẾU TỐ</t>
  </si>
  <si>
    <t>Chi phí nguyên vật liệu</t>
  </si>
  <si>
    <t>Chi phí nhân công</t>
  </si>
  <si>
    <t xml:space="preserve"> - Chủ tịch HĐQT.</t>
  </si>
  <si>
    <t xml:space="preserve"> - Thành viên.</t>
  </si>
  <si>
    <t xml:space="preserve"> - Phó Giám đốc</t>
  </si>
  <si>
    <t xml:space="preserve"> - Giám đốc</t>
  </si>
  <si>
    <t>13. Lợi nhuận khác</t>
  </si>
  <si>
    <t xml:space="preserve">14. Tổng lợi nhuận kế toán trước thuế </t>
  </si>
  <si>
    <t>15. Chi phí thuế TNDN hiện hành</t>
  </si>
  <si>
    <t>17. Lợi nhuận sau thuế thu nhập doanh nghiệp</t>
  </si>
  <si>
    <t>18. Lãi cơ bản trên cổ phiếu</t>
  </si>
  <si>
    <t>24 - 50 năm</t>
  </si>
  <si>
    <t>05 - 25 năm</t>
  </si>
  <si>
    <t>05 - 06 năm</t>
  </si>
  <si>
    <t>Các báo cáo thuế của Công ty chịu sự kiểm tra của cơ quan thuế. Do việc áp dụng luật và các quy định thuế đối với các nghiệp vụ khác nhau có thể được hiểu theo nhiều cách khác nhau, do vậy số liệu thuế thể hiện trên báo cáo tài chính có thể bị thay đổi theo quyết định cuối cùng của cơ quan thuế.</t>
  </si>
  <si>
    <t>Vốn khác thuộc
chủ sở hữu</t>
  </si>
  <si>
    <t>c. Cổ phần</t>
  </si>
  <si>
    <t>Số lượng cổ phiếu đăng ký phát hành</t>
  </si>
  <si>
    <t>Số lượng cổ phiếu đã bán ra công chúng</t>
  </si>
  <si>
    <t>Số lượng cổ phiếu được mua lại</t>
  </si>
  <si>
    <t>Số lượng cổ phiếu đang lưu hành</t>
  </si>
  <si>
    <t xml:space="preserve">Mệnh giá cổ phiếu đang lưu hành: </t>
  </si>
  <si>
    <t>đồng/cổ phiếu</t>
  </si>
  <si>
    <t>d. Lãi cơ bản trên cổ phiếu</t>
  </si>
  <si>
    <t>Lãi sau thuế của cổ đông công ty</t>
  </si>
  <si>
    <t>Số cổ phần phổ thông lưu hành</t>
  </si>
  <si>
    <t>Lãi cơ bản trên cổ phiếu</t>
  </si>
  <si>
    <t>TSCĐ khác</t>
  </si>
  <si>
    <t>Số cổ phần</t>
  </si>
  <si>
    <t>Giá trị cổ phần</t>
  </si>
  <si>
    <t>Tỷ lệ góp vốn</t>
  </si>
  <si>
    <t>Công ty Chế Biến XNK-NSTP Đồng Nai</t>
  </si>
  <si>
    <t>Tên cổ đông/ Đại diện</t>
  </si>
  <si>
    <t xml:space="preserve">Kính gửi: </t>
  </si>
  <si>
    <t>II. Nguồn kinh phí và quỹ khác</t>
  </si>
  <si>
    <t>- Lỗ chênh lệch tỷ giá của giai đoạn đầu tư xây dựng cơ bản;</t>
  </si>
  <si>
    <t>- Chi phí sửa chữa lớn tài sản cố định phát sinh một lần quá lớn.</t>
  </si>
  <si>
    <t>2. Tiền thu từ thanh lý, nhượng bán TSCĐ và các TS dài hạn khác</t>
  </si>
  <si>
    <t>KIỂM TOÁN VIÊN</t>
  </si>
  <si>
    <t xml:space="preserve">1. Nguyên tắc ghi nhận các khoản tiền và các khoản tương đương tiền </t>
  </si>
  <si>
    <t>2. Nguyên tắc ghi nhận hàng tồn kho</t>
  </si>
  <si>
    <t>3. Nguyên tắc ghi nhận và khấu hao tài sản cố định (TSCĐ):</t>
  </si>
  <si>
    <t>4. Nguyên tắc ghi nhận và phân bổ chi phí trả trước</t>
  </si>
  <si>
    <t>5. Nguyên tắc ghi nhận vốn chủ sở hữu</t>
  </si>
  <si>
    <t>6. Nguyên tắc và phương pháp ghi nhận doanh thu</t>
  </si>
  <si>
    <t>7. Nguyên tắc và phương pháp ghi nhận chi phí tài chính</t>
  </si>
  <si>
    <t>8. Nguyên tắc và phương pháp ghi nhận chi phí thuế Thu nhập doanh nghiệp (TNDN)</t>
  </si>
  <si>
    <t>Cộng:</t>
  </si>
  <si>
    <t>PHẢI TRẢ NGƯỜI BÁN</t>
  </si>
  <si>
    <t>NGƯỜI MUA TRẢ TIỀN TRƯỚC</t>
  </si>
  <si>
    <t>Số còn phải nộp
đầu năm</t>
  </si>
  <si>
    <t>VAY VÀ NỢ DÀI HẠN (tiếp theo)</t>
  </si>
  <si>
    <t>VỐN CHỦ SỞ HỮU (tiếp theo)</t>
  </si>
  <si>
    <t>Kỳ kế toán năm của Công ty bắt đầu từ ngày 01 tháng 01 và kết thúc vào ngày 31 tháng 12 hàng năm.</t>
  </si>
  <si>
    <t xml:space="preserve"> - Doanh thu bán hàng công ty sản xuất</t>
  </si>
  <si>
    <t>:  Bình quân gia quyền</t>
  </si>
  <si>
    <t>Đến tháng 01/2007, Công ty đã nộp 1.425.153.781 đồng (tương đương 88.664 USD) tại cơ quan thi hành án dân sự tỉnh Đồng Nai theo quyết định cưỡng chế thi hành án số 04/QĐCC-THA ngày 01/11/2006 của Thi hành án dân sự Tỉnh Đồng Nai. Đến thời điểm 31/12/2011, số dư phải thu dài hạn khác là 1.184.043.781 đồng.</t>
  </si>
  <si>
    <t>Số liệu so sánh là số liệu trên Báo cáo tài chính cho năm tài chính kết thúc ngày 31 tháng 12 năm 2011 đã được kiểm toán bởi Công ty TNHH Dịch vụ Tư vấn Tài chính Kế toán và Kiểm toán Phía Nam - AASCs.</t>
  </si>
  <si>
    <t>Chênh lệch tỷ giá thực tế phát sinh trong kỳ được kết chuyển vào doanh thu hoặc chi phí tài chính trong năm tài chính. Chênh lệch tỷ giá do đánh giá lại số dư các khoản mục tiền tệ tại thời điểm cuối năm được bù trừ chênh lệch tăng và chênh lệch giảm, số chênh lệch còn lại được hạch toán vào doanh thu hoạt động tài chính hoặc chi phí tài chính trong kỳ. Doanh nghiệp không được chia lợi nhuận hoặc trả cổ tức trên lãi chênh lệch tỷ giá do đánh giá lại số dư ngoại tệ cuối kỳ kế toán của các khoản mục tiền tệ có gốc ngoại tệ.</t>
  </si>
  <si>
    <t>Mã ngoại tệ</t>
  </si>
  <si>
    <t>Mua</t>
  </si>
  <si>
    <t>Bán</t>
  </si>
  <si>
    <t>Mua TM</t>
  </si>
  <si>
    <t>Mua CK</t>
  </si>
  <si>
    <t>USD(1,2,5,20)</t>
  </si>
  <si>
    <t>20.790,00</t>
  </si>
  <si>
    <t>20.820,00</t>
  </si>
  <si>
    <t>20.860,00</t>
  </si>
  <si>
    <t>USD(50,100)</t>
  </si>
  <si>
    <t>20.800,00</t>
  </si>
  <si>
    <t>EUR</t>
  </si>
  <si>
    <t>27.350,00</t>
  </si>
  <si>
    <t>27.445,00</t>
  </si>
  <si>
    <t>27.700,00</t>
  </si>
  <si>
    <t>GBP</t>
  </si>
  <si>
    <t>33.250,00</t>
  </si>
  <si>
    <t>33.530,00</t>
  </si>
  <si>
    <t>33.840,00</t>
  </si>
  <si>
    <t>SGD</t>
  </si>
  <si>
    <t>16.970,00</t>
  </si>
  <si>
    <t>17.130,00</t>
  </si>
  <si>
    <t>JPY</t>
  </si>
  <si>
    <t>241,25</t>
  </si>
  <si>
    <t>243,50</t>
  </si>
  <si>
    <t>CHF</t>
  </si>
  <si>
    <t>22.755,00</t>
  </si>
  <si>
    <t>22.965,00</t>
  </si>
  <si>
    <t>CAD</t>
  </si>
  <si>
    <t>21.050,00</t>
  </si>
  <si>
    <t>AUD</t>
  </si>
  <si>
    <t>21.580,00</t>
  </si>
  <si>
    <t>21.790,00</t>
  </si>
  <si>
    <t>HKD</t>
  </si>
  <si>
    <t>2.677,00</t>
  </si>
  <si>
    <t>2.705,00</t>
  </si>
  <si>
    <t>DAI A BANK</t>
  </si>
  <si>
    <t>NGOẠI TỆ  </t>
  </si>
  <si>
    <t>TỶ GIÁ ĐỒNG VIỆT NAM</t>
  </si>
  <si>
    <t>Tiền mặt</t>
  </si>
  <si>
    <t>Chuyển khoản</t>
  </si>
  <si>
    <t>USD DOLLLAR</t>
  </si>
  <si>
    <t>Loại &lt;= 50 USD</t>
  </si>
  <si>
    <t>Loại &gt; 50 USD</t>
  </si>
  <si>
    <t> 20,800</t>
  </si>
  <si>
    <t> 20,810</t>
  </si>
  <si>
    <t>EURO</t>
  </si>
  <si>
    <t>Loại &lt;= 50 EURO</t>
  </si>
  <si>
    <t>Loại &gt; 50 EURO</t>
  </si>
  <si>
    <t> 27,436</t>
  </si>
  <si>
    <t> 27,476</t>
  </si>
  <si>
    <t>JAPANESE YEN</t>
  </si>
  <si>
    <t>: 06/03/2014</t>
  </si>
  <si>
    <t>Tiền và các khoản tương đương tiền bao gồm tiền mặt, tiền gửi ngân hàng, tiền đang chuyển và các khoản đầu tư ngắn hạn có thời gian thu hồi hoặc đáo hạn không quá 3 tháng có khả năng chuyển đổi dễ dàng thành tiền và không có nhiều rủi ro trong chuyển đổi thành tiền kể từ ngày mua khoản đầu tư đó tại thời điểm báo cáo.</t>
  </si>
  <si>
    <t>Đối với tài sản cố định đang theo dõi, quản lý và trích khấu hao theo Thông tư 203/2009/TT-BTC nay không đủ tiêu chuẩn về nguyên giá tài sản cố định quy định tại Điều 3 của Thông tư 45/2013/TT-BTC thì giá trị còn lại của các tài sản này được phân bổ vào chi phí sản xuất kinh doanh, thời gian phân bổ không quá 03 năm kể từ ngày 10/06/2013.</t>
  </si>
  <si>
    <t>Phương pháp khấu hao TSCĐ hữu hình, vô hình được trích theo phương pháp đường thẳng dựa trên thời gian hữu dụng ước tính. Thời gian khấu hao được ước tính như sau:</t>
  </si>
  <si>
    <t>Loại tài sản</t>
  </si>
  <si>
    <t>Thời gian khấu hao</t>
  </si>
  <si>
    <t>Đối với hoạt động đầu tư dự án mới, Công ty được miễn 01 năm (năm 2007) kể từ khi có thu nhập chịu thuế từ hoạt động đầu tư và giảm  50% số thuế phải nộp trong 04 năm tiếp theo (từ năm 2008 đến 2011).</t>
  </si>
  <si>
    <t>Đối với hoạt động sản xuất kinh doanh bình thường, Công ty được hưởng ưu đãi do cổ phần hoá là miễn 2 năm (từ năm 2006 đến năm 2007) kể từ ngày có thu nhập chịu thuế và giảm 50% số thuế phải nộp trong 03 năm tiếp theo (từ năm 2006 đến năm 2015). Thuế suất thuế TNDN ưu đãi bằng 20% (từ năm 2006 đến năm 2015).</t>
  </si>
  <si>
    <t>AUST.DOLLAR</t>
  </si>
  <si>
    <t>SINGAPO DOLLAR</t>
  </si>
  <si>
    <t>BRISTISH POUND</t>
  </si>
  <si>
    <t>GPB</t>
  </si>
  <si>
    <t>CANADIAN DOLLAR</t>
  </si>
  <si>
    <t>HONGKONG DOLLAR</t>
  </si>
  <si>
    <t>SWISS FRANCE</t>
  </si>
  <si>
    <t>SHBANK</t>
  </si>
  <si>
    <t>Tỷ giá ngoại tệ</t>
  </si>
  <si>
    <t>Tỷ giá các ngoại tệ của Ngân hàng thương mại cổ phần Ngoại thương Việt Nam</t>
  </si>
  <si>
    <t>Mã NT</t>
  </si>
  <si>
    <t>Tên ngoại tệ</t>
  </si>
  <si>
    <t>Mua tiền mặt</t>
  </si>
  <si>
    <t>Mua chuyển khoản</t>
  </si>
  <si>
    <t>ATS</t>
  </si>
  <si>
    <t>SCHILING AUSTRIA</t>
  </si>
  <si>
    <t>BEF</t>
  </si>
  <si>
    <t>BELGIAN FRANCE</t>
  </si>
  <si>
    <t>DEM</t>
  </si>
  <si>
    <t>DEUTSCHE MARK</t>
  </si>
  <si>
    <t>DKK</t>
  </si>
  <si>
    <t>DANISH KRONE</t>
  </si>
  <si>
    <t>FIM</t>
  </si>
  <si>
    <t>FINNISH MARK</t>
  </si>
  <si>
    <t>FRF</t>
  </si>
  <si>
    <t>FRENCH FRANC</t>
  </si>
  <si>
    <t>BRITISH POUND</t>
  </si>
  <si>
    <t>INR</t>
  </si>
  <si>
    <t>INDIAN RUPEE</t>
  </si>
  <si>
    <t>ITL</t>
  </si>
  <si>
    <t>ITALIAN LIRA</t>
  </si>
  <si>
    <t>KRW</t>
  </si>
  <si>
    <t>SOUTH KOREAN WON</t>
  </si>
  <si>
    <t>NLG</t>
  </si>
  <si>
    <t>DUTCH GUILDE</t>
  </si>
  <si>
    <t>NOK</t>
  </si>
  <si>
    <t>NORWEGIAN KRONER</t>
  </si>
  <si>
    <t>SEK</t>
  </si>
  <si>
    <t>SWEDISH KRONA</t>
  </si>
  <si>
    <t>SINGAPORE DOLLAR</t>
  </si>
  <si>
    <t>THB</t>
  </si>
  <si>
    <t>THAI BAHT</t>
  </si>
  <si>
    <t>USD</t>
  </si>
  <si>
    <t>US DOLLAR</t>
  </si>
  <si>
    <t>VIETCOMBANK</t>
  </si>
  <si>
    <t> 27526</t>
  </si>
  <si>
    <t> 27846</t>
  </si>
  <si>
    <t> 23837</t>
  </si>
  <si>
    <t> 21676</t>
  </si>
  <si>
    <t> 16938</t>
  </si>
  <si>
    <t> 33865</t>
  </si>
  <si>
    <t> 34225</t>
  </si>
  <si>
    <t> 20982</t>
  </si>
  <si>
    <t> 2649</t>
  </si>
  <si>
    <t> 2729</t>
  </si>
  <si>
    <t> 22809</t>
  </si>
  <si>
    <t> 23049</t>
  </si>
  <si>
    <t>Loại ngoại tệ</t>
  </si>
  <si>
    <t>Giá bán</t>
  </si>
  <si>
    <t>    Đô-la Mỹ (USD 50-100)</t>
  </si>
  <si>
    <t>    Đô-la Mỹ (USD 5-20)</t>
  </si>
  <si>
    <t>    Đô-la Mỹ (Dưới 5 USD)</t>
  </si>
  <si>
    <t>    Bảng Anh</t>
  </si>
  <si>
    <t>    Đô-la Hồng Kông</t>
  </si>
  <si>
    <t>    Franc Thụy Sĩ</t>
  </si>
  <si>
    <t>    Yên Nhật</t>
  </si>
  <si>
    <t>    Ðô-la Úc</t>
  </si>
  <si>
    <t>    Ðô-la Canada</t>
  </si>
  <si>
    <t>    Ðô-la Singapore</t>
  </si>
  <si>
    <t>    Đồng Euro</t>
  </si>
  <si>
    <t>    Ðô-la New Zealand</t>
  </si>
  <si>
    <t>    Bat Thái Lan</t>
  </si>
  <si>
    <t>SHB</t>
  </si>
  <si>
    <t>VCB</t>
  </si>
  <si>
    <t>EXIMB</t>
  </si>
  <si>
    <t>BQ</t>
  </si>
  <si>
    <t>Ngân hàng Xuất nhập khẩu Việt Nam</t>
  </si>
  <si>
    <t xml:space="preserve"> - Tiền mặt tại Văn phòng Công ty</t>
  </si>
  <si>
    <t xml:space="preserve">     + Công cụ dụng cụ</t>
  </si>
  <si>
    <t>: Bổ sung vốn lưu động phục vụ sản xuất kinh doanh</t>
  </si>
  <si>
    <t>Danh sách cổ đông sáng lập</t>
  </si>
  <si>
    <t>1. Công ty Chế Biến XNK-NSTP Đồng Nai</t>
  </si>
  <si>
    <t>2. Công ty TNHH Dược Phẩm Ngọc Thu</t>
  </si>
  <si>
    <t>3. Vốn cổ đông công nhân viên</t>
  </si>
  <si>
    <t>do cổ đông sáng lập</t>
  </si>
  <si>
    <t>Sản xuất, mua bán và xuất nhập khẩu trực tiếp dược phẩm, mỹ phẩm, thuốc thực phẩm, nguyên phụ liệu, vật tư và thiết bị ngành y tế, sinh phẩm y tế. Bán buôn, bán lẻ dược phẩm, các sản phẩm mỹ phẩm, thuốc thực phẩm, vật tư thiết bị ngành y tế, nguyên liệu và bao bì phục vụ cho việc kinh doanh thuốc. Đầu tư kinh doanh nuôi trồng và chế biến các loại cây con làm thuốc. Cho thuê văn phòng. Sản xuất, mua bán nước uống đóng chai.</t>
  </si>
  <si>
    <t>- Lựa chọn các chính sách kế toán thích hợp và áp dụng các chính sách này một cách nhất quán;</t>
  </si>
  <si>
    <t>- Đưa ra các đánh giá và dự đoán hợp lý và thận trọng;</t>
  </si>
  <si>
    <t>- Các chuẩn mực kế toán được Công ty áp dụng đầy đủ, không có những áp dụng sai lệch trọng yếu đến mức cần phải công bố và giải thích trong báo cáo tài chính;</t>
  </si>
  <si>
    <t>- Lập và trình bày các báo cáo tài chính trên cơ sở tuân thủ các chuẩn mực kế toán, chế độ kế toán và các quy định có liên quan hiện hành;</t>
  </si>
  <si>
    <t>- Lập các báo cáo tài chính dựa trên cơ sở hoạt động kinh doanh liên tục, trừ trường hợp không thể cho rằng công ty sẽ tiếp tục hoạt động kinh doanh.</t>
  </si>
  <si>
    <t xml:space="preserve">                             Đơn vị tính : VND</t>
  </si>
  <si>
    <t>Tiền mặt VND</t>
  </si>
  <si>
    <t xml:space="preserve"> - Tiền mặt tại các chi nhánh</t>
  </si>
  <si>
    <t xml:space="preserve"> - Giảm khác (chuyển CCDC)</t>
  </si>
  <si>
    <t>- Lãi chênh lệch tỷ giá chưa thực hiện</t>
  </si>
  <si>
    <t>Công ty mẹ</t>
  </si>
  <si>
    <t>Các bên được coi là liên quan nếu một bên có khả năng kiểm soát hoặc có ảnh hưởng đáng kể đối với bên kia trong việc ra quyết định các chính sách tài chính và hoạt động. Các bên cũng được xem là bên liên quan nếu cùng chịu sự kiểm soát chung hay chịu ảnh hưởng đáng kể chung.</t>
  </si>
  <si>
    <t>Trong việc xem xét mối quan hệ của các bên liên quan, bản chất của mối quan hệ được chú trọng nhiều hơn hình thức pháp lý.</t>
  </si>
  <si>
    <t>Công ty sau đây được xem là bên có liên quan</t>
  </si>
  <si>
    <t>Địa điểm</t>
  </si>
  <si>
    <t>Quan hệ</t>
  </si>
  <si>
    <t>Việt Nam</t>
  </si>
  <si>
    <t>Trong năm phát sinh các giao dịch các bên liên quan như sau:</t>
  </si>
  <si>
    <t xml:space="preserve">Ngân hàng Đại Á </t>
  </si>
  <si>
    <t>: Tối đa 6 tháng theo từng lần nhận nợ</t>
  </si>
  <si>
    <t>Giấy nhận nợ số</t>
  </si>
  <si>
    <t>Vốn được bổ sung từ kết quả sản xuất kinh doanh của doanh nghiệp theo quy định của chính sách tài chính, quyết định của các chủ sở hữu vốn và của Hội đồng Quản trị.</t>
  </si>
  <si>
    <t>Doanh thu hoạt động tài chính</t>
  </si>
  <si>
    <t>Các khoản chi phí được ghi nhận vào chi phí tài chính gồm:</t>
  </si>
  <si>
    <t>- Chi phí hoặc các khoản lỗ liên quan đến các hoạt động đầu tư tài chính;</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</si>
  <si>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</si>
  <si>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</si>
  <si>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</si>
  <si>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</si>
  <si>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04</t>
  </si>
  <si>
    <t>05</t>
  </si>
  <si>
    <t>:</t>
  </si>
  <si>
    <t>06</t>
  </si>
  <si>
    <t>07</t>
  </si>
  <si>
    <t xml:space="preserve"> - Thuế GTGT hàng bán nội địa</t>
  </si>
  <si>
    <t>DOANH THU BÁN HÀNG VÀ CUNG CẤP DỊCH VỤ</t>
  </si>
  <si>
    <t>23.</t>
  </si>
  <si>
    <t>VI.18</t>
  </si>
  <si>
    <t>VI.19</t>
  </si>
  <si>
    <t>VI.20</t>
  </si>
  <si>
    <t xml:space="preserve">B . VỐN CHỦ SỞ HỮU </t>
  </si>
  <si>
    <t>01</t>
  </si>
  <si>
    <t>02</t>
  </si>
  <si>
    <t>3.  Doanh thu thuần bán hàng và cung cấp dịch vụ</t>
  </si>
  <si>
    <t xml:space="preserve">     Trong đó: Chi phí lãi vay </t>
  </si>
  <si>
    <t>2.</t>
  </si>
  <si>
    <t>1.</t>
  </si>
  <si>
    <t>1. Phải thu khách hàng</t>
  </si>
  <si>
    <t>-</t>
  </si>
  <si>
    <t>Cộng</t>
  </si>
  <si>
    <t xml:space="preserve">       - Dollar Mỹ (USD)</t>
  </si>
  <si>
    <t xml:space="preserve">       - Bảng Anh (GBP)</t>
  </si>
  <si>
    <t xml:space="preserve">       - Euro (EUR)</t>
  </si>
  <si>
    <t>đã được kiểm toán</t>
  </si>
  <si>
    <t>Được kiểm toán bởi</t>
  </si>
  <si>
    <t>MỤC LỤC</t>
  </si>
  <si>
    <t>Nội dung</t>
  </si>
  <si>
    <t>Trang</t>
  </si>
  <si>
    <t>BÁO CÁO CỦA BAN GIÁM ĐỐC</t>
  </si>
  <si>
    <t>BÁO CÁO TÀI CHÍNH ĐÃ ĐƯỢC KIỂM TOÁN</t>
  </si>
  <si>
    <t>- Bảng cân đối kế toán</t>
  </si>
  <si>
    <t>- Báo cáo kết quả hoạt động kinh doanh</t>
  </si>
  <si>
    <t>- Bản thuyết minh Báo cáo tài chính</t>
  </si>
  <si>
    <t xml:space="preserve">A . TÀI SẢN NGẮN HẠN </t>
  </si>
  <si>
    <t xml:space="preserve">B. TÀI SẢN DÀI HẠN </t>
  </si>
  <si>
    <t xml:space="preserve">TỔNG CỘNG TÀI SẢN </t>
  </si>
  <si>
    <t xml:space="preserve">A . NỢ PHẢI TRẢ </t>
  </si>
  <si>
    <t>Người lập biểu</t>
  </si>
  <si>
    <t>BẢNG CÂN ĐỐI KẾ TOÁN</t>
  </si>
  <si>
    <t>Chỉ tiêu</t>
  </si>
  <si>
    <t>Thuyết minh</t>
  </si>
  <si>
    <t>TÀI SẢN</t>
  </si>
  <si>
    <t>I. Tiền và các khoản tương đương tiền</t>
  </si>
  <si>
    <t xml:space="preserve">1. Tiền </t>
  </si>
  <si>
    <t xml:space="preserve">2. Các khoản tương đương tiền </t>
  </si>
  <si>
    <t>- Báo cáo lưu chuyển tiền tệ</t>
  </si>
  <si>
    <t>1.1</t>
  </si>
  <si>
    <t>1.2</t>
  </si>
  <si>
    <t>1.3</t>
  </si>
  <si>
    <t>II. Các khoản đầu tư tài chính ngắn hạn</t>
  </si>
  <si>
    <t>2. Trả trước cho người bán</t>
  </si>
  <si>
    <t>IV. Hàng tồn kho</t>
  </si>
  <si>
    <t>1. Hàng tồn kho</t>
  </si>
  <si>
    <t>2. Dự phòng giảm giá hàng tồn kho (*)</t>
  </si>
  <si>
    <t xml:space="preserve"> - Ông Nguyễn Văn Phước</t>
  </si>
  <si>
    <t xml:space="preserve"> - Bà Đỗ Thị Nga</t>
  </si>
  <si>
    <t xml:space="preserve"> - Bà Vũ Thị Hồng Thanh</t>
  </si>
  <si>
    <t xml:space="preserve"> - Ông Nguyễn Văn Khoa</t>
  </si>
  <si>
    <t xml:space="preserve"> - Ông Trần Trung Thu</t>
  </si>
  <si>
    <t xml:space="preserve"> - Bà Nguyễn Thị Thanh Trúc</t>
  </si>
  <si>
    <t>Năm 2013</t>
  </si>
  <si>
    <t>tại ngày 31/12/2013</t>
  </si>
  <si>
    <t>(Bằng chữ: Mười chín tỷ, tám trăm năm mươi bốn triệu, bốn trăm bảy mươi ngàn đồng).</t>
  </si>
  <si>
    <t xml:space="preserve"> đồng. </t>
  </si>
  <si>
    <t xml:space="preserve">Trách nhiệm của Ban Giám đốc </t>
  </si>
  <si>
    <t>Ban Giám đốc Công ty chịu trách nhiệm về việc lập và trình bày trung thực và hợp lý báo cáo tài chính của Công ty theo chuẩn mực kế toán, chế độ kế toán (doanh nghiệp) Việt Nam và các quy định pháp lý có liên quan đến việc lập và trình bày báo cáo tài chính và chịu trách nhiệm về kiểm soát nội bộ mà Ban Giám đốc xác định là cần thiết để đảm bảo cho việc lập và trình bày báo cáo tài chính không có sai sót trọng yếu do gian lận hoặc nhầm lẫn.</t>
  </si>
  <si>
    <t>Trách nhiệm của Kiểm toán viên</t>
  </si>
  <si>
    <t>Trách nhiệm của chúng tôi là đưa ra ý kiến về báo cáo tài chính dựa trên kết quả của cuộc kiểm toán. Chúng tôi đã tiến hành kiểm toán theo các chuẩn mực kiểm toán Việt Nam. Các chuẩn mực này yêu cầu chúng tôi tuân thủ chuẩn mực và các quy định về đạo đức nghề nghiệp, lập kế hoạch và thực hiện cuộc kiểm toán để đạt được sự đảm bảo hợp lý về việc liệu báo cáo tài chính của Công ty có còn sai sót trọng yếu hay không.</t>
  </si>
  <si>
    <t>Công việc kiểm toán bao gồm thực hiện các thủ tục nhằm thu thập các bằng chứng kiểm toán về các số liệu và thuyết minh trên báo cáo tài chính. Các thủ tục kiểm toán được lựa chọn dựa trên xét đoán của kiểm toán viên, bao gồm đánh giá rủi ro có sai sót trọng yếu trong báo cáo tài chính do gian lận hoặc nhầm lẫn. Khi thực hiện đánh giá các rủi ro này, kiểm toán viên đã xem xét kiểm soát nội bộ của Công ty liên quan đến việc lập và trình bày báo cáo tài chính trung thực, hợp lý nhằm thiết kế các thủ tục kiểm toán phù hợp với tình hình thực tế, tuy nhiên không nhằm mục đích đưa ra ý kiến về hiệu quả của kiểm soát nội bộ của Công ty. Công việc kiểm toán cũng bao gồm đánh giá tính thích hợp của các chính sách kế toán được áp dụng và tính hợp lý của các ước tính kế toán của Ban Giám đốc cũng như đánh giá việc trình bày tổng thể báo cáo tài chính.</t>
  </si>
  <si>
    <t>Chúng tôi tin tưởng rằng các bằng chứng kiểm toán mà chúng tôi đã thu thập được là đầy đủ và thích hợp làm cơ sở cho ý kiến kiểm toán của chúng tôi.</t>
  </si>
  <si>
    <t xml:space="preserve"> - Lãi trong năm nay</t>
  </si>
  <si>
    <t xml:space="preserve"> - Tăng do trích lập quỹ</t>
  </si>
  <si>
    <t>Giảm vốn trong năm trước</t>
  </si>
  <si>
    <t>Tăng vốn trong năm trước</t>
  </si>
  <si>
    <t xml:space="preserve"> - Giảm do trích lập quỹ</t>
  </si>
  <si>
    <t xml:space="preserve"> - Lãi trong năm trước</t>
  </si>
  <si>
    <t>Giảm vốn trong năm nay</t>
  </si>
  <si>
    <t xml:space="preserve">     + Phần cổ phần hóa (20%)</t>
  </si>
  <si>
    <t>Phạm Thị Thanh Thùy</t>
  </si>
  <si>
    <t>PHẠM THỊ THANH THÙY</t>
  </si>
  <si>
    <t xml:space="preserve">   - Cổ phiếu phổ thông</t>
  </si>
  <si>
    <t xml:space="preserve">   - Cổ phiếu ưu đãi</t>
  </si>
  <si>
    <t>- Bà Phạm Thị Thanh Thùy</t>
  </si>
  <si>
    <t>Số : .............../BCKT/TC</t>
  </si>
  <si>
    <t>Số Giấy CN ĐKHN Kiểm toán: 1091-2013-142-1</t>
  </si>
  <si>
    <t>Số Giấy CN ĐKHN Kiểm toán: 064-2013-142-1</t>
  </si>
  <si>
    <t xml:space="preserve"> - Công cụ dụng cụ</t>
  </si>
  <si>
    <t>CHI PHÍ TRẢ TRƯỚC NGẮN HẠN</t>
  </si>
  <si>
    <t>BÁO CÁO KIỂM TOÁN ĐỘC LẬP</t>
  </si>
  <si>
    <t>Khoản vay dài hạn tại ngày 31/12/2013 bao gồm:</t>
  </si>
  <si>
    <t xml:space="preserve">   + NH TMCP Sài Gòn Hà Nội - CN.Đồng Nai</t>
  </si>
  <si>
    <t>Gốc USD</t>
  </si>
  <si>
    <t xml:space="preserve"> - Cổ tức năm 2012 phải trả cho công ty mẹ</t>
  </si>
  <si>
    <t>- Cổ tức lợi nhuận được chia</t>
  </si>
  <si>
    <t xml:space="preserve">       + Cổ tức được chia</t>
  </si>
  <si>
    <t xml:space="preserve"> - Công cụ dụng cụ chờ phân bổ</t>
  </si>
  <si>
    <t>TÀI SẢN NGẮN HẠN KHÁC</t>
  </si>
  <si>
    <t xml:space="preserve"> - Tạm ứng tiền mua nhiên liệu</t>
  </si>
  <si>
    <t>V.16</t>
  </si>
  <si>
    <t>VI.22</t>
  </si>
  <si>
    <t xml:space="preserve"> - Tạm ứng mua hàng hoá , khác</t>
  </si>
  <si>
    <t>: 12.000.000.000 VND</t>
  </si>
  <si>
    <t>Ngày</t>
  </si>
  <si>
    <t>Giá trị 
nhận thế chấp</t>
  </si>
  <si>
    <t xml:space="preserve"> -  20120152/HĐBĐ/NHNT và PLHĐ số 2.</t>
  </si>
  <si>
    <t>Tài sản gắn liền đất - nhà</t>
  </si>
  <si>
    <t xml:space="preserve"> -  20090032/HĐTC/KH2/VCBĐN</t>
  </si>
  <si>
    <t xml:space="preserve"> -  20090033/HĐTC/KH2/VCBĐN</t>
  </si>
  <si>
    <t xml:space="preserve"> -  91/2009/KH2/VCBDNAI và PL số 3</t>
  </si>
  <si>
    <t xml:space="preserve"> - 20130109/HĐBĐ/NHNT</t>
  </si>
  <si>
    <t xml:space="preserve"> - 20130110/HĐBĐ/NHNT</t>
  </si>
  <si>
    <t>Hệ thống điện, PCCC, xử lý nước, không khí</t>
  </si>
  <si>
    <t>C. Chi tiết Giấy nhận nợ.</t>
  </si>
  <si>
    <t>Gíá trị khoản vay</t>
  </si>
  <si>
    <t>B. Tài sản đảm bảo tín dụng theo các hợp đồng thế chấp tài sản số:</t>
  </si>
  <si>
    <t xml:space="preserve"> - Phải trả khác</t>
  </si>
  <si>
    <t>- Chi phí thuê xe</t>
  </si>
  <si>
    <t>- Chi phí trợ cấp nghỉ việc</t>
  </si>
  <si>
    <t>10.</t>
  </si>
  <si>
    <t>: Mua máy móc thiết bị</t>
  </si>
  <si>
    <t>- Lãi chênh lệch tỷ gíá đã thực hiện</t>
  </si>
  <si>
    <t>V. Tài sản ngắn hạn khác</t>
  </si>
  <si>
    <t>1. Chi phí  trả trước ngắn hạn</t>
  </si>
  <si>
    <t>I. Các khoản phải thu dài hạn</t>
  </si>
  <si>
    <t>1. Phải thu dài hạn của khách hàng</t>
  </si>
  <si>
    <t>2. Tiền chi trả cho người cung cấp hàng hóa và dịch vụ</t>
  </si>
  <si>
    <t>- Nguyên giá</t>
  </si>
  <si>
    <t>- Giá trị hao mòn luỹ kế (*)</t>
  </si>
  <si>
    <t>1. Đầu tư vào công ty con</t>
  </si>
  <si>
    <t>2. Đầu tư vào công ty liên kết, liên doanh</t>
  </si>
  <si>
    <t>3. Đầu tư dài hạn khác</t>
  </si>
  <si>
    <t>NGUỒN VỐN</t>
  </si>
  <si>
    <t>I. Nợ ngắn hạn</t>
  </si>
  <si>
    <t>3. Người mua trả tiền trước</t>
  </si>
  <si>
    <t>4. Thuế và các khoản phải nộp Nhà nước</t>
  </si>
  <si>
    <t>6. Chi phí phải trả</t>
  </si>
  <si>
    <t>II. Nợ dài hạn</t>
  </si>
  <si>
    <t>I. Vốn chủ sở hữu</t>
  </si>
  <si>
    <t>1. Vốn đầu tư của chủ sỡ hữu</t>
  </si>
  <si>
    <t>2. Thặng dư vốn cổ phần</t>
  </si>
  <si>
    <t>TỔNG CỘNG NGUỒN VỐN</t>
  </si>
  <si>
    <t>CÁC CHỈ TIÊU NGOÀI BẢNG CÂN ĐỐI KẾ TOÁN</t>
  </si>
  <si>
    <t>1. Tài sản thuê ngoài</t>
  </si>
  <si>
    <t>2. Vật tư, hàng hóa nhận giữ hộ, nhận gia công</t>
  </si>
  <si>
    <t>4. Nợ khó đòi đã xử lý</t>
  </si>
  <si>
    <t>5. Ngoại tệ các loại</t>
  </si>
  <si>
    <t>BÁO CÁO KẾT QUẢ HOẠT ĐỘNG KINH DOANH</t>
  </si>
  <si>
    <t>1.  Doanh thu bán hàng và cung cấp dịch vụ</t>
  </si>
  <si>
    <t>BÁO CÁO KIỂM TOÁN</t>
  </si>
  <si>
    <t>Ý kiến của kiểm toán viên:</t>
  </si>
  <si>
    <t>I. Lưu chuyển tiền từ hoạt động kinh doanh</t>
  </si>
  <si>
    <t>CÔNG TY DỊCH VỤ TƯ VẤN TÀI CHÍNH KẾ TOÁN VÀ KIỂM TOÁN PHÍA NAM (AASCS)</t>
  </si>
  <si>
    <t>Thông tin chung</t>
  </si>
  <si>
    <t>Công ty</t>
  </si>
  <si>
    <t>Địa chỉ</t>
  </si>
  <si>
    <t>Báo cáo</t>
  </si>
  <si>
    <t>Niên độ</t>
  </si>
  <si>
    <t>kết thúc tại ngày</t>
  </si>
  <si>
    <t>Ngày lập</t>
  </si>
  <si>
    <t>Kiểm soát số liệu</t>
  </si>
  <si>
    <t>NGUYỄN VĂN PHƯỚC</t>
  </si>
  <si>
    <t>- Bà Vũ Thị Hồng Thanh</t>
  </si>
  <si>
    <t xml:space="preserve"> - Thành viên</t>
  </si>
  <si>
    <t xml:space="preserve"> - Trưởng ban </t>
  </si>
  <si>
    <t>- Bà Trần Thị Mỹ Lệ</t>
  </si>
  <si>
    <t>- Bà Nguyễn Thị Nhung</t>
  </si>
  <si>
    <t>Thành viên Ban Giám đốc:</t>
  </si>
  <si>
    <t>Kế toán trưởng:</t>
  </si>
  <si>
    <t>V.10</t>
  </si>
  <si>
    <t>TÀI LIỆU YÊU CẦU (đã cung cấp đầy đủ)</t>
  </si>
  <si>
    <t xml:space="preserve">     + Hàng hoá</t>
  </si>
  <si>
    <t xml:space="preserve"> - Phải thu dài hạn khác </t>
  </si>
  <si>
    <t>Công ty áp dụng hình thức kế toán trên máy vi tính</t>
  </si>
  <si>
    <r>
      <t xml:space="preserve"> - </t>
    </r>
    <r>
      <rPr>
        <sz val="11"/>
        <rFont val="Times New Roman"/>
        <family val="1"/>
      </rPr>
      <t>Doanh thu thuần bán hàng kinh doanh</t>
    </r>
  </si>
  <si>
    <t xml:space="preserve"> - Doanh thu thuần bán hàng công ty sản xuất</t>
  </si>
  <si>
    <t>đồng</t>
  </si>
  <si>
    <t>CÔNG TY TNHH DV TV TC KT &amp; KT PHÍA NAM</t>
  </si>
  <si>
    <t>ĐỊA CHỈ: 29 VÕ THỊ SÁU, P.ĐA KAO,Q.1,TP.HCM</t>
  </si>
  <si>
    <t>NGUYỄN THỊ MỸ NGỌC</t>
  </si>
  <si>
    <t>Các khoản tương đương tiền:</t>
  </si>
  <si>
    <t xml:space="preserve">   - NH TMCP Đại Á - CN.Đồng Nai (VND)</t>
  </si>
  <si>
    <t>A. Hợp đồng tín dụng nguyên tắc:</t>
  </si>
  <si>
    <t xml:space="preserve"> - Hợp đồng tín dụng số</t>
  </si>
  <si>
    <t xml:space="preserve"> - Ngân hàng TMCP Ngoại Thương - CN.Đồng Nai (*)</t>
  </si>
  <si>
    <t>(*) Ngân hàng TMCP Ngoại Thương Việt Nam - Chi nhánh Đồng Nai</t>
  </si>
  <si>
    <t xml:space="preserve"> - Thời hạn cho vay</t>
  </si>
  <si>
    <t>Số phát sinh trong năm</t>
  </si>
  <si>
    <t>Số còn phải nộp cuối năm</t>
  </si>
  <si>
    <t xml:space="preserve"> - Thuế GTGT nhập khẩu</t>
  </si>
  <si>
    <t xml:space="preserve">Nợ dài hạn đến hạn phải trả </t>
  </si>
  <si>
    <t>Đến hạn trả năm 2012</t>
  </si>
  <si>
    <t>Cộng :</t>
  </si>
  <si>
    <t>HỘI ĐỒNG QUẢN TRỊ VÀ BAN GIÁM ĐỐC NHIỆM KỲ II ( 2011-2015)</t>
  </si>
  <si>
    <t>- Ông Hoàng Văn Phục</t>
  </si>
  <si>
    <t xml:space="preserve"> - Phó Chủ tịch HĐQT.</t>
  </si>
  <si>
    <t>Thành viên Ban kiểm soát:</t>
  </si>
  <si>
    <t>Thành viên Hội đồng quản trị:</t>
  </si>
  <si>
    <t xml:space="preserve">Ngành nghề kinh doanh của công ty: </t>
  </si>
  <si>
    <t xml:space="preserve">Tiền gửi ngân hàng </t>
  </si>
  <si>
    <t>II. Bất động sản đầu tư</t>
  </si>
  <si>
    <t>III. Các khoản đầu tư tài chính dài hạn</t>
  </si>
  <si>
    <t>2. Dự phòng giảm giá đầu tư tài chính dài hạn (*)</t>
  </si>
  <si>
    <t>IV. Tài sản dài hạn khác</t>
  </si>
  <si>
    <t>THUẾ VÀ CÁC KHOẢN PHẢI NỘP NHÀ NƯỚC</t>
  </si>
  <si>
    <t>- Lãi tiền gửi</t>
  </si>
  <si>
    <t>29 Võ Thị Sáu, P.Đa Kao, Q.1,TP.Hồ Chí Minh-Tel: (84.8)38205944   fax: (84.8)38205942</t>
  </si>
  <si>
    <t>E-mail:infor@aascs.com.vn    Website:www.aascs.com.vn</t>
  </si>
  <si>
    <t>- Doanh thu phát sinh từ tiền lãi, tiền bản quyền, cổ tức, lợi nhuận được chia và các khoản doanh thu hoạt động tài chính khác được ghi nhận khi thỏa mãn đồng thời hai (2) điều kiện sau:</t>
  </si>
  <si>
    <t xml:space="preserve"> - Phần lớn rủi ro và lợi ích gắn liền với quyền sở hữu sản phẩm hoặc hàng hóa đã chuyển giao cho người mua;</t>
  </si>
  <si>
    <t xml:space="preserve"> - Công ty không nắm giữ quyền quản lý hàng hóa như người sở hữu hàng hóa hoặc quyền kiểm soát hàng hóa;</t>
  </si>
  <si>
    <t xml:space="preserve"> - Công ty đã thu được hoặc sẽ thu được lợi ích kinh tế từ giao dịch bán hàng;</t>
  </si>
  <si>
    <t>:  Kê khai thường xuyên</t>
  </si>
  <si>
    <t>Các chi phí trả trước chỉ liên quan đến chi phí sản xuất kinh doanh năm tài chính hiện tại được ghi nhận là chi phí trả trước ngắn hạn và được phân bổ dần từng tháng vào chi phí sản xuất kinh doanh trong năm tài chính.</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</si>
  <si>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từng tháng  vào chi phí sản xuất kinh doanh theo phương pháp đường thẳng.</t>
  </si>
  <si>
    <t>Chi phí khấu hao tài sản cố định</t>
  </si>
  <si>
    <t>CHI PHÍ THUẾ THU NHẬP DOANH NGHIỆP HIỆN HÀNH</t>
  </si>
  <si>
    <t>Tổng lợi nhuận kế toán trước thuế</t>
  </si>
  <si>
    <t>Các khoản điều chỉnh tăng</t>
  </si>
  <si>
    <t>Các khoản điều chỉnh giảm</t>
  </si>
  <si>
    <t>Tổng thu nhập chịu thuế</t>
  </si>
  <si>
    <t>Chi phí thuế TNDN tính trên thu nhập chịu thuế năm hiện hành</t>
  </si>
  <si>
    <t>Tổng chi phí thuế TNDN hiện hành</t>
  </si>
  <si>
    <t>Lợi nhuận sau thuế TNDN</t>
  </si>
  <si>
    <t xml:space="preserve"> - Xác định được chi phí liên quan đến giao dịch bán hàng.</t>
  </si>
  <si>
    <t>TIỀN VÀ CÁC KHOẢN TƯƠNG ĐƯƠNG TIỀN</t>
  </si>
  <si>
    <t>15.</t>
  </si>
  <si>
    <t>Chi phí dịch vụ mua ngoài</t>
  </si>
  <si>
    <t>Chi phí khác bằng tiền</t>
  </si>
  <si>
    <t>16.</t>
  </si>
  <si>
    <t>17.</t>
  </si>
  <si>
    <t>18.</t>
  </si>
  <si>
    <t>Điều chỉnh chi phí thuế TNDN của các năm trước vào chi phí thuế thu nhập hiện hành năm nay</t>
  </si>
  <si>
    <t>Mã
số</t>
  </si>
  <si>
    <t>Thuyết
minh</t>
  </si>
  <si>
    <t>ĐẦU TƯ DÀI HẠN KHÁC</t>
  </si>
  <si>
    <t>Cty CP Y dược phẩm Việt Nam</t>
  </si>
  <si>
    <t>- Lỗ chênh lệch tỷ giá đã thực hiện</t>
  </si>
  <si>
    <t>VI.23</t>
  </si>
  <si>
    <t>Phạm Thị Thanh Thuỳ</t>
  </si>
  <si>
    <t>II. Tài sản cố định</t>
  </si>
  <si>
    <t>1. Tài sản cố định hữu hình</t>
  </si>
  <si>
    <t>2. Tài sản cố định thuê tài chính</t>
  </si>
  <si>
    <t>3. Tài sản cố định vô hình</t>
  </si>
  <si>
    <t>Thù lao Hội đồng quản trị &amp; Ban Kiểm soát</t>
  </si>
  <si>
    <t xml:space="preserve"> - Cổ tức phải trả cho các cổ đông</t>
  </si>
  <si>
    <t>4. Chi phí xây dựng cơ bản dở dang</t>
  </si>
  <si>
    <t>4. Phải thu theo tiến độ kế hoạch HĐ XD</t>
  </si>
  <si>
    <t>3. Tài sản dài hạn khác</t>
  </si>
  <si>
    <t>2. Tài sản thuế thu nhập hoãn lại</t>
  </si>
  <si>
    <t>1. Chi phí trả trước dài hạn</t>
  </si>
  <si>
    <t xml:space="preserve">   - Nguyên giá</t>
  </si>
  <si>
    <t xml:space="preserve">   - Giá trị hao mòn lũy kế (*)</t>
  </si>
  <si>
    <t>1. Vay và nợ ngắn hạn</t>
  </si>
  <si>
    <t>7. Phải trả nội bộ</t>
  </si>
  <si>
    <t>8. Phải trả theo tiến độ kế hoạch HĐ XD</t>
  </si>
  <si>
    <t>9. Các khoản phải trả, phải nộp khác</t>
  </si>
  <si>
    <t>10. Dự phòng phải trả ngắn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</si>
  <si>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</si>
  <si>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</si>
  <si>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</si>
  <si>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</si>
  <si>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</si>
  <si>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</si>
  <si>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</si>
  <si>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</si>
  <si>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</si>
  <si>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</si>
  <si>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</si>
  <si>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</si>
  <si>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</si>
  <si>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 Nhà cửa, vật kiến trúc</t>
  </si>
  <si>
    <t>- Phương tiện vận tải, truyền dẫn</t>
  </si>
  <si>
    <t>Nhà cửa, 
vật kiến trúc</t>
  </si>
  <si>
    <t>Phương tiện vận tải, truyền dẫn</t>
  </si>
  <si>
    <t>Thiết bị quản lý</t>
  </si>
  <si>
    <t>Nguyên giá</t>
  </si>
  <si>
    <t>Số dư cuối kỳ</t>
  </si>
  <si>
    <t>Giá trị hao mòn luỹ kế</t>
  </si>
  <si>
    <t xml:space="preserve">Giá trị còn lại </t>
  </si>
  <si>
    <t>Máy móc,
 thiết bị</t>
  </si>
  <si>
    <t>Khế ước nhận nợ</t>
  </si>
  <si>
    <t>Tổng</t>
  </si>
  <si>
    <t>a Bảng đối chiếu biến động của vốn chủ sở hữu</t>
  </si>
  <si>
    <t>Vốn đầu tư 
của CSH</t>
  </si>
  <si>
    <t>Cổ phiếu quỹ</t>
  </si>
  <si>
    <t>Quỹ dự phòng
 tài chính</t>
  </si>
  <si>
    <t>Quỹ đầu tư
 phát triển</t>
  </si>
  <si>
    <t>Lợi nhuận 
chưa phân phối</t>
  </si>
  <si>
    <t>Tổng Cộng</t>
  </si>
  <si>
    <t>3.</t>
  </si>
  <si>
    <t>Doanh thu cung cấp dịch vụ</t>
  </si>
  <si>
    <t>Giao dịch về cung cấp dịch vụ liên quan đến nhiều kỳ thì doanh thu được ghi nhận trong kỳ theo kết quả phần công việc đã hoàn thành vào ngày lập Bảng cân đối kế toán của kỳ đó. Khi kết quả giao dịch không thể xác định được chắc chắn thì doanh thu được ghi nhận tương ứng với chi phí đã ghi nhận và có thể thu hồi.</t>
  </si>
  <si>
    <t>Doanh thu và chi phí liên quan tới cùng một giao dịch phải được công nhận đồng thời theo nguyên tắc phù hợp.</t>
  </si>
  <si>
    <t>Doanh thu hợp đồng xây dựng</t>
  </si>
  <si>
    <t>CHI PHÍ HOẠT ĐỘNG TÀI CHÍNH</t>
  </si>
  <si>
    <t>- Chi phí lãi vay</t>
  </si>
  <si>
    <t>- Lỗ chênh lệch tỷ giá chưa thực hiện</t>
  </si>
  <si>
    <t>- Dự phòng đầu tư tài chính ngắn hạn</t>
  </si>
  <si>
    <t>- Chi phí tài chính khác</t>
  </si>
  <si>
    <t>24.</t>
  </si>
  <si>
    <t xml:space="preserve">       + Lỗ do đánh giá CLTG  gốc ngoại tệ các khoản nợ phải thu, tiền, tiền gửi</t>
  </si>
  <si>
    <t>Doanh thu và chi phí liên quan đến hợp đồng được ghi nhận khi công việc đã hoàn thành đã được khách hàng xác nhận, đã thu được tiền và lập hóa đơn.</t>
  </si>
  <si>
    <t>Số phải nộp</t>
  </si>
  <si>
    <t>Số đã nộp</t>
  </si>
  <si>
    <t xml:space="preserve"> - Thuế môn bài</t>
  </si>
  <si>
    <t>Theo ý kiến của chúng tôi, báo cáo tài chính đã phản ánh trung thực và hợp lý, trên các khía cạnh trọng yếu tình hình tài chính của Công ty Cổ phần Dược Đồng Nai tại ngày 31 tháng 12 năm 2014, cũng như kết quả hoạt động kinh doanh và tình hình lưu chuyển tiền tệ cho năm tài chính kết thúc cùng ngày, phù hợp với chuẩn mực kế toán, chế độ kế toán (doanh nghiệp) Việt Nam và các quy định pháp lý có liên quan đến việc lập và trình bày báo cáo tài chính.</t>
  </si>
  <si>
    <t>TP.Hồ Chí Minh, ngày         tháng        năm 2015</t>
  </si>
  <si>
    <t>Năm 2014</t>
  </si>
  <si>
    <t>tại ngày 31/12/2014</t>
  </si>
  <si>
    <t>Ban Giám đốc Công ty Cổ phần Dược Đồng Nai (sau đây gọi tắt là "Công ty") trình bày báo cáo của mình và Báo cáo tài chính cho năm tài chính kết thúc tại ngày 31 tháng 12 năm 2014 của Công ty.</t>
  </si>
  <si>
    <t xml:space="preserve">Công ty TNHH Dịch vụ Tư vấn Tài chính Kế toán và Kiểm toán Phía Nam (AASCS) đã thực hiện kiểm toán các Báo cáo tài chính cho năm tài chính kết thúc tại ngày 31 tháng 12  năm 2014 và bày tỏ nguyện vọng tiếp tục làm công tác kiểm toán cho Công ty. </t>
  </si>
  <si>
    <t>Ban Giám Đốc Công ty cam kết rằng Báo cáo tài chính đã phản ánh trung thực và hợp lý tình hình tài chính của Công ty tại thời điểm ngày 31 tháng 12 năm 2014, kết quả hoạt động kinh doanh và tình hình lưu chuyển tiền tệ cho năm tài chính kết thúc cùng ngày, phù hợp với chuẩn mực, chế độ kế toán Việt Nam và tuân thủ các quy định hiện hành có liên quan.</t>
  </si>
  <si>
    <t xml:space="preserve"> kết thúc tại ngày 31/12/2014</t>
  </si>
  <si>
    <t>Tại ngày 31 tháng 12 năm 2014</t>
  </si>
  <si>
    <t>Tại ngày 31.12.2014 không có công nợ giữa bên liên quan phải trình bày.</t>
  </si>
  <si>
    <t xml:space="preserve"> - Kế toán trưởng</t>
  </si>
  <si>
    <t xml:space="preserve"> - NH TMCP HD Bank - CN.Đồng Nai</t>
  </si>
  <si>
    <t xml:space="preserve"> - NH TMCP Xuất Nhập Khẩu Việt Nam</t>
  </si>
  <si>
    <t xml:space="preserve"> - Tạm ứng chi phí vận chuyển</t>
  </si>
  <si>
    <t>CÔNG TY TNHH DỊCH VỤ TƯ VẤN TÀI CHÍNH</t>
  </si>
  <si>
    <t>KẾ TOÁN VÀ KIỂM TOÁN PHÍA NAM</t>
  </si>
  <si>
    <t>TỔNG GIÁM ĐỐC</t>
  </si>
  <si>
    <t>ĐỖ KHẮC THANH</t>
  </si>
  <si>
    <t xml:space="preserve">Kế toán trưởng </t>
  </si>
  <si>
    <t>VI.17</t>
  </si>
  <si>
    <t>Tỷ giá mua vào tại ngày 31/12/2014 của đồng US Dollar và đồng Euro Dollar</t>
  </si>
  <si>
    <t>Tỷ giá bình quân các ngân hàng giao dịch</t>
  </si>
  <si>
    <t xml:space="preserve">Tài sản cố định hữu hình được thể hiện theo nguyên giá, hao mòn lũy kế và giá trị còn lại của  tài sản cố định cố định. Nguyên giá tài sản cố định bao gồm giá mua và những chi phí có liên quan trực tiếp đến việc đưa tài sản vào điều kiện hoạt động như dự định. </t>
  </si>
  <si>
    <t>Những chi phí mua sắm, cải tiến và tân trang được chuyển hóa thành tài sản cố định, còn những chi phí bảo trì sửa chữa được tính vào kết quả hoạt động kinh doanh. Khi tài sản được bán hay thanh lý, nguyên giá và hao mòn lũy kế được khóa sổ và bất kỳ các khoản lỗ nào phát sinh do việc thanh lý đều được tính vào kết quả hoạt động kinh doanh tuân thủ theo quy định tại Thông tư 45/2013/TT-BTC ban hành ngày 25/4/2013 của Bộ Tài Chính.</t>
  </si>
  <si>
    <t>Nguyên tắc và phương pháp ghi nhận chi phí thuế thu nhập doanh nghiệp (TNDN) hiện hành, chi phí thuế TNDN hoãn lại: Chi phí thuế TNDN hiện hành được xác định trên cơ sở thuế thu nhập chịu thuế và thuế suất thuế TNDN trong năm hiện hành. Thuế suất TNDN là 22%.</t>
  </si>
  <si>
    <t>Theo quy định tại thông tư 179/2012/TT-BTC ngày 24/10/2012, các nghiệp vụ kinh tế phát sinh bằng ngoại tệ được quy đổi ra đồng đôla Mỹ theo tỷ giá giao dịch thực tế tại thời điểm phát sinh nghiệp vụ. Tại thời điểm cuối năm các khoản mục tiền tệ có gốc ngoại tệ được quy đổi theo tỷ giá mua bình quân của các ngân hàng thương mại mà doanh nghiệp mở tài khoản công bố vào ngày kết thúc niên độ kế toán.</t>
  </si>
  <si>
    <t>1. Kỳ kế toán</t>
  </si>
  <si>
    <t>2. Đơn vị tiền tệ sử dụng trong kế toán</t>
  </si>
  <si>
    <t xml:space="preserve"> - Cổ tức 2013 còn lại phải trả cho các cổ đông.</t>
  </si>
  <si>
    <t xml:space="preserve"> - Cổ tức 2012 phải trả cho các cổ đông.</t>
  </si>
  <si>
    <t>Tăng 
trong năm</t>
  </si>
  <si>
    <t>Giảm 
trong năm</t>
  </si>
  <si>
    <t>Tại ngày 31/12/2014, Công ty Cổ phần Dược Đồng Nai đã ra quyết định bổ nhiệm Giám đốc và Phó Giám đốc công ty cho giai đoạn từ 01/01/2015 đến 31/12/2017, cụ thể:</t>
  </si>
  <si>
    <t>Họ và tên</t>
  </si>
  <si>
    <t>Chức danh</t>
  </si>
  <si>
    <t>Ngày bổ nhiệm</t>
  </si>
  <si>
    <t xml:space="preserve"> - Ông Nguyễn Đình Thanh</t>
  </si>
  <si>
    <t>Phó Giám đốc</t>
  </si>
  <si>
    <t>Ngoài sự kiện nêu trên, Ban Giám đốc công ty cam kết không có sự kiện trọng yếu nào khác xảy ra sau ngày lập Báo cáo tài chính đòi hỏi được điều chỉnh hay công bố trên Báo cáo tài chính.</t>
  </si>
  <si>
    <t xml:space="preserve">     + Công ty</t>
  </si>
  <si>
    <t xml:space="preserve"> - Khu vực Định Quán</t>
  </si>
  <si>
    <t xml:space="preserve"> - Chi nhánh Long Khánh</t>
  </si>
  <si>
    <t xml:space="preserve"> - Khu vực Xuân Lộc</t>
  </si>
  <si>
    <t xml:space="preserve"> - Nhà thuốc 30/4</t>
  </si>
  <si>
    <t>- Chi phí mua quà khuyến mãi</t>
  </si>
  <si>
    <t>- Phí kiểm toán năm</t>
  </si>
  <si>
    <t>- Chi phí bán hàng tháng 12 của các chi nhánh ở huyện</t>
  </si>
  <si>
    <t>b) Chi tiết vốn đầu tư của chủ sở hữu</t>
  </si>
  <si>
    <t xml:space="preserve">Vốn góp của Nhà nước </t>
  </si>
  <si>
    <t>Vốn góp của các đối tượng khác</t>
  </si>
  <si>
    <t>Tỷ lệ %</t>
  </si>
  <si>
    <t xml:space="preserve">       + Phạt của Sở tài nguyên và môi trường</t>
  </si>
  <si>
    <t xml:space="preserve">     + Phần đầu tư mở rộng (Năm 2014 là 22%)</t>
  </si>
  <si>
    <t>a.</t>
  </si>
  <si>
    <t>b.</t>
  </si>
  <si>
    <t>c.</t>
  </si>
  <si>
    <t>d.</t>
  </si>
  <si>
    <t>e.</t>
  </si>
  <si>
    <t>f.</t>
  </si>
  <si>
    <t>Hàng bán bị trả lại - hàng kinh doanh</t>
  </si>
  <si>
    <t>Hàng bán bị trả lại - hàng sản xuất</t>
  </si>
  <si>
    <t xml:space="preserve">       + Tiền phạt thuế TNDN năm 2011</t>
  </si>
  <si>
    <t xml:space="preserve">       + Tiền phạt thuế GTGT chậm nộp 2014</t>
  </si>
  <si>
    <t xml:space="preserve">       + Truy thu thuế TNDN 2011</t>
  </si>
  <si>
    <t>Cổ tức đã trả Công ty mẹ</t>
  </si>
  <si>
    <t>Số liệu so sánh là số liệu trên Báo cáo tài chính cho năm tài chính kết thúc ngày 31 tháng 12 năm 2013 đã được kiểm toán bởi Công ty TNHH Dịch vụ Tư vấn Tài chính Kế Toán và Kiểm toán Phía Nam (AASCS).</t>
  </si>
  <si>
    <t>VII.</t>
  </si>
  <si>
    <t>Thông tin về các bên liên quan</t>
  </si>
  <si>
    <t>Số liệu so sánh</t>
  </si>
  <si>
    <t>Biên Hòa, ngày 31 tháng 12 năm 2014</t>
  </si>
  <si>
    <r>
      <t xml:space="preserve">Chúng tôi đã kiểm toán báo cáo tài chính kèm theo Báo cáo tài chính của </t>
    </r>
    <r>
      <rPr>
        <b/>
        <sz val="10.5"/>
        <rFont val="Times New Roman"/>
        <family val="1"/>
      </rPr>
      <t>Công ty Cổ Phần Dược Đồng Nai</t>
    </r>
    <r>
      <rPr>
        <sz val="10.5"/>
        <rFont val="Times New Roman"/>
        <family val="1"/>
      </rPr>
      <t xml:space="preserve"> được lập ngày 31 tháng 12 năm 2014  t</t>
    </r>
    <r>
      <rPr>
        <sz val="10.5"/>
        <color indexed="10"/>
        <rFont val="Times New Roman"/>
        <family val="1"/>
      </rPr>
      <t>ừ trang 05 đến trang 25</t>
    </r>
    <r>
      <rPr>
        <sz val="10.5"/>
        <rFont val="Times New Roman"/>
        <family val="1"/>
      </rPr>
      <t xml:space="preserve"> bao gồm: Bảng cân đối kế toán tại ngày 31 tháng 12 năm 2014, Báo cáo kết quả hoạt động kinh doanh, Báo cáo lưu chuyển tiền tệ cho năm tài chính kết thúc cùng ngày và Bản thuyết minh báo cáo tài chính.</t>
    </r>
  </si>
  <si>
    <t>11 - 25</t>
  </si>
  <si>
    <t xml:space="preserve">       - Năm 1999</t>
  </si>
  <si>
    <t xml:space="preserve">       - Năm 2004</t>
  </si>
  <si>
    <t xml:space="preserve"> - Cổ tức năm 2013 phải trả cho các cổ đông theo Nghị quyết (*)</t>
  </si>
  <si>
    <t xml:space="preserve"> - Cổ tức năm 2013 phải trả cho công ty mẹ theo Nghị quyết (*)</t>
  </si>
  <si>
    <t>Cổ tức lợi nhuận đã chia</t>
  </si>
  <si>
    <r>
      <rPr>
        <b/>
        <u val="single"/>
        <sz val="11"/>
        <rFont val="Times New Roman"/>
        <family val="1"/>
      </rPr>
      <t xml:space="preserve">Ghi chú </t>
    </r>
    <r>
      <rPr>
        <sz val="11"/>
        <rFont val="Times New Roman"/>
        <family val="1"/>
      </rPr>
      <t>: (*) Cổ tức được chia cho các cổ đông theo Nghị quyết số 222/QĐHĐQT -CTCPD ngày 27/05/2014.</t>
    </r>
  </si>
  <si>
    <t>Thu nhập của Ban Giám Đốc</t>
  </si>
  <si>
    <t>GNN số 2</t>
  </si>
  <si>
    <t>GNN số 3</t>
  </si>
  <si>
    <t>GNN số 4</t>
  </si>
  <si>
    <t>GNN số 5</t>
  </si>
  <si>
    <t>GNN số 6</t>
  </si>
  <si>
    <t>GNN số 7</t>
  </si>
  <si>
    <t>GNN số 8</t>
  </si>
  <si>
    <t>GNN số 1</t>
  </si>
  <si>
    <t>16/01/2015</t>
  </si>
  <si>
    <t>21/01/2015</t>
  </si>
  <si>
    <t>23/03/2015</t>
  </si>
  <si>
    <t>11/05/2015</t>
  </si>
  <si>
    <t>25/05/2015</t>
  </si>
  <si>
    <t>28/05/2015</t>
  </si>
  <si>
    <t>08/06/2015</t>
  </si>
  <si>
    <t>26/06/2015</t>
  </si>
  <si>
    <t>Ngân hàng Ngoại Thương Viêt Nam- CN TPHCM</t>
  </si>
  <si>
    <t>Ngân hàng Ngoại Thương Viêt Nam- CN Đồng Nai</t>
  </si>
  <si>
    <t>: 2014162/HĐTD/SME/NHNT ngày 30 tháng 6 năm 2014</t>
  </si>
  <si>
    <t>Ngày 
nhận nợ</t>
  </si>
  <si>
    <t>Ngày 
đáo hạn</t>
  </si>
  <si>
    <t>Vốn điều lệ :</t>
  </si>
  <si>
    <t>09</t>
  </si>
  <si>
    <t>10</t>
  </si>
  <si>
    <t>HỘI ĐỒNG QUẢN TRỊ VÀ BAN GIÁM ĐỐC</t>
  </si>
  <si>
    <t xml:space="preserve"> - Thuế, phí, lệ phí khác</t>
  </si>
  <si>
    <t>VAY  VÀ NỢ NGẮN HẠN (tiếp theo)</t>
  </si>
  <si>
    <t>kết thúc tại ngày 31/12/2014</t>
  </si>
  <si>
    <t>Tp.Hồ Chí Minh, ngày  17  tháng 03 năm 2014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</si>
</sst>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 #,##0.00_-;\-* #,##0.00_-;_-* &quot;-&quot;??_-;_-@_-"/>
    <numFmt numFmtId="167" formatCode="_(* #,##0_);_(* \(#,##0\);_(* &quot;-&quot;??_);_(@_)"/>
    <numFmt numFmtId="168" formatCode="_-&quot;$&quot;* #,##0_-;\-&quot;$&quot;* #,##0_-;_-&quot;$&quot;* &quot;-&quot;_-;_-@_-"/>
    <numFmt numFmtId="169" formatCode="_-&quot;$&quot;* #,##0.00_-;\-&quot;$&quot;* #,##0.00_-;_-&quot;$&quot;* &quot;-&quot;??_-;_-@_-"/>
    <numFmt numFmtId="170" formatCode="#,##0\ &quot;$&quot;_);\(#,##0\ &quot;$&quot;\)"/>
    <numFmt numFmtId="171" formatCode="#,##0;[Red]#,##0"/>
    <numFmt numFmtId="172" formatCode="&quot;\&quot;#,##0;[Red]&quot;\&quot;\-#,##0"/>
    <numFmt numFmtId="173" formatCode="&quot;\&quot;#,##0.00;[Red]&quot;\&quot;\-#,##0.00"/>
    <numFmt numFmtId="174" formatCode="_-* #,##0.00_-;\-* #,##0.00_-;_-* &quot;-&quot;_-;_-@_-"/>
    <numFmt numFmtId="175" formatCode="&quot;$&quot;#,##0;[Red]\-&quot;$&quot;#,##0"/>
    <numFmt numFmtId="176" formatCode="&quot;$&quot;#,##0.00;[Red]\-&quot;$&quot;#,##0.00"/>
    <numFmt numFmtId="177" formatCode="#\ ###\ ##0.0"/>
    <numFmt numFmtId="178" formatCode="#\ ###\ ###\ .00"/>
    <numFmt numFmtId="179" formatCode="#\ ###\ ###"/>
    <numFmt numFmtId="180" formatCode="0.000"/>
    <numFmt numFmtId="181" formatCode="0.0%"/>
    <numFmt numFmtId="182" formatCode="#.##"/>
    <numFmt numFmtId="183" formatCode="0.00E+00;&quot;许&quot;"/>
    <numFmt numFmtId="184" formatCode="0.00E+00;&quot;趰&quot;"/>
    <numFmt numFmtId="185" formatCode="0.0E+00;&quot;趰&quot;"/>
    <numFmt numFmtId="186" formatCode="0E+00;&quot;趰&quot;"/>
    <numFmt numFmtId="187" formatCode="#,##0.0;[Red]\-#,##0.0"/>
    <numFmt numFmtId="188" formatCode="_(&quot;£¤&quot;* #,##0_);_(&quot;£¤&quot;* \(#,##0\);_(&quot;£¤&quot;* &quot;-&quot;_);_(@_)"/>
    <numFmt numFmtId="189" formatCode="_(&quot;£¤&quot;* #,##0.00_);_(&quot;£¤&quot;* \(#,##0.00\);_(&quot;£¤&quot;* &quot;-&quot;??_);_(@_)"/>
    <numFmt numFmtId="190" formatCode="General_)"/>
    <numFmt numFmtId="191" formatCode="_ * #,##0_ ;_ * \-#,##0_ ;_ * &quot;-&quot;_ ;_ @_ "/>
    <numFmt numFmtId="192" formatCode="_ * #,##0.00_ ;_ * \-#,##0.00_ ;_ * &quot;-&quot;??_ ;_ @_ "/>
    <numFmt numFmtId="193" formatCode="_ &quot;￥&quot;* #,##0_ ;_ &quot;￥&quot;* \-#,##0_ ;_ &quot;￥&quot;* &quot;-&quot;_ ;_ @_ "/>
    <numFmt numFmtId="194" formatCode="_ &quot;￥&quot;* #,##0.00_ ;_ &quot;￥&quot;* \-#,##0.00_ ;_ &quot;￥&quot;* &quot;-&quot;??_ ;_ @_ "/>
    <numFmt numFmtId="195" formatCode="\$#,##0\ ;\(\$#,##0\)"/>
    <numFmt numFmtId="196" formatCode="_(* #,##0.0_);_(* \(#,##0.0\);_(* &quot;-&quot;??_);_(@_)"/>
  </numFmts>
  <fonts count="135">
    <font>
      <sz val="10"/>
      <name val="VNI-Times"/>
      <family val="0"/>
    </font>
    <font>
      <sz val="11"/>
      <color indexed="8"/>
      <name val="Calibri"/>
      <family val="2"/>
    </font>
    <font>
      <sz val="10"/>
      <name val="Arial"/>
      <family val="2"/>
    </font>
    <font>
      <sz val="12"/>
      <name val="Times New Roman"/>
      <family val="1"/>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b/>
      <sz val="10"/>
      <name val="Helv"/>
      <family val="0"/>
    </font>
    <font>
      <b/>
      <sz val="10"/>
      <name val="Arial"/>
      <family val="2"/>
    </font>
    <font>
      <sz val="8"/>
      <name val="Arial"/>
      <family val="2"/>
    </font>
    <font>
      <b/>
      <sz val="12"/>
      <name val="Helv"/>
      <family val="0"/>
    </font>
    <font>
      <b/>
      <sz val="12"/>
      <name val="Arial"/>
      <family val="2"/>
    </font>
    <font>
      <b/>
      <sz val="18"/>
      <name val="Arial"/>
      <family val="2"/>
    </font>
    <font>
      <b/>
      <sz val="11"/>
      <name val="Helv"/>
      <family val="0"/>
    </font>
    <font>
      <sz val="14"/>
      <name val="뼻뮝"/>
      <family val="3"/>
    </font>
    <font>
      <sz val="12"/>
      <name val="바탕체"/>
      <family val="3"/>
    </font>
    <font>
      <sz val="12"/>
      <name val="뼻뮝"/>
      <family val="1"/>
    </font>
    <font>
      <sz val="12"/>
      <name val=".VnTime"/>
      <family val="2"/>
    </font>
    <font>
      <sz val="10"/>
      <name val="굴림체"/>
      <family val="3"/>
    </font>
    <font>
      <sz val="12"/>
      <name val="VNI-Aptima"/>
      <family val="0"/>
    </font>
    <font>
      <sz val="8"/>
      <color indexed="12"/>
      <name val="Helv"/>
      <family val="0"/>
    </font>
    <font>
      <sz val="12"/>
      <name val="Arial"/>
      <family val="2"/>
    </font>
    <font>
      <sz val="10"/>
      <name val="Times New Roman"/>
      <family val="1"/>
    </font>
    <font>
      <sz val="7"/>
      <name val="Small Fonts"/>
      <family val="2"/>
    </font>
    <font>
      <sz val="10"/>
      <name val="VNtimes new roman"/>
      <family val="2"/>
    </font>
    <font>
      <sz val="9"/>
      <name val="Arial"/>
      <family val="2"/>
    </font>
    <font>
      <sz val="12"/>
      <name val="Courier"/>
      <family val="3"/>
    </font>
    <font>
      <sz val="10"/>
      <name val=" "/>
      <family val="1"/>
    </font>
    <font>
      <sz val="11"/>
      <name val="VNtimes new roman"/>
      <family val="2"/>
    </font>
    <font>
      <sz val="14"/>
      <name val="??"/>
      <family val="3"/>
    </font>
    <font>
      <sz val="12"/>
      <name val="????"/>
      <family val="0"/>
    </font>
    <font>
      <sz val="12"/>
      <name val="???"/>
      <family val="3"/>
    </font>
    <font>
      <sz val="10"/>
      <name val="???"/>
      <family val="3"/>
    </font>
    <font>
      <sz val="12"/>
      <name val="Helv"/>
      <family val="2"/>
    </font>
    <font>
      <sz val="10"/>
      <name val="±¼¸²A¼"/>
      <family val="3"/>
    </font>
    <font>
      <sz val="10"/>
      <name val="MS Sans Serif"/>
      <family val="2"/>
    </font>
    <font>
      <sz val="11"/>
      <name val="VNI-Times"/>
      <family val="0"/>
    </font>
    <font>
      <b/>
      <sz val="10"/>
      <name val="MS Sans Serif"/>
      <family val="2"/>
    </font>
    <font>
      <sz val="14"/>
      <name val=".VnArial"/>
      <family val="2"/>
    </font>
    <font>
      <sz val="11"/>
      <name val="ＭＳ Ｐゴシック"/>
      <family val="2"/>
    </font>
    <font>
      <sz val="8"/>
      <name val="VNI-Times"/>
      <family val="0"/>
    </font>
    <font>
      <sz val="11"/>
      <name val="Times New Roman"/>
      <family val="1"/>
    </font>
    <font>
      <b/>
      <sz val="16"/>
      <name val="Times New Roman"/>
      <family val="1"/>
    </font>
    <font>
      <b/>
      <sz val="11"/>
      <name val="Times New Roman"/>
      <family val="1"/>
    </font>
    <font>
      <sz val="11"/>
      <color indexed="10"/>
      <name val="Times New Roman"/>
      <family val="1"/>
    </font>
    <font>
      <sz val="10.5"/>
      <name val="Times New Roman"/>
      <family val="1"/>
    </font>
    <font>
      <b/>
      <i/>
      <sz val="11"/>
      <name val="Times New Roman"/>
      <family val="1"/>
    </font>
    <font>
      <u val="single"/>
      <sz val="11"/>
      <name val="Times New Roman"/>
      <family val="1"/>
    </font>
    <font>
      <sz val="9"/>
      <name val="Times New Roman"/>
      <family val="1"/>
    </font>
    <font>
      <b/>
      <sz val="10"/>
      <name val="Times New Roman"/>
      <family val="1"/>
    </font>
    <font>
      <i/>
      <sz val="11"/>
      <name val="Times New Roman"/>
      <family val="1"/>
    </font>
    <font>
      <b/>
      <sz val="11"/>
      <color indexed="8"/>
      <name val="Times New Roman"/>
      <family val="1"/>
    </font>
    <font>
      <sz val="11"/>
      <color indexed="8"/>
      <name val="Times New Roman"/>
      <family val="1"/>
    </font>
    <font>
      <i/>
      <sz val="11"/>
      <color indexed="10"/>
      <name val="Times New Roman"/>
      <family val="1"/>
    </font>
    <font>
      <b/>
      <sz val="11"/>
      <color indexed="10"/>
      <name val="Times New Roman"/>
      <family val="1"/>
    </font>
    <font>
      <b/>
      <sz val="16"/>
      <color indexed="8"/>
      <name val="Times New Roman"/>
      <family val="1"/>
    </font>
    <font>
      <sz val="16"/>
      <color indexed="8"/>
      <name val="Times New Roman"/>
      <family val="1"/>
    </font>
    <font>
      <sz val="10"/>
      <color indexed="8"/>
      <name val="Times New Roman"/>
      <family val="1"/>
    </font>
    <font>
      <sz val="16"/>
      <name val="Times New Roman"/>
      <family val="1"/>
    </font>
    <font>
      <b/>
      <sz val="18"/>
      <name val="Times New Roman"/>
      <family val="1"/>
    </font>
    <font>
      <b/>
      <sz val="17"/>
      <name val="Times New Roman"/>
      <family val="1"/>
    </font>
    <font>
      <b/>
      <sz val="10"/>
      <color indexed="8"/>
      <name val="Times New Roman"/>
      <family val="1"/>
    </font>
    <font>
      <sz val="11"/>
      <color indexed="9"/>
      <name val="Times New Roman"/>
      <family val="1"/>
    </font>
    <font>
      <b/>
      <i/>
      <u val="single"/>
      <sz val="11"/>
      <name val="Times New Roman"/>
      <family val="1"/>
    </font>
    <font>
      <b/>
      <sz val="10"/>
      <name val="VNI-Times"/>
      <family val="0"/>
    </font>
    <font>
      <b/>
      <sz val="12"/>
      <name val="Times New Roman"/>
      <family val="1"/>
    </font>
    <font>
      <b/>
      <sz val="11"/>
      <color indexed="9"/>
      <name val="Times New Roman"/>
      <family val="1"/>
    </font>
    <font>
      <i/>
      <sz val="10"/>
      <name val="Times New Roman"/>
      <family val="1"/>
    </font>
    <font>
      <sz val="13"/>
      <name val="VNI-Times"/>
      <family val="0"/>
    </font>
    <font>
      <sz val="9"/>
      <name val="ＭＳ 明朝"/>
      <family val="1"/>
    </font>
    <font>
      <sz val="12"/>
      <name val="宋体"/>
      <family val="0"/>
    </font>
    <font>
      <sz val="12"/>
      <name val="VNI-Times"/>
      <family val="0"/>
    </font>
    <font>
      <sz val="11"/>
      <name val="Arial"/>
      <family val="2"/>
    </font>
    <font>
      <b/>
      <sz val="14"/>
      <name val="Arial"/>
      <family val="2"/>
    </font>
    <font>
      <sz val="11"/>
      <color indexed="14"/>
      <name val="Times New Roman"/>
      <family val="1"/>
    </font>
    <font>
      <b/>
      <sz val="11"/>
      <color indexed="14"/>
      <name val="Times New Roman"/>
      <family val="1"/>
    </font>
    <font>
      <b/>
      <sz val="12"/>
      <color indexed="8"/>
      <name val="Times New Roman"/>
      <family val="1"/>
    </font>
    <font>
      <b/>
      <sz val="10.5"/>
      <name val="Times New Roman"/>
      <family val="1"/>
    </font>
    <font>
      <sz val="9"/>
      <color indexed="8"/>
      <name val="Times New Roman"/>
      <family val="1"/>
    </font>
    <font>
      <b/>
      <sz val="14"/>
      <name val="Times New Roman"/>
      <family val="1"/>
    </font>
    <font>
      <sz val="14"/>
      <name val="Times New Roman"/>
      <family val="1"/>
    </font>
    <font>
      <sz val="12"/>
      <color indexed="8"/>
      <name val="Times New Roman"/>
      <family val="1"/>
    </font>
    <font>
      <sz val="10.5"/>
      <color indexed="14"/>
      <name val="Times New Roman"/>
      <family val="1"/>
    </font>
    <font>
      <b/>
      <sz val="10.5"/>
      <color indexed="14"/>
      <name val="Times New Roman"/>
      <family val="1"/>
    </font>
    <font>
      <sz val="11"/>
      <color indexed="8"/>
      <name val="VNI-Times"/>
      <family val="2"/>
    </font>
    <font>
      <sz val="11"/>
      <color indexed="9"/>
      <name val="VNI-Times"/>
      <family val="2"/>
    </font>
    <font>
      <sz val="11"/>
      <color indexed="20"/>
      <name val="VNI-Times"/>
      <family val="2"/>
    </font>
    <font>
      <b/>
      <sz val="11"/>
      <color indexed="10"/>
      <name val="VNI-Times"/>
      <family val="2"/>
    </font>
    <font>
      <b/>
      <sz val="11"/>
      <color indexed="9"/>
      <name val="VNI-Times"/>
      <family val="2"/>
    </font>
    <font>
      <b/>
      <sz val="11"/>
      <color indexed="63"/>
      <name val="VNI-Times"/>
      <family val="2"/>
    </font>
    <font>
      <sz val="11"/>
      <color indexed="62"/>
      <name val="VNI-Times"/>
      <family val="2"/>
    </font>
    <font>
      <b/>
      <sz val="15"/>
      <color indexed="62"/>
      <name val="VNI-Times"/>
      <family val="2"/>
    </font>
    <font>
      <b/>
      <sz val="13"/>
      <color indexed="62"/>
      <name val="VNI-Times"/>
      <family val="2"/>
    </font>
    <font>
      <b/>
      <sz val="11"/>
      <color indexed="62"/>
      <name val="VNI-Times"/>
      <family val="2"/>
    </font>
    <font>
      <i/>
      <sz val="11"/>
      <color indexed="23"/>
      <name val="VNI-Times"/>
      <family val="2"/>
    </font>
    <font>
      <sz val="11"/>
      <color indexed="17"/>
      <name val="VNI-Times"/>
      <family val="2"/>
    </font>
    <font>
      <sz val="11"/>
      <color indexed="10"/>
      <name val="VNI-Times"/>
      <family val="2"/>
    </font>
    <font>
      <sz val="11"/>
      <color indexed="19"/>
      <name val="VNI-Times"/>
      <family val="2"/>
    </font>
    <font>
      <b/>
      <sz val="18"/>
      <color indexed="62"/>
      <name val="Cambria"/>
      <family val="2"/>
    </font>
    <font>
      <b/>
      <sz val="11"/>
      <color indexed="8"/>
      <name val="VNI-Times"/>
      <family val="2"/>
    </font>
    <font>
      <b/>
      <u val="single"/>
      <sz val="11"/>
      <name val="Times New Roman"/>
      <family val="1"/>
    </font>
    <font>
      <b/>
      <sz val="9"/>
      <name val="Times New Roman"/>
      <family val="1"/>
    </font>
    <font>
      <sz val="10.5"/>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color rgb="FFFF0000"/>
      <name val="Times New Roman"/>
      <family val="1"/>
    </font>
    <font>
      <sz val="11"/>
      <color theme="1" tint="0.04998999834060669"/>
      <name val="Times New Roman"/>
      <family val="1"/>
    </font>
    <font>
      <b/>
      <sz val="11"/>
      <color theme="1" tint="0.04998999834060669"/>
      <name val="Times New Roman"/>
      <family val="1"/>
    </font>
    <font>
      <sz val="11"/>
      <color rgb="FFFF0000"/>
      <name val="Times New Roman"/>
      <family val="1"/>
    </font>
    <font>
      <sz val="11"/>
      <color theme="0"/>
      <name val="Times New Roman"/>
      <family val="1"/>
    </font>
  </fonts>
  <fills count="53">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indexed="27"/>
      </bottom>
    </border>
    <border>
      <left/>
      <right/>
      <top/>
      <bottom style="medium">
        <color indexed="27"/>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top/>
      <bottom style="double">
        <color indexed="10"/>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color indexed="56"/>
      </top>
      <bottom style="double">
        <color indexed="56"/>
      </bottom>
    </border>
    <border>
      <left/>
      <right/>
      <top style="double"/>
      <bottom/>
    </border>
    <border>
      <left/>
      <right/>
      <top/>
      <bottom style="thin"/>
    </border>
    <border>
      <left style="thin"/>
      <right/>
      <top/>
      <bottom/>
    </border>
    <border>
      <left/>
      <right style="thin"/>
      <top/>
      <bottom/>
    </border>
    <border>
      <left style="thin"/>
      <right style="thin"/>
      <top/>
      <bottom/>
    </border>
    <border>
      <left/>
      <right style="thin"/>
      <top/>
      <bottom style="thin"/>
    </border>
    <border>
      <left style="thin"/>
      <right style="thin"/>
      <top/>
      <bottom style="thin"/>
    </border>
    <border>
      <left style="medium"/>
      <right/>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border>
    <border>
      <left/>
      <right/>
      <top style="thin"/>
      <bottom style="double"/>
    </border>
    <border>
      <left style="thin"/>
      <right/>
      <top/>
      <bottom style="thin"/>
    </border>
    <border>
      <left/>
      <right style="thin"/>
      <top style="thin"/>
      <bottom style="thin"/>
    </border>
    <border>
      <left/>
      <right/>
      <top style="thin"/>
      <bottom/>
    </border>
    <border>
      <left style="thin"/>
      <right style="thin"/>
      <top style="thin"/>
      <bottom/>
    </border>
    <border>
      <left/>
      <right style="thin"/>
      <top style="thin"/>
      <bottom/>
    </border>
    <border>
      <left/>
      <right/>
      <top style="thin"/>
      <bottom style="medium"/>
    </border>
    <border>
      <left/>
      <right/>
      <top/>
      <bottom style="double"/>
    </border>
    <border>
      <left style="thin"/>
      <right/>
      <top style="thin"/>
      <bottom style="thin"/>
    </border>
    <border>
      <left style="thin"/>
      <right/>
      <top style="thin"/>
      <bottom/>
    </border>
  </borders>
  <cellStyleXfs count="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30" fillId="0" borderId="0" applyFont="0" applyFill="0" applyBorder="0" applyAlignment="0" applyProtection="0"/>
    <xf numFmtId="0" fontId="31"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165" fontId="32" fillId="0" borderId="0" applyFont="0" applyFill="0" applyBorder="0" applyAlignment="0" applyProtection="0"/>
    <xf numFmtId="9" fontId="33" fillId="0" borderId="0" applyFont="0" applyFill="0" applyBorder="0" applyAlignment="0" applyProtection="0"/>
    <xf numFmtId="0" fontId="34" fillId="0" borderId="0">
      <alignment/>
      <protection/>
    </xf>
    <xf numFmtId="190" fontId="28" fillId="0" borderId="0">
      <alignment/>
      <protection/>
    </xf>
    <xf numFmtId="0" fontId="4" fillId="2" borderId="0">
      <alignment/>
      <protection/>
    </xf>
    <xf numFmtId="0" fontId="5" fillId="2" borderId="0">
      <alignment/>
      <protection/>
    </xf>
    <xf numFmtId="0" fontId="117" fillId="3" borderId="0" applyNumberFormat="0" applyBorder="0" applyAlignment="0" applyProtection="0"/>
    <xf numFmtId="0" fontId="86" fillId="4" borderId="0" applyNumberFormat="0" applyBorder="0" applyAlignment="0" applyProtection="0"/>
    <xf numFmtId="0" fontId="117" fillId="5" borderId="0" applyNumberFormat="0" applyBorder="0" applyAlignment="0" applyProtection="0"/>
    <xf numFmtId="0" fontId="86" fillId="6" borderId="0" applyNumberFormat="0" applyBorder="0" applyAlignment="0" applyProtection="0"/>
    <xf numFmtId="0" fontId="117" fillId="7" borderId="0" applyNumberFormat="0" applyBorder="0" applyAlignment="0" applyProtection="0"/>
    <xf numFmtId="0" fontId="86" fillId="8" borderId="0" applyNumberFormat="0" applyBorder="0" applyAlignment="0" applyProtection="0"/>
    <xf numFmtId="0" fontId="117" fillId="9" borderId="0" applyNumberFormat="0" applyBorder="0" applyAlignment="0" applyProtection="0"/>
    <xf numFmtId="0" fontId="86" fillId="10" borderId="0" applyNumberFormat="0" applyBorder="0" applyAlignment="0" applyProtection="0"/>
    <xf numFmtId="0" fontId="117" fillId="11" borderId="0" applyNumberFormat="0" applyBorder="0" applyAlignment="0" applyProtection="0"/>
    <xf numFmtId="0" fontId="86" fillId="12" borderId="0" applyNumberFormat="0" applyBorder="0" applyAlignment="0" applyProtection="0"/>
    <xf numFmtId="0" fontId="117" fillId="13" borderId="0" applyNumberFormat="0" applyBorder="0" applyAlignment="0" applyProtection="0"/>
    <xf numFmtId="0" fontId="86" fillId="8" borderId="0" applyNumberFormat="0" applyBorder="0" applyAlignment="0" applyProtection="0"/>
    <xf numFmtId="0" fontId="86" fillId="4" borderId="0" applyNumberFormat="0" applyBorder="0" applyAlignment="0" applyProtection="0"/>
    <xf numFmtId="0" fontId="86" fillId="6" borderId="0" applyNumberFormat="0" applyBorder="0" applyAlignment="0" applyProtection="0"/>
    <xf numFmtId="0" fontId="86" fillId="8" borderId="0" applyNumberFormat="0" applyBorder="0" applyAlignment="0" applyProtection="0"/>
    <xf numFmtId="0" fontId="86" fillId="10" borderId="0" applyNumberFormat="0" applyBorder="0" applyAlignment="0" applyProtection="0"/>
    <xf numFmtId="0" fontId="86" fillId="12" borderId="0" applyNumberFormat="0" applyBorder="0" applyAlignment="0" applyProtection="0"/>
    <xf numFmtId="0" fontId="86" fillId="8" borderId="0" applyNumberFormat="0" applyBorder="0" applyAlignment="0" applyProtection="0"/>
    <xf numFmtId="0" fontId="6" fillId="2" borderId="0">
      <alignment/>
      <protection/>
    </xf>
    <xf numFmtId="188" fontId="3" fillId="0" borderId="0" applyFont="0" applyFill="0" applyBorder="0" applyAlignment="0" applyProtection="0"/>
    <xf numFmtId="189" fontId="3" fillId="0" borderId="0" applyFont="0" applyFill="0" applyBorder="0" applyAlignment="0" applyProtection="0"/>
    <xf numFmtId="0" fontId="7" fillId="0" borderId="0">
      <alignment wrapText="1"/>
      <protection/>
    </xf>
    <xf numFmtId="0" fontId="117" fillId="14" borderId="0" applyNumberFormat="0" applyBorder="0" applyAlignment="0" applyProtection="0"/>
    <xf numFmtId="0" fontId="86" fillId="12" borderId="0" applyNumberFormat="0" applyBorder="0" applyAlignment="0" applyProtection="0"/>
    <xf numFmtId="0" fontId="117" fillId="15" borderId="0" applyNumberFormat="0" applyBorder="0" applyAlignment="0" applyProtection="0"/>
    <xf numFmtId="0" fontId="86" fillId="6" borderId="0" applyNumberFormat="0" applyBorder="0" applyAlignment="0" applyProtection="0"/>
    <xf numFmtId="0" fontId="117" fillId="16" borderId="0" applyNumberFormat="0" applyBorder="0" applyAlignment="0" applyProtection="0"/>
    <xf numFmtId="0" fontId="86" fillId="17" borderId="0" applyNumberFormat="0" applyBorder="0" applyAlignment="0" applyProtection="0"/>
    <xf numFmtId="0" fontId="117" fillId="18" borderId="0" applyNumberFormat="0" applyBorder="0" applyAlignment="0" applyProtection="0"/>
    <xf numFmtId="0" fontId="86" fillId="19" borderId="0" applyNumberFormat="0" applyBorder="0" applyAlignment="0" applyProtection="0"/>
    <xf numFmtId="0" fontId="117" fillId="20" borderId="0" applyNumberFormat="0" applyBorder="0" applyAlignment="0" applyProtection="0"/>
    <xf numFmtId="0" fontId="86" fillId="12" borderId="0" applyNumberFormat="0" applyBorder="0" applyAlignment="0" applyProtection="0"/>
    <xf numFmtId="0" fontId="117" fillId="21"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6" borderId="0" applyNumberFormat="0" applyBorder="0" applyAlignment="0" applyProtection="0"/>
    <xf numFmtId="0" fontId="86" fillId="17" borderId="0" applyNumberFormat="0" applyBorder="0" applyAlignment="0" applyProtection="0"/>
    <xf numFmtId="0" fontId="86" fillId="19" borderId="0" applyNumberFormat="0" applyBorder="0" applyAlignment="0" applyProtection="0"/>
    <xf numFmtId="0" fontId="86" fillId="12" borderId="0" applyNumberFormat="0" applyBorder="0" applyAlignment="0" applyProtection="0"/>
    <xf numFmtId="0" fontId="86" fillId="8" borderId="0" applyNumberFormat="0" applyBorder="0" applyAlignment="0" applyProtection="0"/>
    <xf numFmtId="0" fontId="118" fillId="22" borderId="0" applyNumberFormat="0" applyBorder="0" applyAlignment="0" applyProtection="0"/>
    <xf numFmtId="0" fontId="87" fillId="12" borderId="0" applyNumberFormat="0" applyBorder="0" applyAlignment="0" applyProtection="0"/>
    <xf numFmtId="0" fontId="118" fillId="23" borderId="0" applyNumberFormat="0" applyBorder="0" applyAlignment="0" applyProtection="0"/>
    <xf numFmtId="0" fontId="87" fillId="24" borderId="0" applyNumberFormat="0" applyBorder="0" applyAlignment="0" applyProtection="0"/>
    <xf numFmtId="0" fontId="118" fillId="25" borderId="0" applyNumberFormat="0" applyBorder="0" applyAlignment="0" applyProtection="0"/>
    <xf numFmtId="0" fontId="87" fillId="26" borderId="0" applyNumberFormat="0" applyBorder="0" applyAlignment="0" applyProtection="0"/>
    <xf numFmtId="0" fontId="118" fillId="27" borderId="0" applyNumberFormat="0" applyBorder="0" applyAlignment="0" applyProtection="0"/>
    <xf numFmtId="0" fontId="87" fillId="19" borderId="0" applyNumberFormat="0" applyBorder="0" applyAlignment="0" applyProtection="0"/>
    <xf numFmtId="0" fontId="118" fillId="28" borderId="0" applyNumberFormat="0" applyBorder="0" applyAlignment="0" applyProtection="0"/>
    <xf numFmtId="0" fontId="87" fillId="12" borderId="0" applyNumberFormat="0" applyBorder="0" applyAlignment="0" applyProtection="0"/>
    <xf numFmtId="0" fontId="118" fillId="29"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24" borderId="0" applyNumberFormat="0" applyBorder="0" applyAlignment="0" applyProtection="0"/>
    <xf numFmtId="0" fontId="87" fillId="26" borderId="0" applyNumberFormat="0" applyBorder="0" applyAlignment="0" applyProtection="0"/>
    <xf numFmtId="0" fontId="87" fillId="19" borderId="0" applyNumberFormat="0" applyBorder="0" applyAlignment="0" applyProtection="0"/>
    <xf numFmtId="0" fontId="87" fillId="12" borderId="0" applyNumberFormat="0" applyBorder="0" applyAlignment="0" applyProtection="0"/>
    <xf numFmtId="0" fontId="87" fillId="6" borderId="0" applyNumberFormat="0" applyBorder="0" applyAlignment="0" applyProtection="0"/>
    <xf numFmtId="0" fontId="118" fillId="30" borderId="0" applyNumberFormat="0" applyBorder="0" applyAlignment="0" applyProtection="0"/>
    <xf numFmtId="0" fontId="87" fillId="31" borderId="0" applyNumberFormat="0" applyBorder="0" applyAlignment="0" applyProtection="0"/>
    <xf numFmtId="0" fontId="118" fillId="32" borderId="0" applyNumberFormat="0" applyBorder="0" applyAlignment="0" applyProtection="0"/>
    <xf numFmtId="0" fontId="87" fillId="24" borderId="0" applyNumberFormat="0" applyBorder="0" applyAlignment="0" applyProtection="0"/>
    <xf numFmtId="0" fontId="118" fillId="33" borderId="0" applyNumberFormat="0" applyBorder="0" applyAlignment="0" applyProtection="0"/>
    <xf numFmtId="0" fontId="87" fillId="26" borderId="0" applyNumberFormat="0" applyBorder="0" applyAlignment="0" applyProtection="0"/>
    <xf numFmtId="0" fontId="118" fillId="34" borderId="0" applyNumberFormat="0" applyBorder="0" applyAlignment="0" applyProtection="0"/>
    <xf numFmtId="0" fontId="87" fillId="35" borderId="0" applyNumberFormat="0" applyBorder="0" applyAlignment="0" applyProtection="0"/>
    <xf numFmtId="0" fontId="118" fillId="36" borderId="0" applyNumberFormat="0" applyBorder="0" applyAlignment="0" applyProtection="0"/>
    <xf numFmtId="0" fontId="87" fillId="37" borderId="0" applyNumberFormat="0" applyBorder="0" applyAlignment="0" applyProtection="0"/>
    <xf numFmtId="0" fontId="118" fillId="38" borderId="0" applyNumberFormat="0" applyBorder="0" applyAlignment="0" applyProtection="0"/>
    <xf numFmtId="0" fontId="87" fillId="39" borderId="0" applyNumberFormat="0" applyBorder="0" applyAlignment="0" applyProtection="0"/>
    <xf numFmtId="0" fontId="8" fillId="0" borderId="0" applyFont="0" applyFill="0" applyBorder="0" applyAlignment="0" applyProtection="0"/>
    <xf numFmtId="186" fontId="19" fillId="0" borderId="0" applyFont="0" applyFill="0" applyBorder="0" applyAlignment="0" applyProtection="0"/>
    <xf numFmtId="0" fontId="8" fillId="0" borderId="0" applyFont="0" applyFill="0" applyBorder="0" applyAlignment="0" applyProtection="0"/>
    <xf numFmtId="185" fontId="19" fillId="0" borderId="0" applyFont="0" applyFill="0" applyBorder="0" applyAlignment="0" applyProtection="0"/>
    <xf numFmtId="0" fontId="8" fillId="0" borderId="0" applyFont="0" applyFill="0" applyBorder="0" applyAlignment="0" applyProtection="0"/>
    <xf numFmtId="183" fontId="19" fillId="0" borderId="0" applyFont="0" applyFill="0" applyBorder="0" applyAlignment="0" applyProtection="0"/>
    <xf numFmtId="0" fontId="8" fillId="0" borderId="0" applyFont="0" applyFill="0" applyBorder="0" applyAlignment="0" applyProtection="0"/>
    <xf numFmtId="184" fontId="19" fillId="0" borderId="0" applyFont="0" applyFill="0" applyBorder="0" applyAlignment="0" applyProtection="0"/>
    <xf numFmtId="0" fontId="119" fillId="40" borderId="0" applyNumberFormat="0" applyBorder="0" applyAlignment="0" applyProtection="0"/>
    <xf numFmtId="0" fontId="88" fillId="41" borderId="0" applyNumberFormat="0" applyBorder="0" applyAlignment="0" applyProtection="0"/>
    <xf numFmtId="0" fontId="2" fillId="0" borderId="0" applyFont="0" applyFill="0" applyBorder="0" applyAlignment="0" applyProtection="0"/>
    <xf numFmtId="0" fontId="8" fillId="0" borderId="0">
      <alignment/>
      <protection/>
    </xf>
    <xf numFmtId="0" fontId="8" fillId="0" borderId="0">
      <alignment/>
      <protection/>
    </xf>
    <xf numFmtId="37" fontId="35" fillId="0" borderId="0">
      <alignment/>
      <protection/>
    </xf>
    <xf numFmtId="0" fontId="36" fillId="0" borderId="0">
      <alignment/>
      <protection/>
    </xf>
    <xf numFmtId="180" fontId="2" fillId="0" borderId="0" applyFill="0" applyBorder="0" applyAlignment="0">
      <protection/>
    </xf>
    <xf numFmtId="0" fontId="120" fillId="42" borderId="1" applyNumberFormat="0" applyAlignment="0" applyProtection="0"/>
    <xf numFmtId="0" fontId="89" fillId="43" borderId="2" applyNumberFormat="0" applyAlignment="0" applyProtection="0"/>
    <xf numFmtId="0" fontId="9" fillId="0" borderId="0">
      <alignment/>
      <protection/>
    </xf>
    <xf numFmtId="0" fontId="121" fillId="44" borderId="3" applyNumberFormat="0" applyAlignment="0" applyProtection="0"/>
    <xf numFmtId="0" fontId="90" fillId="45"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66" fontId="7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9" fontId="21"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95" fontId="2" fillId="0" borderId="0" applyFont="0" applyFill="0" applyBorder="0" applyAlignment="0" applyProtection="0"/>
    <xf numFmtId="174" fontId="0" fillId="0" borderId="0" applyFont="0" applyFill="0" applyBorder="0" applyAlignment="0" applyProtection="0"/>
    <xf numFmtId="177" fontId="21" fillId="0" borderId="0">
      <alignment/>
      <protection/>
    </xf>
    <xf numFmtId="0" fontId="2" fillId="0" borderId="0" applyFont="0" applyFill="0" applyBorder="0" applyAlignment="0" applyProtection="0"/>
    <xf numFmtId="0" fontId="91" fillId="43" borderId="5" applyNumberFormat="0" applyAlignment="0" applyProtection="0"/>
    <xf numFmtId="0" fontId="92" fillId="17" borderId="2" applyNumberFormat="0" applyAlignment="0" applyProtection="0"/>
    <xf numFmtId="0" fontId="93" fillId="0" borderId="6" applyNumberFormat="0" applyFill="0" applyAlignment="0" applyProtection="0"/>
    <xf numFmtId="0" fontId="94" fillId="0" borderId="7" applyNumberFormat="0" applyFill="0" applyAlignment="0" applyProtection="0"/>
    <xf numFmtId="0" fontId="95" fillId="0" borderId="8" applyNumberFormat="0" applyFill="0" applyAlignment="0" applyProtection="0"/>
    <xf numFmtId="0" fontId="95" fillId="0" borderId="0" applyNumberFormat="0" applyFill="0" applyBorder="0" applyAlignment="0" applyProtection="0"/>
    <xf numFmtId="178" fontId="21" fillId="0" borderId="0">
      <alignment/>
      <protection/>
    </xf>
    <xf numFmtId="0" fontId="122" fillId="0" borderId="0" applyNumberFormat="0" applyFill="0" applyBorder="0" applyAlignment="0" applyProtection="0"/>
    <xf numFmtId="0" fontId="96" fillId="0" borderId="0" applyNumberFormat="0" applyFill="0" applyBorder="0" applyAlignment="0" applyProtection="0"/>
    <xf numFmtId="2" fontId="2" fillId="0" borderId="0" applyFont="0" applyFill="0" applyBorder="0" applyAlignment="0" applyProtection="0"/>
    <xf numFmtId="0" fontId="2" fillId="8" borderId="9" applyNumberFormat="0" applyFont="0" applyAlignment="0" applyProtection="0"/>
    <xf numFmtId="0" fontId="123" fillId="46" borderId="0" applyNumberFormat="0" applyBorder="0" applyAlignment="0" applyProtection="0"/>
    <xf numFmtId="0" fontId="97" fillId="12" borderId="0" applyNumberFormat="0" applyBorder="0" applyAlignment="0" applyProtection="0"/>
    <xf numFmtId="38" fontId="11" fillId="43" borderId="0" applyNumberFormat="0" applyBorder="0" applyAlignment="0" applyProtection="0"/>
    <xf numFmtId="0" fontId="12" fillId="0" borderId="0">
      <alignment horizontal="left"/>
      <protection/>
    </xf>
    <xf numFmtId="0" fontId="13" fillId="0" borderId="10" applyNumberFormat="0" applyAlignment="0" applyProtection="0"/>
    <xf numFmtId="0" fontId="13" fillId="0" borderId="11">
      <alignment horizontal="left" vertical="center"/>
      <protection/>
    </xf>
    <xf numFmtId="0" fontId="14" fillId="0" borderId="0" applyNumberFormat="0" applyFill="0" applyBorder="0" applyAlignment="0" applyProtection="0"/>
    <xf numFmtId="0" fontId="13" fillId="0" borderId="0" applyNumberFormat="0" applyFill="0" applyBorder="0" applyAlignment="0" applyProtection="0"/>
    <xf numFmtId="0" fontId="124" fillId="0" borderId="12" applyNumberFormat="0" applyFill="0" applyAlignment="0" applyProtection="0"/>
    <xf numFmtId="0" fontId="95" fillId="0" borderId="8" applyNumberFormat="0" applyFill="0" applyAlignment="0" applyProtection="0"/>
    <xf numFmtId="0" fontId="124" fillId="0" borderId="0" applyNumberFormat="0" applyFill="0" applyBorder="0" applyAlignment="0" applyProtection="0"/>
    <xf numFmtId="0" fontId="95" fillId="0" borderId="0" applyNumberFormat="0" applyFill="0" applyBorder="0" applyAlignment="0" applyProtection="0"/>
    <xf numFmtId="0" fontId="14" fillId="0" borderId="0" applyProtection="0">
      <alignment/>
    </xf>
    <xf numFmtId="0" fontId="14" fillId="0" borderId="0" applyProtection="0">
      <alignment/>
    </xf>
    <xf numFmtId="0" fontId="13" fillId="0" borderId="0" applyProtection="0">
      <alignment/>
    </xf>
    <xf numFmtId="0" fontId="13" fillId="0" borderId="0" applyProtection="0">
      <alignment/>
    </xf>
    <xf numFmtId="0" fontId="22" fillId="0" borderId="0">
      <alignment/>
      <protection/>
    </xf>
    <xf numFmtId="10" fontId="11" fillId="43" borderId="13" applyNumberFormat="0" applyBorder="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2" fillId="17" borderId="2" applyNumberFormat="0" applyAlignment="0" applyProtection="0"/>
    <xf numFmtId="0" fontId="90" fillId="45" borderId="4" applyNumberFormat="0" applyAlignment="0" applyProtection="0"/>
    <xf numFmtId="0" fontId="125" fillId="0" borderId="14" applyNumberFormat="0" applyFill="0" applyAlignment="0" applyProtection="0"/>
    <xf numFmtId="0" fontId="98" fillId="0" borderId="15" applyNumberFormat="0" applyFill="0" applyAlignment="0" applyProtection="0"/>
    <xf numFmtId="38" fontId="37" fillId="0" borderId="0" applyFont="0" applyFill="0" applyBorder="0" applyAlignment="0" applyProtection="0"/>
    <xf numFmtId="40" fontId="37" fillId="0" borderId="0" applyFont="0" applyFill="0" applyBorder="0" applyAlignment="0" applyProtection="0"/>
    <xf numFmtId="0" fontId="15" fillId="0" borderId="16">
      <alignment/>
      <protection/>
    </xf>
    <xf numFmtId="164" fontId="2" fillId="0" borderId="17">
      <alignment/>
      <protection/>
    </xf>
    <xf numFmtId="175" fontId="37" fillId="0" borderId="0" applyFont="0" applyFill="0" applyBorder="0" applyAlignment="0" applyProtection="0"/>
    <xf numFmtId="176" fontId="37" fillId="0" borderId="0" applyFont="0" applyFill="0" applyBorder="0" applyAlignment="0" applyProtection="0"/>
    <xf numFmtId="0" fontId="71" fillId="0" borderId="0">
      <alignment/>
      <protection/>
    </xf>
    <xf numFmtId="0" fontId="23" fillId="0" borderId="0" applyNumberFormat="0" applyFont="0" applyFill="0" applyAlignment="0">
      <protection/>
    </xf>
    <xf numFmtId="0" fontId="126" fillId="47" borderId="0" applyNumberFormat="0" applyBorder="0" applyAlignment="0" applyProtection="0"/>
    <xf numFmtId="0" fontId="99" fillId="17" borderId="0" applyNumberFormat="0" applyBorder="0" applyAlignment="0" applyProtection="0"/>
    <xf numFmtId="0" fontId="24" fillId="0" borderId="0">
      <alignment/>
      <protection/>
    </xf>
    <xf numFmtId="0" fontId="87" fillId="31" borderId="0" applyNumberFormat="0" applyBorder="0" applyAlignment="0" applyProtection="0"/>
    <xf numFmtId="0" fontId="87" fillId="24" borderId="0" applyNumberFormat="0" applyBorder="0" applyAlignment="0" applyProtection="0"/>
    <xf numFmtId="0" fontId="87" fillId="26" borderId="0" applyNumberFormat="0" applyBorder="0" applyAlignment="0" applyProtection="0"/>
    <xf numFmtId="0" fontId="87" fillId="35" borderId="0" applyNumberFormat="0" applyBorder="0" applyAlignment="0" applyProtection="0"/>
    <xf numFmtId="0" fontId="87" fillId="37" borderId="0" applyNumberFormat="0" applyBorder="0" applyAlignment="0" applyProtection="0"/>
    <xf numFmtId="0" fontId="87" fillId="39" borderId="0" applyNumberFormat="0" applyBorder="0" applyAlignment="0" applyProtection="0"/>
    <xf numFmtId="37" fontId="25" fillId="0" borderId="0">
      <alignment/>
      <protection/>
    </xf>
    <xf numFmtId="0" fontId="2" fillId="0" borderId="0">
      <alignment/>
      <protection/>
    </xf>
    <xf numFmtId="0" fontId="2"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9" fillId="0" borderId="0">
      <alignment/>
      <protection/>
    </xf>
    <xf numFmtId="0" fontId="19" fillId="0" borderId="0">
      <alignment/>
      <protection/>
    </xf>
    <xf numFmtId="0" fontId="0" fillId="48" borderId="18" applyNumberFormat="0" applyFont="0" applyAlignment="0" applyProtection="0"/>
    <xf numFmtId="0" fontId="2" fillId="8" borderId="9" applyNumberFormat="0" applyFont="0" applyAlignment="0" applyProtection="0"/>
    <xf numFmtId="0" fontId="98" fillId="0" borderId="15" applyNumberFormat="0" applyFill="0" applyAlignment="0" applyProtection="0"/>
    <xf numFmtId="0" fontId="127" fillId="42" borderId="19" applyNumberFormat="0" applyAlignment="0" applyProtection="0"/>
    <xf numFmtId="0" fontId="91" fillId="43" borderId="5" applyNumberFormat="0" applyAlignment="0" applyProtection="0"/>
    <xf numFmtId="0" fontId="38" fillId="0" borderId="0">
      <alignment/>
      <protection/>
    </xf>
    <xf numFmtId="9" fontId="0" fillId="0" borderId="0" applyFont="0" applyFill="0" applyBorder="0" applyAlignment="0" applyProtection="0"/>
    <xf numFmtId="18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7" fillId="0" borderId="20" applyNumberFormat="0" applyBorder="0">
      <alignment/>
      <protection/>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9" fillId="0" borderId="16">
      <alignment horizontal="center"/>
      <protection/>
    </xf>
    <xf numFmtId="3" fontId="37" fillId="0" borderId="0" applyFont="0" applyFill="0" applyBorder="0" applyAlignment="0" applyProtection="0"/>
    <xf numFmtId="0" fontId="37" fillId="49" borderId="0" applyNumberFormat="0" applyFont="0" applyBorder="0" applyAlignment="0" applyProtection="0"/>
    <xf numFmtId="0" fontId="15" fillId="0" borderId="0">
      <alignment/>
      <protection/>
    </xf>
    <xf numFmtId="0" fontId="100" fillId="0" borderId="0" applyNumberFormat="0" applyFill="0" applyBorder="0" applyAlignment="0" applyProtection="0"/>
    <xf numFmtId="0" fontId="89" fillId="43" borderId="2" applyNumberFormat="0" applyAlignment="0" applyProtection="0"/>
    <xf numFmtId="0" fontId="128" fillId="0" borderId="0" applyNumberFormat="0" applyFill="0" applyBorder="0" applyAlignment="0" applyProtection="0"/>
    <xf numFmtId="0" fontId="100" fillId="0" borderId="0" applyNumberFormat="0" applyFill="0" applyBorder="0" applyAlignment="0" applyProtection="0"/>
    <xf numFmtId="0" fontId="101" fillId="0" borderId="21" applyNumberFormat="0" applyFill="0" applyAlignment="0" applyProtection="0"/>
    <xf numFmtId="0" fontId="97" fillId="12" borderId="0" applyNumberFormat="0" applyBorder="0" applyAlignment="0" applyProtection="0"/>
    <xf numFmtId="0" fontId="2" fillId="0" borderId="22" applyNumberFormat="0" applyFont="0" applyFill="0" applyAlignment="0" applyProtection="0"/>
    <xf numFmtId="0" fontId="99" fillId="17" borderId="0" applyNumberFormat="0" applyBorder="0" applyAlignment="0" applyProtection="0"/>
    <xf numFmtId="0" fontId="98" fillId="0" borderId="0" applyNumberFormat="0" applyFill="0" applyBorder="0" applyAlignment="0" applyProtection="0"/>
    <xf numFmtId="0" fontId="96" fillId="0" borderId="0" applyNumberFormat="0" applyFill="0" applyBorder="0" applyAlignment="0" applyProtection="0"/>
    <xf numFmtId="0" fontId="26" fillId="0" borderId="0">
      <alignment/>
      <protection/>
    </xf>
    <xf numFmtId="0" fontId="26" fillId="0" borderId="0">
      <alignment/>
      <protection/>
    </xf>
    <xf numFmtId="0" fontId="129" fillId="0" borderId="0" applyNumberFormat="0" applyFill="0" applyBorder="0" applyAlignment="0" applyProtection="0"/>
    <xf numFmtId="0" fontId="98" fillId="0" borderId="0" applyNumberFormat="0" applyFill="0" applyBorder="0" applyAlignment="0" applyProtection="0"/>
    <xf numFmtId="0" fontId="88" fillId="41" borderId="0" applyNumberFormat="0" applyBorder="0" applyAlignment="0" applyProtection="0"/>
    <xf numFmtId="0" fontId="40"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0" fontId="23" fillId="0" borderId="0">
      <alignment/>
      <protection/>
    </xf>
    <xf numFmtId="191" fontId="72" fillId="0" borderId="0" applyFont="0" applyFill="0" applyBorder="0" applyAlignment="0" applyProtection="0"/>
    <xf numFmtId="192" fontId="72" fillId="0" borderId="0" applyFont="0" applyFill="0" applyBorder="0" applyAlignment="0" applyProtection="0"/>
    <xf numFmtId="165" fontId="27" fillId="0" borderId="0" applyFont="0" applyFill="0" applyBorder="0" applyAlignment="0" applyProtection="0"/>
    <xf numFmtId="166" fontId="27"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0" fontId="20" fillId="0" borderId="0">
      <alignment/>
      <protection/>
    </xf>
    <xf numFmtId="0" fontId="72" fillId="0" borderId="0">
      <alignment/>
      <protection/>
    </xf>
    <xf numFmtId="41" fontId="2" fillId="0" borderId="0" applyFont="0" applyFill="0" applyBorder="0" applyAlignment="0" applyProtection="0"/>
    <xf numFmtId="0" fontId="41" fillId="0" borderId="0">
      <alignment/>
      <protection/>
    </xf>
    <xf numFmtId="168" fontId="27" fillId="0" borderId="0" applyFont="0" applyFill="0" applyBorder="0" applyAlignment="0" applyProtection="0"/>
    <xf numFmtId="6" fontId="28" fillId="0" borderId="0" applyFont="0" applyFill="0" applyBorder="0" applyAlignment="0" applyProtection="0"/>
    <xf numFmtId="169" fontId="27" fillId="0" borderId="0" applyFont="0" applyFill="0" applyBorder="0" applyAlignment="0" applyProtection="0"/>
    <xf numFmtId="193" fontId="72" fillId="0" borderId="0" applyFont="0" applyFill="0" applyBorder="0" applyAlignment="0" applyProtection="0"/>
    <xf numFmtId="194" fontId="72"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 fillId="0" borderId="0">
      <alignment vertical="center"/>
      <protection/>
    </xf>
  </cellStyleXfs>
  <cellXfs count="1167">
    <xf numFmtId="0" fontId="0" fillId="0" borderId="0" xfId="0" applyAlignment="1">
      <alignment/>
    </xf>
    <xf numFmtId="0" fontId="43" fillId="0" borderId="0" xfId="0" applyFont="1" applyAlignment="1">
      <alignment/>
    </xf>
    <xf numFmtId="0" fontId="43" fillId="0" borderId="0" xfId="0" applyFont="1" applyAlignment="1">
      <alignment horizontal="centerContinuous"/>
    </xf>
    <xf numFmtId="0" fontId="45" fillId="0" borderId="0" xfId="0" applyFont="1" applyAlignment="1">
      <alignment/>
    </xf>
    <xf numFmtId="0" fontId="47" fillId="0" borderId="0" xfId="0" applyFont="1" applyAlignment="1">
      <alignment/>
    </xf>
    <xf numFmtId="0" fontId="43" fillId="0" borderId="0" xfId="0" applyFont="1" applyBorder="1" applyAlignment="1">
      <alignment/>
    </xf>
    <xf numFmtId="0" fontId="45" fillId="0" borderId="0" xfId="0" applyFont="1" applyAlignment="1">
      <alignment horizontal="center" vertical="center" wrapText="1"/>
    </xf>
    <xf numFmtId="0" fontId="48" fillId="0" borderId="0" xfId="0" applyFont="1" applyAlignment="1">
      <alignment horizontal="centerContinuous"/>
    </xf>
    <xf numFmtId="0" fontId="45" fillId="0" borderId="0" xfId="0" applyFont="1" applyAlignment="1">
      <alignment horizontal="centerContinuous"/>
    </xf>
    <xf numFmtId="0" fontId="45" fillId="0" borderId="0" xfId="0" applyFont="1" applyAlignment="1">
      <alignment horizontal="right"/>
    </xf>
    <xf numFmtId="0" fontId="50" fillId="0" borderId="23" xfId="0" applyFont="1" applyBorder="1" applyAlignment="1">
      <alignment/>
    </xf>
    <xf numFmtId="0" fontId="43" fillId="0" borderId="23" xfId="0" applyFont="1" applyBorder="1" applyAlignment="1">
      <alignment/>
    </xf>
    <xf numFmtId="0" fontId="43" fillId="0" borderId="23" xfId="0" applyFont="1" applyBorder="1" applyAlignment="1">
      <alignment horizontal="right"/>
    </xf>
    <xf numFmtId="0" fontId="43" fillId="0" borderId="0" xfId="0" applyFont="1" applyFill="1" applyAlignment="1">
      <alignment horizontal="right"/>
    </xf>
    <xf numFmtId="0" fontId="43" fillId="0" borderId="0" xfId="0" applyFont="1" applyAlignment="1">
      <alignment horizontal="justify" vertical="top"/>
    </xf>
    <xf numFmtId="0" fontId="46" fillId="0" borderId="0" xfId="0" applyFont="1" applyAlignment="1">
      <alignment/>
    </xf>
    <xf numFmtId="0" fontId="52" fillId="0" borderId="0" xfId="0" applyFont="1" applyAlignment="1">
      <alignment/>
    </xf>
    <xf numFmtId="0" fontId="52" fillId="0" borderId="0" xfId="0" applyFont="1" applyAlignment="1">
      <alignment horizontal="right"/>
    </xf>
    <xf numFmtId="0" fontId="45" fillId="0" borderId="0" xfId="0" applyFont="1" applyAlignment="1">
      <alignment horizontal="center"/>
    </xf>
    <xf numFmtId="0" fontId="45" fillId="0" borderId="0" xfId="0" applyFont="1" applyBorder="1" applyAlignment="1">
      <alignment horizontal="center"/>
    </xf>
    <xf numFmtId="0" fontId="54" fillId="0" borderId="0" xfId="0" applyFont="1" applyAlignment="1">
      <alignment/>
    </xf>
    <xf numFmtId="0" fontId="54" fillId="0" borderId="0" xfId="0" applyFont="1" applyBorder="1" applyAlignment="1">
      <alignment/>
    </xf>
    <xf numFmtId="0" fontId="53" fillId="0" borderId="0" xfId="0" applyFont="1" applyAlignment="1">
      <alignment horizontal="center" vertical="center" wrapText="1"/>
    </xf>
    <xf numFmtId="0" fontId="54" fillId="0" borderId="0" xfId="0" applyFont="1" applyAlignment="1">
      <alignment horizontal="center"/>
    </xf>
    <xf numFmtId="0" fontId="54" fillId="0" borderId="0" xfId="0" applyFont="1" applyBorder="1" applyAlignment="1">
      <alignment horizontal="center"/>
    </xf>
    <xf numFmtId="0" fontId="45" fillId="0" borderId="11" xfId="0" applyFont="1" applyBorder="1" applyAlignment="1">
      <alignment horizontal="center" vertical="center" wrapText="1"/>
    </xf>
    <xf numFmtId="167" fontId="43" fillId="0" borderId="0" xfId="118" applyNumberFormat="1" applyFont="1" applyAlignment="1">
      <alignment/>
    </xf>
    <xf numFmtId="0" fontId="43" fillId="0" borderId="0" xfId="0" applyFont="1" applyAlignment="1">
      <alignment horizontal="center"/>
    </xf>
    <xf numFmtId="0" fontId="45" fillId="0" borderId="0" xfId="0" applyFont="1" applyAlignment="1">
      <alignment horizontal="left"/>
    </xf>
    <xf numFmtId="41" fontId="43" fillId="0" borderId="0" xfId="0" applyNumberFormat="1" applyFont="1" applyAlignment="1">
      <alignment/>
    </xf>
    <xf numFmtId="41" fontId="43" fillId="0" borderId="0" xfId="0" applyNumberFormat="1" applyFont="1" applyBorder="1" applyAlignment="1">
      <alignment/>
    </xf>
    <xf numFmtId="41" fontId="52" fillId="0" borderId="0" xfId="0" applyNumberFormat="1" applyFont="1" applyBorder="1" applyAlignment="1">
      <alignment horizontal="right"/>
    </xf>
    <xf numFmtId="0" fontId="45" fillId="0" borderId="11" xfId="0" applyFont="1" applyFill="1" applyBorder="1" applyAlignment="1">
      <alignment horizontal="center" vertical="center" wrapText="1"/>
    </xf>
    <xf numFmtId="167" fontId="43" fillId="0" borderId="0" xfId="0" applyNumberFormat="1" applyFont="1" applyAlignment="1">
      <alignment/>
    </xf>
    <xf numFmtId="0" fontId="43" fillId="0" borderId="0" xfId="0" applyFont="1" applyFill="1" applyAlignment="1">
      <alignment/>
    </xf>
    <xf numFmtId="167" fontId="43" fillId="0" borderId="0" xfId="118" applyNumberFormat="1" applyFont="1" applyFill="1" applyAlignment="1">
      <alignment/>
    </xf>
    <xf numFmtId="167" fontId="52" fillId="0" borderId="0" xfId="118" applyNumberFormat="1" applyFont="1" applyAlignment="1">
      <alignment/>
    </xf>
    <xf numFmtId="167" fontId="43" fillId="0" borderId="0" xfId="118" applyNumberFormat="1" applyFont="1" applyBorder="1" applyAlignment="1">
      <alignment/>
    </xf>
    <xf numFmtId="0" fontId="45" fillId="0" borderId="0" xfId="0" applyNumberFormat="1" applyFont="1" applyAlignment="1">
      <alignment horizontal="center"/>
    </xf>
    <xf numFmtId="41" fontId="45" fillId="0" borderId="0" xfId="0" applyNumberFormat="1" applyFont="1" applyAlignment="1">
      <alignment/>
    </xf>
    <xf numFmtId="3" fontId="43" fillId="0" borderId="0" xfId="0" applyNumberFormat="1" applyFont="1" applyAlignment="1">
      <alignment/>
    </xf>
    <xf numFmtId="0" fontId="43" fillId="0" borderId="0" xfId="0" applyFont="1" applyBorder="1" applyAlignment="1" quotePrefix="1">
      <alignment/>
    </xf>
    <xf numFmtId="0" fontId="45" fillId="0" borderId="0" xfId="0" applyFont="1" applyAlignment="1" quotePrefix="1">
      <alignment horizontal="right"/>
    </xf>
    <xf numFmtId="167" fontId="45" fillId="0" borderId="0" xfId="118" applyNumberFormat="1" applyFont="1" applyBorder="1" applyAlignment="1">
      <alignment/>
    </xf>
    <xf numFmtId="0" fontId="45" fillId="0" borderId="0" xfId="0" applyFont="1" applyBorder="1" applyAlignment="1" quotePrefix="1">
      <alignment/>
    </xf>
    <xf numFmtId="0" fontId="45" fillId="0" borderId="0" xfId="0" applyFont="1" applyBorder="1" applyAlignment="1">
      <alignment horizontal="left"/>
    </xf>
    <xf numFmtId="0" fontId="45" fillId="0" borderId="0" xfId="0" applyFont="1" applyBorder="1" applyAlignment="1" quotePrefix="1">
      <alignment horizontal="right"/>
    </xf>
    <xf numFmtId="0" fontId="45" fillId="0" borderId="0" xfId="0" applyFont="1" applyBorder="1" applyAlignment="1">
      <alignment/>
    </xf>
    <xf numFmtId="167" fontId="52" fillId="0" borderId="0" xfId="118" applyNumberFormat="1" applyFont="1" applyBorder="1" applyAlignment="1">
      <alignment/>
    </xf>
    <xf numFmtId="0" fontId="43" fillId="0" borderId="0" xfId="0" applyFont="1" applyBorder="1" applyAlignment="1">
      <alignment horizontal="centerContinuous"/>
    </xf>
    <xf numFmtId="3" fontId="45" fillId="0" borderId="0" xfId="0" applyNumberFormat="1" applyFont="1" applyFill="1" applyAlignment="1">
      <alignment/>
    </xf>
    <xf numFmtId="0" fontId="45" fillId="0" borderId="0" xfId="0" applyFont="1" applyFill="1" applyAlignment="1">
      <alignment/>
    </xf>
    <xf numFmtId="3" fontId="45" fillId="0" borderId="0" xfId="0" applyNumberFormat="1" applyFont="1" applyBorder="1" applyAlignment="1">
      <alignment/>
    </xf>
    <xf numFmtId="3" fontId="43" fillId="0" borderId="0" xfId="0" applyNumberFormat="1" applyFont="1" applyBorder="1" applyAlignment="1">
      <alignment/>
    </xf>
    <xf numFmtId="0" fontId="45" fillId="0" borderId="0" xfId="0" applyFont="1" applyFill="1" applyBorder="1" applyAlignment="1">
      <alignment/>
    </xf>
    <xf numFmtId="3" fontId="45" fillId="0" borderId="0" xfId="0" applyNumberFormat="1" applyFont="1" applyFill="1" applyBorder="1" applyAlignment="1">
      <alignment horizontal="right"/>
    </xf>
    <xf numFmtId="167" fontId="43" fillId="0" borderId="0" xfId="118" applyNumberFormat="1" applyFont="1" applyFill="1" applyAlignment="1">
      <alignment horizontal="justify" wrapText="1"/>
    </xf>
    <xf numFmtId="0" fontId="53" fillId="0" borderId="0" xfId="0" applyFont="1" applyBorder="1" applyAlignment="1">
      <alignment/>
    </xf>
    <xf numFmtId="167" fontId="43" fillId="0" borderId="0" xfId="118" applyNumberFormat="1" applyFont="1" applyBorder="1" applyAlignment="1">
      <alignment/>
    </xf>
    <xf numFmtId="167" fontId="43" fillId="0" borderId="0" xfId="118" applyNumberFormat="1" applyFont="1" applyBorder="1" applyAlignment="1" quotePrefix="1">
      <alignment/>
    </xf>
    <xf numFmtId="0" fontId="52" fillId="0" borderId="0" xfId="0" applyFont="1" applyBorder="1" applyAlignment="1">
      <alignment/>
    </xf>
    <xf numFmtId="0" fontId="43" fillId="0" borderId="0" xfId="0" applyFont="1" applyBorder="1" applyAlignment="1">
      <alignment horizontal="center"/>
    </xf>
    <xf numFmtId="0" fontId="43" fillId="0" borderId="0" xfId="0" applyFont="1" applyBorder="1" applyAlignment="1">
      <alignment horizontal="center" vertical="center"/>
    </xf>
    <xf numFmtId="167" fontId="43" fillId="0" borderId="0" xfId="118" applyNumberFormat="1" applyFont="1" applyFill="1" applyAlignment="1">
      <alignment horizontal="center" vertical="center" wrapText="1"/>
    </xf>
    <xf numFmtId="0" fontId="58" fillId="0" borderId="0" xfId="0" applyFont="1" applyAlignment="1">
      <alignment/>
    </xf>
    <xf numFmtId="0" fontId="59" fillId="0" borderId="23" xfId="0" applyFont="1" applyBorder="1" applyAlignment="1">
      <alignment horizontal="left"/>
    </xf>
    <xf numFmtId="0" fontId="59" fillId="0" borderId="23" xfId="0" applyFont="1" applyBorder="1" applyAlignment="1">
      <alignment/>
    </xf>
    <xf numFmtId="0" fontId="59" fillId="0" borderId="0" xfId="0" applyFont="1" applyAlignment="1">
      <alignment/>
    </xf>
    <xf numFmtId="0" fontId="60" fillId="0" borderId="0" xfId="0" applyFont="1" applyAlignment="1">
      <alignment/>
    </xf>
    <xf numFmtId="167" fontId="51" fillId="0" borderId="0" xfId="118" applyNumberFormat="1" applyFont="1" applyBorder="1" applyAlignment="1">
      <alignment/>
    </xf>
    <xf numFmtId="0" fontId="43" fillId="0" borderId="0" xfId="0" applyFont="1" applyFill="1" applyBorder="1" applyAlignment="1">
      <alignment/>
    </xf>
    <xf numFmtId="167" fontId="45" fillId="0" borderId="0" xfId="0" applyNumberFormat="1" applyFont="1" applyFill="1" applyBorder="1" applyAlignment="1">
      <alignment horizontal="left"/>
    </xf>
    <xf numFmtId="0" fontId="45" fillId="0" borderId="0" xfId="0" applyFont="1" applyFill="1" applyAlignment="1">
      <alignment vertical="top"/>
    </xf>
    <xf numFmtId="0" fontId="43" fillId="0" borderId="0" xfId="0" applyFont="1" applyAlignment="1">
      <alignment vertical="top"/>
    </xf>
    <xf numFmtId="0" fontId="45" fillId="0" borderId="0" xfId="0" applyFont="1" applyAlignment="1">
      <alignment horizontal="left" vertical="top"/>
    </xf>
    <xf numFmtId="0" fontId="24" fillId="0" borderId="0" xfId="0" applyFont="1" applyAlignment="1">
      <alignment vertical="center" wrapText="1"/>
    </xf>
    <xf numFmtId="0" fontId="43" fillId="0" borderId="0" xfId="0" applyFont="1" applyAlignment="1">
      <alignment horizontal="left" vertical="top" wrapText="1"/>
    </xf>
    <xf numFmtId="43" fontId="45" fillId="0" borderId="0" xfId="118" applyFont="1" applyFill="1" applyAlignment="1">
      <alignment horizontal="centerContinuous"/>
    </xf>
    <xf numFmtId="0" fontId="47" fillId="0" borderId="0" xfId="0" applyFont="1" applyAlignment="1">
      <alignment vertical="top"/>
    </xf>
    <xf numFmtId="0" fontId="47" fillId="0" borderId="0" xfId="0" applyFont="1" applyBorder="1" applyAlignment="1">
      <alignment vertical="top"/>
    </xf>
    <xf numFmtId="0" fontId="45" fillId="0" borderId="0" xfId="0" applyFont="1" applyAlignment="1">
      <alignment vertical="top"/>
    </xf>
    <xf numFmtId="0" fontId="43" fillId="0" borderId="0" xfId="0" applyFont="1" applyFill="1" applyAlignment="1">
      <alignment vertical="top"/>
    </xf>
    <xf numFmtId="0" fontId="43" fillId="0" borderId="0" xfId="0" applyFont="1" applyFill="1" applyAlignment="1">
      <alignment horizontal="right" vertical="top"/>
    </xf>
    <xf numFmtId="0" fontId="43" fillId="0" borderId="0" xfId="0" applyFont="1" applyFill="1" applyAlignment="1">
      <alignment horizontal="left" vertical="top"/>
    </xf>
    <xf numFmtId="0" fontId="43" fillId="0" borderId="0" xfId="0" applyFont="1" applyAlignment="1" quotePrefix="1">
      <alignment vertical="top"/>
    </xf>
    <xf numFmtId="0" fontId="45" fillId="0" borderId="0" xfId="0" applyFont="1" applyAlignment="1">
      <alignment horizontal="center" vertical="top"/>
    </xf>
    <xf numFmtId="0" fontId="43" fillId="0" borderId="0" xfId="0" applyFont="1" applyBorder="1" applyAlignment="1">
      <alignment vertical="top"/>
    </xf>
    <xf numFmtId="0" fontId="43" fillId="0" borderId="0" xfId="0" applyFont="1" applyAlignment="1">
      <alignment horizontal="centerContinuous" vertical="top"/>
    </xf>
    <xf numFmtId="0" fontId="43" fillId="0" borderId="0" xfId="0" applyFont="1" applyFill="1" applyAlignment="1">
      <alignment horizontal="centerContinuous" vertical="top"/>
    </xf>
    <xf numFmtId="0" fontId="63" fillId="0" borderId="0" xfId="0" applyFont="1" applyAlignment="1">
      <alignment/>
    </xf>
    <xf numFmtId="0" fontId="63" fillId="0" borderId="0" xfId="0" applyFont="1" applyAlignment="1">
      <alignment horizontal="center"/>
    </xf>
    <xf numFmtId="0" fontId="59" fillId="0" borderId="23" xfId="0" applyFont="1" applyBorder="1" applyAlignment="1">
      <alignment horizontal="center"/>
    </xf>
    <xf numFmtId="0" fontId="53" fillId="0" borderId="0" xfId="0" applyFont="1" applyBorder="1" applyAlignment="1">
      <alignment horizontal="center"/>
    </xf>
    <xf numFmtId="0" fontId="59" fillId="0" borderId="0" xfId="0" applyFont="1" applyAlignment="1">
      <alignment horizontal="center"/>
    </xf>
    <xf numFmtId="0" fontId="45" fillId="0" borderId="0" xfId="0" applyFont="1" applyAlignment="1">
      <alignment/>
    </xf>
    <xf numFmtId="0" fontId="53" fillId="0" borderId="24" xfId="0" applyFont="1" applyBorder="1" applyAlignment="1">
      <alignment/>
    </xf>
    <xf numFmtId="0" fontId="53" fillId="0" borderId="25" xfId="0" applyFont="1" applyBorder="1" applyAlignment="1">
      <alignment/>
    </xf>
    <xf numFmtId="0" fontId="54" fillId="0" borderId="24" xfId="0" applyFont="1" applyBorder="1" applyAlignment="1">
      <alignment/>
    </xf>
    <xf numFmtId="0" fontId="54" fillId="0" borderId="25" xfId="0" applyFont="1" applyBorder="1" applyAlignment="1">
      <alignment/>
    </xf>
    <xf numFmtId="0" fontId="54" fillId="0" borderId="24" xfId="0" applyFont="1" applyBorder="1" applyAlignment="1" quotePrefix="1">
      <alignment/>
    </xf>
    <xf numFmtId="0" fontId="54" fillId="0" borderId="0" xfId="0" applyFont="1" applyBorder="1" applyAlignment="1" quotePrefix="1">
      <alignment/>
    </xf>
    <xf numFmtId="0" fontId="54" fillId="0" borderId="25" xfId="0" applyFont="1" applyBorder="1" applyAlignment="1" quotePrefix="1">
      <alignment/>
    </xf>
    <xf numFmtId="0" fontId="54" fillId="0" borderId="25" xfId="0" applyFont="1" applyBorder="1" applyAlignment="1">
      <alignment horizontal="left" wrapText="1"/>
    </xf>
    <xf numFmtId="0" fontId="53" fillId="0" borderId="13" xfId="0" applyFont="1" applyFill="1" applyBorder="1" applyAlignment="1">
      <alignment horizontal="center" vertical="center" wrapText="1"/>
    </xf>
    <xf numFmtId="0" fontId="54" fillId="0" borderId="26" xfId="0" applyFont="1" applyBorder="1" applyAlignment="1">
      <alignment horizontal="center"/>
    </xf>
    <xf numFmtId="0" fontId="53" fillId="0" borderId="26" xfId="0" applyFont="1" applyBorder="1" applyAlignment="1" quotePrefix="1">
      <alignment horizontal="center"/>
    </xf>
    <xf numFmtId="0" fontId="54" fillId="0" borderId="26" xfId="0" applyFont="1" applyBorder="1" applyAlignment="1" quotePrefix="1">
      <alignment horizontal="center"/>
    </xf>
    <xf numFmtId="0" fontId="54" fillId="0" borderId="13" xfId="0" applyFont="1" applyBorder="1" applyAlignment="1">
      <alignment horizontal="center" vertical="center"/>
    </xf>
    <xf numFmtId="0" fontId="53" fillId="0" borderId="13" xfId="0" applyFont="1" applyBorder="1" applyAlignment="1">
      <alignment horizontal="center" vertical="center" wrapText="1"/>
    </xf>
    <xf numFmtId="0" fontId="53" fillId="0" borderId="26" xfId="0" applyFont="1" applyBorder="1" applyAlignment="1">
      <alignment horizontal="center"/>
    </xf>
    <xf numFmtId="0" fontId="54" fillId="0" borderId="24" xfId="0" applyFont="1" applyBorder="1" applyAlignment="1">
      <alignment/>
    </xf>
    <xf numFmtId="0" fontId="54" fillId="0" borderId="0" xfId="0" applyFont="1" applyBorder="1" applyAlignment="1">
      <alignment/>
    </xf>
    <xf numFmtId="0" fontId="54" fillId="0" borderId="25" xfId="0" applyFont="1" applyBorder="1" applyAlignment="1">
      <alignment/>
    </xf>
    <xf numFmtId="0" fontId="43" fillId="0" borderId="24" xfId="0" applyFont="1" applyBorder="1" applyAlignment="1">
      <alignment/>
    </xf>
    <xf numFmtId="0" fontId="43" fillId="0" borderId="25" xfId="0" applyFont="1" applyBorder="1" applyAlignment="1">
      <alignment/>
    </xf>
    <xf numFmtId="0" fontId="43" fillId="0" borderId="27" xfId="0" applyFont="1" applyBorder="1" applyAlignment="1">
      <alignment/>
    </xf>
    <xf numFmtId="0" fontId="45" fillId="0" borderId="13" xfId="0" applyFont="1" applyBorder="1" applyAlignment="1">
      <alignment horizontal="center" vertical="center" wrapText="1"/>
    </xf>
    <xf numFmtId="0" fontId="43" fillId="0" borderId="26" xfId="0" applyFont="1" applyBorder="1" applyAlignment="1">
      <alignment/>
    </xf>
    <xf numFmtId="0" fontId="43" fillId="0" borderId="26" xfId="0" applyFont="1" applyBorder="1" applyAlignment="1">
      <alignment horizontal="center"/>
    </xf>
    <xf numFmtId="0" fontId="43" fillId="0" borderId="28" xfId="0" applyFont="1" applyBorder="1" applyAlignment="1">
      <alignment/>
    </xf>
    <xf numFmtId="14" fontId="45" fillId="0" borderId="13" xfId="0" applyNumberFormat="1" applyFont="1" applyFill="1" applyBorder="1" applyAlignment="1">
      <alignment horizontal="center" vertical="center" wrapText="1"/>
    </xf>
    <xf numFmtId="167" fontId="43" fillId="0" borderId="26" xfId="118" applyNumberFormat="1" applyFont="1" applyBorder="1" applyAlignment="1">
      <alignment/>
    </xf>
    <xf numFmtId="43" fontId="43" fillId="0" borderId="26" xfId="118" applyNumberFormat="1" applyFont="1" applyFill="1" applyBorder="1" applyAlignment="1">
      <alignment/>
    </xf>
    <xf numFmtId="167" fontId="43" fillId="0" borderId="28" xfId="118" applyNumberFormat="1" applyFont="1" applyBorder="1" applyAlignment="1">
      <alignment/>
    </xf>
    <xf numFmtId="43" fontId="43" fillId="0" borderId="26" xfId="118" applyNumberFormat="1" applyFont="1" applyBorder="1" applyAlignment="1">
      <alignment/>
    </xf>
    <xf numFmtId="41" fontId="43" fillId="0" borderId="0" xfId="0" applyNumberFormat="1" applyFont="1" applyAlignment="1">
      <alignment horizontal="center"/>
    </xf>
    <xf numFmtId="41" fontId="43" fillId="0" borderId="0" xfId="0" applyNumberFormat="1" applyFont="1" applyBorder="1" applyAlignment="1">
      <alignment horizontal="center"/>
    </xf>
    <xf numFmtId="167" fontId="43" fillId="0" borderId="0" xfId="118" applyNumberFormat="1" applyFont="1" applyBorder="1" applyAlignment="1">
      <alignment horizontal="center"/>
    </xf>
    <xf numFmtId="167" fontId="45" fillId="0" borderId="26" xfId="118" applyNumberFormat="1" applyFont="1" applyBorder="1" applyAlignment="1">
      <alignment/>
    </xf>
    <xf numFmtId="167" fontId="43" fillId="0" borderId="26" xfId="118" applyNumberFormat="1" applyFont="1" applyFill="1" applyBorder="1" applyAlignment="1">
      <alignment/>
    </xf>
    <xf numFmtId="167" fontId="45" fillId="0" borderId="26" xfId="118" applyNumberFormat="1" applyFont="1" applyFill="1" applyBorder="1" applyAlignment="1">
      <alignment/>
    </xf>
    <xf numFmtId="0" fontId="45" fillId="0" borderId="13" xfId="0" applyFont="1" applyFill="1" applyBorder="1" applyAlignment="1">
      <alignment horizontal="center" vertical="center" wrapText="1"/>
    </xf>
    <xf numFmtId="0" fontId="45" fillId="0" borderId="26" xfId="0" applyFont="1" applyFill="1" applyBorder="1" applyAlignment="1">
      <alignment horizontal="center"/>
    </xf>
    <xf numFmtId="0" fontId="43" fillId="0" borderId="26" xfId="0" applyFont="1" applyFill="1" applyBorder="1" applyAlignment="1" quotePrefix="1">
      <alignment horizontal="center" vertical="top" wrapText="1"/>
    </xf>
    <xf numFmtId="0" fontId="52" fillId="0" borderId="26" xfId="0" applyFont="1" applyFill="1" applyBorder="1" applyAlignment="1">
      <alignment horizontal="center"/>
    </xf>
    <xf numFmtId="0" fontId="43" fillId="0" borderId="26" xfId="0" applyFont="1" applyFill="1" applyBorder="1" applyAlignment="1">
      <alignment horizontal="center"/>
    </xf>
    <xf numFmtId="0" fontId="45" fillId="0" borderId="26" xfId="0" applyFont="1" applyBorder="1" applyAlignment="1" quotePrefix="1">
      <alignment horizontal="center"/>
    </xf>
    <xf numFmtId="0" fontId="43" fillId="0" borderId="26" xfId="0" applyFont="1" applyBorder="1" applyAlignment="1" quotePrefix="1">
      <alignment horizontal="center"/>
    </xf>
    <xf numFmtId="0" fontId="45" fillId="0" borderId="26" xfId="0" applyFont="1" applyBorder="1" applyAlignment="1">
      <alignment horizontal="center"/>
    </xf>
    <xf numFmtId="0" fontId="45" fillId="0" borderId="24" xfId="0" applyFont="1" applyBorder="1" applyAlignment="1">
      <alignment/>
    </xf>
    <xf numFmtId="0" fontId="45" fillId="0" borderId="25" xfId="0" applyFont="1" applyBorder="1" applyAlignment="1">
      <alignment/>
    </xf>
    <xf numFmtId="0" fontId="45" fillId="0" borderId="24" xfId="0" applyFont="1" applyBorder="1" applyAlignment="1">
      <alignment vertical="top"/>
    </xf>
    <xf numFmtId="0" fontId="45" fillId="0" borderId="0" xfId="0" applyFont="1" applyBorder="1" applyAlignment="1">
      <alignment vertical="top"/>
    </xf>
    <xf numFmtId="0" fontId="45" fillId="0" borderId="25" xfId="0" applyFont="1" applyBorder="1" applyAlignment="1">
      <alignment vertical="top"/>
    </xf>
    <xf numFmtId="0" fontId="52" fillId="0" borderId="24" xfId="0" applyFont="1" applyBorder="1" applyAlignment="1">
      <alignment/>
    </xf>
    <xf numFmtId="0" fontId="52" fillId="0" borderId="25" xfId="0" applyFont="1" applyBorder="1" applyAlignment="1">
      <alignment/>
    </xf>
    <xf numFmtId="0" fontId="43" fillId="0" borderId="26" xfId="0" applyFont="1" applyBorder="1" applyAlignment="1" quotePrefix="1">
      <alignment horizontal="center" vertical="top"/>
    </xf>
    <xf numFmtId="0" fontId="43" fillId="0" borderId="26" xfId="0" applyFont="1" applyBorder="1" applyAlignment="1">
      <alignment horizontal="center" vertical="top"/>
    </xf>
    <xf numFmtId="41" fontId="48" fillId="0" borderId="0" xfId="0" applyNumberFormat="1" applyFont="1" applyAlignment="1">
      <alignment horizontal="right" vertical="top"/>
    </xf>
    <xf numFmtId="49" fontId="45" fillId="0" borderId="0" xfId="0" applyNumberFormat="1" applyFont="1" applyAlignment="1">
      <alignment horizontal="left" vertical="top"/>
    </xf>
    <xf numFmtId="49" fontId="45" fillId="0" borderId="0" xfId="0" applyNumberFormat="1" applyFont="1" applyAlignment="1" quotePrefix="1">
      <alignment horizontal="left" vertical="top"/>
    </xf>
    <xf numFmtId="0" fontId="45" fillId="0" borderId="0" xfId="0" applyFont="1" applyAlignment="1" quotePrefix="1">
      <alignment horizontal="left" vertical="top"/>
    </xf>
    <xf numFmtId="0" fontId="48" fillId="0" borderId="0" xfId="0" applyFont="1" applyBorder="1" applyAlignment="1">
      <alignment vertical="top"/>
    </xf>
    <xf numFmtId="0" fontId="43" fillId="0" borderId="0" xfId="0" applyFont="1" applyAlignment="1">
      <alignment horizontal="right" vertical="top"/>
    </xf>
    <xf numFmtId="0" fontId="43" fillId="0" borderId="0" xfId="0" applyFont="1" applyBorder="1" applyAlignment="1" quotePrefix="1">
      <alignment vertical="top"/>
    </xf>
    <xf numFmtId="0" fontId="24" fillId="0" borderId="0" xfId="0" applyFont="1" applyAlignment="1">
      <alignment/>
    </xf>
    <xf numFmtId="0" fontId="52" fillId="0" borderId="0" xfId="0" applyFont="1" applyBorder="1" applyAlignment="1" quotePrefix="1">
      <alignment/>
    </xf>
    <xf numFmtId="49" fontId="52" fillId="0" borderId="0" xfId="0" applyNumberFormat="1" applyFont="1" applyBorder="1" applyAlignment="1">
      <alignment horizontal="left" vertical="top" wrapText="1"/>
    </xf>
    <xf numFmtId="3" fontId="52" fillId="0" borderId="0" xfId="0" applyNumberFormat="1" applyFont="1" applyBorder="1" applyAlignment="1">
      <alignment vertical="top"/>
    </xf>
    <xf numFmtId="14" fontId="52" fillId="0" borderId="0" xfId="0" applyNumberFormat="1" applyFont="1" applyBorder="1" applyAlignment="1" quotePrefix="1">
      <alignment horizontal="center" vertical="center"/>
    </xf>
    <xf numFmtId="14" fontId="52" fillId="0" borderId="0" xfId="0" applyNumberFormat="1" applyFont="1" applyBorder="1" applyAlignment="1">
      <alignment horizontal="center" vertical="center"/>
    </xf>
    <xf numFmtId="0" fontId="24" fillId="0" borderId="0" xfId="0" applyFont="1" applyBorder="1" applyAlignment="1">
      <alignment/>
    </xf>
    <xf numFmtId="3" fontId="43" fillId="0" borderId="0" xfId="0" applyNumberFormat="1" applyFont="1" applyBorder="1" applyAlignment="1">
      <alignment horizontal="left" vertical="top" wrapText="1"/>
    </xf>
    <xf numFmtId="167" fontId="43" fillId="0" borderId="0" xfId="118" applyNumberFormat="1" applyFont="1" applyBorder="1" applyAlignment="1">
      <alignment horizontal="center" vertical="center"/>
    </xf>
    <xf numFmtId="0" fontId="52" fillId="0" borderId="0" xfId="0" applyFont="1" applyAlignment="1">
      <alignment horizontal="centerContinuous"/>
    </xf>
    <xf numFmtId="0" fontId="45" fillId="0" borderId="23" xfId="0" applyFont="1" applyBorder="1" applyAlignment="1">
      <alignment horizontal="left" vertical="top"/>
    </xf>
    <xf numFmtId="3" fontId="43" fillId="0" borderId="0" xfId="0" applyNumberFormat="1" applyFont="1" applyBorder="1" applyAlignment="1">
      <alignment vertical="top"/>
    </xf>
    <xf numFmtId="0" fontId="43" fillId="0" borderId="0" xfId="0" applyFont="1" applyAlignment="1">
      <alignment horizontal="center" vertical="top"/>
    </xf>
    <xf numFmtId="0" fontId="46" fillId="0" borderId="0" xfId="0" applyFont="1" applyAlignment="1">
      <alignment/>
    </xf>
    <xf numFmtId="0" fontId="43" fillId="0" borderId="11" xfId="0" applyFont="1" applyFill="1" applyBorder="1" applyAlignment="1">
      <alignment horizontal="justify" vertical="top" wrapText="1"/>
    </xf>
    <xf numFmtId="167" fontId="45" fillId="0" borderId="0" xfId="118" applyNumberFormat="1" applyFont="1" applyFill="1" applyBorder="1" applyAlignment="1">
      <alignment horizontal="justify" wrapText="1"/>
    </xf>
    <xf numFmtId="167" fontId="43" fillId="0" borderId="0" xfId="0" applyNumberFormat="1" applyFont="1" applyBorder="1" applyAlignment="1">
      <alignment/>
    </xf>
    <xf numFmtId="0" fontId="43" fillId="0" borderId="0" xfId="0" applyFont="1" applyAlignment="1">
      <alignment horizontal="right"/>
    </xf>
    <xf numFmtId="0" fontId="52" fillId="0" borderId="0" xfId="0" applyFont="1" applyFill="1" applyAlignment="1">
      <alignment vertical="top"/>
    </xf>
    <xf numFmtId="0" fontId="24" fillId="0" borderId="0" xfId="0" applyFont="1" applyAlignment="1">
      <alignment vertical="top"/>
    </xf>
    <xf numFmtId="0" fontId="24" fillId="0" borderId="0" xfId="0" applyFont="1" applyAlignment="1">
      <alignment vertical="top" wrapText="1"/>
    </xf>
    <xf numFmtId="0" fontId="45" fillId="0" borderId="0" xfId="0" applyFont="1" applyBorder="1" applyAlignment="1">
      <alignment horizontal="center" vertical="center"/>
    </xf>
    <xf numFmtId="14" fontId="45" fillId="0" borderId="23" xfId="0" applyNumberFormat="1" applyFont="1" applyBorder="1" applyAlignment="1">
      <alignment horizontal="center" vertical="center"/>
    </xf>
    <xf numFmtId="0" fontId="51" fillId="0" borderId="0" xfId="0" applyFont="1" applyAlignment="1">
      <alignment/>
    </xf>
    <xf numFmtId="0" fontId="45" fillId="0" borderId="0" xfId="0" applyFont="1" applyAlignment="1">
      <alignment horizontal="centerContinuous" vertical="top"/>
    </xf>
    <xf numFmtId="0" fontId="43" fillId="0" borderId="29" xfId="0" applyFont="1" applyBorder="1" applyAlignment="1">
      <alignment/>
    </xf>
    <xf numFmtId="0" fontId="43" fillId="0" borderId="20" xfId="0" applyFont="1" applyBorder="1" applyAlignment="1">
      <alignment/>
    </xf>
    <xf numFmtId="0" fontId="43" fillId="0" borderId="30" xfId="0" applyFont="1" applyBorder="1" applyAlignment="1">
      <alignment/>
    </xf>
    <xf numFmtId="0" fontId="43" fillId="0" borderId="31" xfId="0" applyFont="1" applyBorder="1" applyAlignment="1">
      <alignment/>
    </xf>
    <xf numFmtId="0" fontId="47" fillId="0" borderId="0" xfId="0" applyFont="1" applyBorder="1" applyAlignment="1">
      <alignment horizontal="centerContinuous"/>
    </xf>
    <xf numFmtId="0" fontId="47" fillId="0" borderId="31" xfId="0" applyFont="1" applyBorder="1" applyAlignment="1">
      <alignment horizontal="centerContinuous"/>
    </xf>
    <xf numFmtId="0" fontId="47" fillId="0" borderId="30" xfId="0" applyFont="1" applyBorder="1" applyAlignment="1">
      <alignment/>
    </xf>
    <xf numFmtId="0" fontId="47" fillId="0" borderId="0" xfId="0" applyFont="1" applyBorder="1" applyAlignment="1">
      <alignment/>
    </xf>
    <xf numFmtId="0" fontId="47" fillId="0" borderId="31" xfId="0" applyFont="1" applyBorder="1" applyAlignment="1">
      <alignment/>
    </xf>
    <xf numFmtId="0" fontId="49" fillId="0" borderId="30" xfId="0" applyFont="1" applyBorder="1" applyAlignment="1">
      <alignment/>
    </xf>
    <xf numFmtId="0" fontId="45" fillId="0" borderId="30" xfId="0" applyFont="1" applyBorder="1" applyAlignment="1">
      <alignment horizontal="centerContinuous"/>
    </xf>
    <xf numFmtId="0" fontId="43" fillId="0" borderId="31" xfId="0" applyFont="1" applyBorder="1" applyAlignment="1">
      <alignment horizontal="centerContinuous"/>
    </xf>
    <xf numFmtId="0" fontId="24" fillId="0" borderId="30" xfId="0" applyFont="1" applyBorder="1" applyAlignment="1">
      <alignment horizontal="centerContinuous"/>
    </xf>
    <xf numFmtId="0" fontId="24" fillId="0" borderId="32" xfId="0" applyFont="1" applyBorder="1" applyAlignment="1">
      <alignment horizontal="centerContinuous"/>
    </xf>
    <xf numFmtId="0" fontId="43" fillId="0" borderId="16" xfId="0" applyFont="1" applyBorder="1" applyAlignment="1">
      <alignment horizontal="centerContinuous"/>
    </xf>
    <xf numFmtId="0" fontId="43" fillId="0" borderId="33" xfId="0" applyFont="1" applyBorder="1" applyAlignment="1">
      <alignment horizontal="centerContinuous"/>
    </xf>
    <xf numFmtId="0" fontId="45" fillId="0" borderId="23" xfId="0" applyFont="1" applyBorder="1" applyAlignment="1">
      <alignment/>
    </xf>
    <xf numFmtId="0" fontId="45" fillId="0" borderId="23" xfId="0" applyFont="1" applyFill="1" applyBorder="1" applyAlignment="1">
      <alignment/>
    </xf>
    <xf numFmtId="0" fontId="43" fillId="0" borderId="0" xfId="0" applyFont="1" applyAlignment="1" quotePrefix="1">
      <alignment horizontal="center"/>
    </xf>
    <xf numFmtId="0" fontId="43" fillId="0" borderId="0" xfId="0" applyFont="1" applyAlignment="1" quotePrefix="1">
      <alignment horizontal="left" indent="1"/>
    </xf>
    <xf numFmtId="0" fontId="50" fillId="0" borderId="0" xfId="0" applyFont="1" applyAlignment="1">
      <alignment/>
    </xf>
    <xf numFmtId="0" fontId="51" fillId="0" borderId="0" xfId="0" applyFont="1" applyAlignment="1">
      <alignment horizontal="left"/>
    </xf>
    <xf numFmtId="41" fontId="24" fillId="0" borderId="0" xfId="0" applyNumberFormat="1" applyFont="1" applyAlignment="1">
      <alignment horizontal="center"/>
    </xf>
    <xf numFmtId="0" fontId="50" fillId="0" borderId="23" xfId="0" applyFont="1" applyBorder="1" applyAlignment="1">
      <alignment horizontal="left"/>
    </xf>
    <xf numFmtId="41" fontId="50" fillId="0" borderId="23" xfId="0" applyNumberFormat="1" applyFont="1" applyBorder="1" applyAlignment="1">
      <alignment horizontal="center"/>
    </xf>
    <xf numFmtId="41" fontId="50" fillId="0" borderId="23" xfId="0" applyNumberFormat="1" applyFont="1" applyBorder="1" applyAlignment="1">
      <alignment horizontal="right"/>
    </xf>
    <xf numFmtId="0" fontId="51" fillId="0" borderId="0" xfId="0" applyFont="1" applyAlignment="1">
      <alignment vertical="top"/>
    </xf>
    <xf numFmtId="0" fontId="50" fillId="0" borderId="23" xfId="0" applyFont="1" applyBorder="1" applyAlignment="1">
      <alignment vertical="top"/>
    </xf>
    <xf numFmtId="0" fontId="50" fillId="0" borderId="0" xfId="0" applyFont="1" applyAlignment="1">
      <alignment vertical="top"/>
    </xf>
    <xf numFmtId="41" fontId="51" fillId="0" borderId="0" xfId="0" applyNumberFormat="1" applyFont="1" applyAlignment="1">
      <alignment horizontal="right"/>
    </xf>
    <xf numFmtId="41" fontId="51" fillId="0" borderId="0" xfId="0" applyNumberFormat="1" applyFont="1" applyAlignment="1">
      <alignment horizontal="right" vertical="top"/>
    </xf>
    <xf numFmtId="41" fontId="50" fillId="0" borderId="23" xfId="0" applyNumberFormat="1" applyFont="1" applyBorder="1" applyAlignment="1">
      <alignment horizontal="right" vertical="top"/>
    </xf>
    <xf numFmtId="167" fontId="24" fillId="0" borderId="0" xfId="118" applyNumberFormat="1" applyFont="1" applyAlignment="1">
      <alignment/>
    </xf>
    <xf numFmtId="3" fontId="24" fillId="0" borderId="0" xfId="0" applyNumberFormat="1" applyFont="1" applyAlignment="1">
      <alignment/>
    </xf>
    <xf numFmtId="3" fontId="50" fillId="0" borderId="0" xfId="0" applyNumberFormat="1" applyFont="1" applyAlignment="1">
      <alignment/>
    </xf>
    <xf numFmtId="0" fontId="45" fillId="0" borderId="31" xfId="0" applyFont="1" applyBorder="1" applyAlignment="1">
      <alignment horizontal="center"/>
    </xf>
    <xf numFmtId="0" fontId="45" fillId="0" borderId="20" xfId="0" applyFont="1" applyBorder="1" applyAlignment="1">
      <alignment/>
    </xf>
    <xf numFmtId="0" fontId="45" fillId="0" borderId="34" xfId="0" applyFont="1" applyBorder="1" applyAlignment="1">
      <alignment/>
    </xf>
    <xf numFmtId="0" fontId="24" fillId="0" borderId="0" xfId="0" applyFont="1" applyBorder="1" applyAlignment="1">
      <alignment horizontal="centerContinuous"/>
    </xf>
    <xf numFmtId="167" fontId="45" fillId="0" borderId="26" xfId="118" applyNumberFormat="1" applyFont="1" applyFill="1" applyBorder="1" applyAlignment="1">
      <alignment horizontal="center"/>
    </xf>
    <xf numFmtId="167" fontId="43" fillId="0" borderId="26" xfId="118" applyNumberFormat="1" applyFont="1" applyFill="1" applyBorder="1" applyAlignment="1" quotePrefix="1">
      <alignment horizontal="center"/>
    </xf>
    <xf numFmtId="167" fontId="45" fillId="0" borderId="26" xfId="118" applyNumberFormat="1" applyFont="1" applyFill="1" applyBorder="1" applyAlignment="1" quotePrefix="1">
      <alignment horizontal="center" vertical="top" wrapText="1"/>
    </xf>
    <xf numFmtId="167" fontId="45" fillId="0" borderId="26" xfId="118" applyNumberFormat="1" applyFont="1" applyFill="1" applyBorder="1" applyAlignment="1" quotePrefix="1">
      <alignment horizontal="center"/>
    </xf>
    <xf numFmtId="167" fontId="43" fillId="0" borderId="26" xfId="118" applyNumberFormat="1" applyFont="1" applyFill="1" applyBorder="1" applyAlignment="1">
      <alignment horizontal="center"/>
    </xf>
    <xf numFmtId="167" fontId="45" fillId="0" borderId="26" xfId="118" applyNumberFormat="1" applyFont="1" applyFill="1" applyBorder="1" applyAlignment="1" quotePrefix="1">
      <alignment horizontal="center" vertical="top" wrapText="1"/>
    </xf>
    <xf numFmtId="167" fontId="45" fillId="0" borderId="26" xfId="118" applyNumberFormat="1" applyFont="1" applyFill="1" applyBorder="1" applyAlignment="1">
      <alignment horizontal="center"/>
    </xf>
    <xf numFmtId="167" fontId="43" fillId="0" borderId="26" xfId="118" applyNumberFormat="1" applyFont="1" applyFill="1" applyBorder="1" applyAlignment="1" quotePrefix="1">
      <alignment horizontal="center"/>
    </xf>
    <xf numFmtId="167" fontId="52" fillId="0" borderId="26" xfId="118" applyNumberFormat="1" applyFont="1" applyFill="1" applyBorder="1" applyAlignment="1">
      <alignment horizontal="center"/>
    </xf>
    <xf numFmtId="167" fontId="43" fillId="0" borderId="26" xfId="118" applyNumberFormat="1" applyFont="1" applyFill="1" applyBorder="1" applyAlignment="1">
      <alignment horizontal="center"/>
    </xf>
    <xf numFmtId="0" fontId="45" fillId="0" borderId="0" xfId="0" applyFont="1" applyAlignment="1">
      <alignment vertical="top"/>
    </xf>
    <xf numFmtId="0" fontId="45" fillId="0" borderId="0" xfId="0" applyFont="1" applyAlignment="1">
      <alignment horizontal="left" vertical="top"/>
    </xf>
    <xf numFmtId="0" fontId="45" fillId="0" borderId="0" xfId="0" applyFont="1" applyAlignment="1">
      <alignment horizontal="justify" vertical="top" wrapText="1"/>
    </xf>
    <xf numFmtId="0" fontId="45" fillId="0" borderId="0" xfId="0" applyFont="1" applyAlignment="1">
      <alignment/>
    </xf>
    <xf numFmtId="0" fontId="53" fillId="0" borderId="13" xfId="0" applyFont="1" applyBorder="1" applyAlignment="1">
      <alignment horizontal="center" vertical="center"/>
    </xf>
    <xf numFmtId="41" fontId="54" fillId="0" borderId="26" xfId="0" applyNumberFormat="1" applyFont="1" applyFill="1" applyBorder="1" applyAlignment="1">
      <alignment/>
    </xf>
    <xf numFmtId="41" fontId="54" fillId="0" borderId="26" xfId="0" applyNumberFormat="1" applyFont="1" applyFill="1" applyBorder="1" applyAlignment="1">
      <alignment/>
    </xf>
    <xf numFmtId="0" fontId="43" fillId="0" borderId="0" xfId="0" applyFont="1" applyFill="1" applyBorder="1" applyAlignment="1">
      <alignment vertical="top"/>
    </xf>
    <xf numFmtId="14" fontId="45" fillId="0" borderId="0" xfId="0" applyNumberFormat="1" applyFont="1" applyBorder="1" applyAlignment="1">
      <alignment horizontal="center" vertical="center"/>
    </xf>
    <xf numFmtId="14" fontId="52" fillId="0" borderId="0" xfId="0" applyNumberFormat="1" applyFont="1" applyBorder="1" applyAlignment="1">
      <alignment horizontal="center"/>
    </xf>
    <xf numFmtId="14" fontId="45" fillId="0" borderId="0" xfId="0" applyNumberFormat="1" applyFont="1" applyAlignment="1">
      <alignment horizontal="center" vertical="center"/>
    </xf>
    <xf numFmtId="0" fontId="45" fillId="0" borderId="0" xfId="0" applyFont="1" applyBorder="1" applyAlignment="1">
      <alignment/>
    </xf>
    <xf numFmtId="0" fontId="45" fillId="0" borderId="0" xfId="0" applyFont="1" applyBorder="1" applyAlignment="1">
      <alignment horizontal="right"/>
    </xf>
    <xf numFmtId="167" fontId="45" fillId="0" borderId="35" xfId="0" applyNumberFormat="1" applyFont="1" applyBorder="1" applyAlignment="1">
      <alignment/>
    </xf>
    <xf numFmtId="167" fontId="43" fillId="0" borderId="0" xfId="0" applyNumberFormat="1" applyFont="1" applyBorder="1" applyAlignment="1">
      <alignment horizontal="center" vertical="center"/>
    </xf>
    <xf numFmtId="3" fontId="45" fillId="0" borderId="0" xfId="0" applyNumberFormat="1" applyFont="1" applyAlignment="1">
      <alignment/>
    </xf>
    <xf numFmtId="14" fontId="43" fillId="0" borderId="0" xfId="0" applyNumberFormat="1" applyFont="1" applyAlignment="1">
      <alignment horizontal="center" vertical="center"/>
    </xf>
    <xf numFmtId="0" fontId="45" fillId="0" borderId="23" xfId="0" applyFont="1" applyBorder="1" applyAlignment="1">
      <alignment horizontal="center" vertical="center" wrapText="1"/>
    </xf>
    <xf numFmtId="0" fontId="53" fillId="0" borderId="0" xfId="0" applyFont="1" applyAlignment="1">
      <alignment horizontal="left"/>
    </xf>
    <xf numFmtId="0" fontId="64" fillId="0" borderId="0" xfId="0" applyFont="1" applyAlignment="1">
      <alignment/>
    </xf>
    <xf numFmtId="3" fontId="53" fillId="0" borderId="0" xfId="0" applyNumberFormat="1" applyFont="1" applyFill="1" applyBorder="1" applyAlignment="1">
      <alignment/>
    </xf>
    <xf numFmtId="0" fontId="54" fillId="0" borderId="0" xfId="0" applyFont="1" applyFill="1" applyAlignment="1">
      <alignment/>
    </xf>
    <xf numFmtId="0" fontId="56" fillId="0" borderId="0" xfId="0" applyFont="1" applyFill="1" applyAlignment="1">
      <alignment/>
    </xf>
    <xf numFmtId="0" fontId="46" fillId="0" borderId="0" xfId="0" applyFont="1" applyFill="1" applyAlignment="1">
      <alignment/>
    </xf>
    <xf numFmtId="3" fontId="54" fillId="0" borderId="0" xfId="0" applyNumberFormat="1" applyFont="1" applyFill="1" applyAlignment="1">
      <alignment vertical="top"/>
    </xf>
    <xf numFmtId="0" fontId="54" fillId="0" borderId="0" xfId="0" applyFont="1" applyFill="1" applyAlignment="1">
      <alignment vertical="top"/>
    </xf>
    <xf numFmtId="167" fontId="54" fillId="0" borderId="0" xfId="118" applyNumberFormat="1" applyFont="1" applyFill="1" applyAlignment="1">
      <alignment vertical="top"/>
    </xf>
    <xf numFmtId="167" fontId="51" fillId="0" borderId="0" xfId="118" applyNumberFormat="1" applyFont="1" applyAlignment="1">
      <alignment vertical="top"/>
    </xf>
    <xf numFmtId="167" fontId="50" fillId="0" borderId="23" xfId="118" applyNumberFormat="1" applyFont="1" applyBorder="1" applyAlignment="1">
      <alignment vertical="top"/>
    </xf>
    <xf numFmtId="167" fontId="47" fillId="0" borderId="0" xfId="118" applyNumberFormat="1" applyFont="1" applyBorder="1" applyAlignment="1">
      <alignment vertical="top"/>
    </xf>
    <xf numFmtId="167" fontId="43" fillId="0" borderId="0" xfId="118" applyNumberFormat="1" applyFont="1" applyFill="1" applyAlignment="1">
      <alignment horizontal="right" vertical="top"/>
    </xf>
    <xf numFmtId="167" fontId="47" fillId="0" borderId="0" xfId="118" applyNumberFormat="1" applyFont="1" applyAlignment="1">
      <alignment vertical="top"/>
    </xf>
    <xf numFmtId="0" fontId="24" fillId="0" borderId="0" xfId="0" applyFont="1" applyAlignment="1">
      <alignment/>
    </xf>
    <xf numFmtId="49" fontId="52" fillId="0" borderId="0" xfId="0" applyNumberFormat="1" applyFont="1" applyBorder="1" applyAlignment="1">
      <alignment horizontal="left" vertical="top"/>
    </xf>
    <xf numFmtId="3" fontId="69" fillId="0" borderId="0" xfId="0" applyNumberFormat="1" applyFont="1" applyBorder="1" applyAlignment="1">
      <alignment vertical="top"/>
    </xf>
    <xf numFmtId="49" fontId="43" fillId="0" borderId="0" xfId="0" applyNumberFormat="1" applyFont="1" applyBorder="1" applyAlignment="1">
      <alignment horizontal="left" vertical="top"/>
    </xf>
    <xf numFmtId="0" fontId="24" fillId="0" borderId="0" xfId="0" applyFont="1" applyBorder="1" applyAlignment="1">
      <alignment/>
    </xf>
    <xf numFmtId="167" fontId="24" fillId="0" borderId="0" xfId="0" applyNumberFormat="1" applyFont="1" applyBorder="1" applyAlignment="1">
      <alignment/>
    </xf>
    <xf numFmtId="0" fontId="43" fillId="0" borderId="0" xfId="0" applyFont="1" applyFill="1" applyAlignment="1">
      <alignment vertical="top" wrapText="1"/>
    </xf>
    <xf numFmtId="167" fontId="43" fillId="0" borderId="0" xfId="118" applyNumberFormat="1" applyFont="1" applyFill="1" applyAlignment="1">
      <alignment vertical="top"/>
    </xf>
    <xf numFmtId="167" fontId="43" fillId="0" borderId="0" xfId="0" applyNumberFormat="1" applyFont="1" applyFill="1" applyAlignment="1">
      <alignment/>
    </xf>
    <xf numFmtId="0" fontId="24" fillId="0" borderId="0" xfId="0" applyFont="1" applyFill="1" applyAlignment="1">
      <alignment/>
    </xf>
    <xf numFmtId="0" fontId="50" fillId="0" borderId="0" xfId="0" applyFont="1" applyFill="1" applyAlignment="1">
      <alignment/>
    </xf>
    <xf numFmtId="41" fontId="43" fillId="0" borderId="0" xfId="0" applyNumberFormat="1" applyFont="1" applyFill="1" applyAlignment="1">
      <alignment/>
    </xf>
    <xf numFmtId="3" fontId="43" fillId="0" borderId="0" xfId="0" applyNumberFormat="1" applyFont="1" applyAlignment="1">
      <alignment horizontal="justify" vertical="top" wrapText="1"/>
    </xf>
    <xf numFmtId="167" fontId="68" fillId="0" borderId="0" xfId="0" applyNumberFormat="1" applyFont="1" applyBorder="1" applyAlignment="1">
      <alignment/>
    </xf>
    <xf numFmtId="0" fontId="68" fillId="0" borderId="0" xfId="0" applyFont="1" applyBorder="1" applyAlignment="1">
      <alignment/>
    </xf>
    <xf numFmtId="3" fontId="43" fillId="0" borderId="0" xfId="0" applyNumberFormat="1" applyFont="1" applyFill="1" applyAlignment="1">
      <alignment/>
    </xf>
    <xf numFmtId="167" fontId="43" fillId="0" borderId="25" xfId="118" applyNumberFormat="1" applyFont="1" applyFill="1" applyBorder="1" applyAlignment="1">
      <alignment/>
    </xf>
    <xf numFmtId="0" fontId="54" fillId="0" borderId="36" xfId="0" applyFont="1" applyBorder="1" applyAlignment="1">
      <alignment/>
    </xf>
    <xf numFmtId="0" fontId="54" fillId="0" borderId="23" xfId="0" applyFont="1" applyBorder="1" applyAlignment="1">
      <alignment/>
    </xf>
    <xf numFmtId="0" fontId="54" fillId="0" borderId="27" xfId="0" applyFont="1" applyBorder="1" applyAlignment="1">
      <alignment/>
    </xf>
    <xf numFmtId="0" fontId="54" fillId="0" borderId="28" xfId="0" applyFont="1" applyBorder="1" applyAlignment="1">
      <alignment horizontal="center"/>
    </xf>
    <xf numFmtId="0" fontId="62" fillId="0" borderId="0" xfId="0" applyFont="1" applyBorder="1" applyAlignment="1">
      <alignment horizontal="centerContinuous" vertical="center" wrapText="1"/>
    </xf>
    <xf numFmtId="0" fontId="61" fillId="0" borderId="31" xfId="0" applyFont="1" applyBorder="1" applyAlignment="1">
      <alignment horizontal="centerContinuous" vertical="center" wrapText="1"/>
    </xf>
    <xf numFmtId="167" fontId="43" fillId="0" borderId="0" xfId="118" applyNumberFormat="1" applyFont="1" applyAlignment="1">
      <alignment horizontal="center" vertical="top"/>
    </xf>
    <xf numFmtId="41" fontId="43" fillId="0" borderId="0" xfId="0" applyNumberFormat="1" applyFont="1" applyAlignment="1">
      <alignment horizontal="centerContinuous"/>
    </xf>
    <xf numFmtId="0" fontId="50" fillId="0" borderId="23" xfId="0" applyFont="1" applyBorder="1" applyAlignment="1">
      <alignment horizontal="left" vertical="top"/>
    </xf>
    <xf numFmtId="167" fontId="50" fillId="0" borderId="23" xfId="118" applyNumberFormat="1" applyFont="1" applyFill="1" applyBorder="1" applyAlignment="1">
      <alignment horizontal="center" vertical="top"/>
    </xf>
    <xf numFmtId="167" fontId="50" fillId="0" borderId="23" xfId="118" applyNumberFormat="1" applyFont="1" applyFill="1" applyBorder="1" applyAlignment="1">
      <alignment horizontal="right" vertical="top"/>
    </xf>
    <xf numFmtId="167" fontId="43" fillId="0" borderId="0" xfId="118" applyNumberFormat="1" applyFont="1" applyFill="1" applyAlignment="1">
      <alignment horizontal="center" vertical="top"/>
    </xf>
    <xf numFmtId="167" fontId="43" fillId="0" borderId="26" xfId="118" applyNumberFormat="1" applyFont="1" applyBorder="1" applyAlignment="1">
      <alignment horizontal="center" vertical="top"/>
    </xf>
    <xf numFmtId="167" fontId="43" fillId="0" borderId="26" xfId="118" applyNumberFormat="1" applyFont="1" applyFill="1" applyBorder="1" applyAlignment="1">
      <alignment horizontal="center" vertical="top"/>
    </xf>
    <xf numFmtId="167" fontId="43" fillId="0" borderId="26" xfId="118" applyNumberFormat="1" applyFont="1" applyFill="1" applyBorder="1" applyAlignment="1">
      <alignment vertical="top"/>
    </xf>
    <xf numFmtId="0" fontId="43" fillId="0" borderId="24" xfId="0" applyFont="1" applyBorder="1" applyAlignment="1">
      <alignment vertical="top"/>
    </xf>
    <xf numFmtId="0" fontId="43" fillId="0" borderId="25" xfId="0" applyFont="1" applyBorder="1" applyAlignment="1">
      <alignment vertical="top"/>
    </xf>
    <xf numFmtId="0" fontId="43" fillId="0" borderId="0" xfId="0" applyFont="1" applyBorder="1" applyAlignment="1">
      <alignment vertical="top" wrapText="1"/>
    </xf>
    <xf numFmtId="0" fontId="45" fillId="0" borderId="26" xfId="0" applyFont="1" applyBorder="1" applyAlignment="1">
      <alignment horizontal="center" vertical="top"/>
    </xf>
    <xf numFmtId="167" fontId="43" fillId="0" borderId="0" xfId="0" applyNumberFormat="1" applyFont="1" applyAlignment="1">
      <alignment vertical="top"/>
    </xf>
    <xf numFmtId="3" fontId="56" fillId="0" borderId="0" xfId="118" applyNumberFormat="1" applyFont="1" applyFill="1" applyAlignment="1">
      <alignment/>
    </xf>
    <xf numFmtId="3" fontId="56" fillId="0" borderId="0" xfId="0" applyNumberFormat="1" applyFont="1" applyFill="1" applyBorder="1" applyAlignment="1">
      <alignment vertical="top"/>
    </xf>
    <xf numFmtId="0" fontId="62" fillId="0" borderId="30" xfId="0" applyFont="1" applyBorder="1" applyAlignment="1">
      <alignment horizontal="centerContinuous" vertical="center" wrapText="1"/>
    </xf>
    <xf numFmtId="0" fontId="45" fillId="0" borderId="37" xfId="0" applyFont="1" applyBorder="1" applyAlignment="1">
      <alignment horizontal="center" vertical="center" wrapText="1"/>
    </xf>
    <xf numFmtId="0" fontId="45" fillId="0" borderId="26" xfId="0" applyFont="1" applyBorder="1" applyAlignment="1">
      <alignment/>
    </xf>
    <xf numFmtId="0" fontId="43" fillId="0" borderId="26" xfId="0" applyFont="1" applyBorder="1" applyAlignment="1" quotePrefix="1">
      <alignment/>
    </xf>
    <xf numFmtId="167" fontId="45" fillId="0" borderId="28" xfId="118" applyNumberFormat="1" applyFont="1" applyBorder="1" applyAlignment="1">
      <alignment/>
    </xf>
    <xf numFmtId="167" fontId="45" fillId="0" borderId="25" xfId="118" applyNumberFormat="1" applyFont="1" applyFill="1" applyBorder="1" applyAlignment="1">
      <alignment/>
    </xf>
    <xf numFmtId="167" fontId="43" fillId="0" borderId="25" xfId="118" applyNumberFormat="1" applyFont="1" applyBorder="1" applyAlignment="1">
      <alignment/>
    </xf>
    <xf numFmtId="167" fontId="45" fillId="0" borderId="25" xfId="118" applyNumberFormat="1" applyFont="1" applyBorder="1" applyAlignment="1">
      <alignment/>
    </xf>
    <xf numFmtId="167" fontId="45" fillId="0" borderId="27" xfId="118" applyNumberFormat="1" applyFont="1" applyBorder="1" applyAlignment="1">
      <alignment/>
    </xf>
    <xf numFmtId="167" fontId="43" fillId="0" borderId="25" xfId="118" applyNumberFormat="1" applyFont="1" applyBorder="1" applyAlignment="1">
      <alignment/>
    </xf>
    <xf numFmtId="0" fontId="45" fillId="0" borderId="13" xfId="0" applyFont="1" applyBorder="1" applyAlignment="1">
      <alignment horizontal="center" vertical="center"/>
    </xf>
    <xf numFmtId="0" fontId="45" fillId="0" borderId="37" xfId="0" applyFont="1" applyFill="1" applyBorder="1" applyAlignment="1">
      <alignment horizontal="center" vertical="center" wrapText="1"/>
    </xf>
    <xf numFmtId="0" fontId="67" fillId="0" borderId="23" xfId="0" applyFont="1" applyBorder="1" applyAlignment="1">
      <alignment/>
    </xf>
    <xf numFmtId="0" fontId="3" fillId="0" borderId="23" xfId="0" applyFont="1" applyBorder="1" applyAlignment="1">
      <alignment/>
    </xf>
    <xf numFmtId="0" fontId="3" fillId="0" borderId="0" xfId="0" applyFont="1" applyAlignment="1">
      <alignment/>
    </xf>
    <xf numFmtId="0" fontId="3" fillId="0" borderId="0" xfId="0" applyFont="1" applyFill="1" applyAlignment="1">
      <alignment/>
    </xf>
    <xf numFmtId="14" fontId="43" fillId="0" borderId="0" xfId="0" applyNumberFormat="1" applyFont="1" applyAlignment="1">
      <alignment/>
    </xf>
    <xf numFmtId="0" fontId="53" fillId="0" borderId="38" xfId="0" applyFont="1" applyBorder="1" applyAlignment="1">
      <alignment horizontal="center" vertical="center"/>
    </xf>
    <xf numFmtId="0" fontId="54" fillId="0" borderId="38" xfId="0" applyFont="1" applyBorder="1" applyAlignment="1">
      <alignment horizontal="center" vertical="center"/>
    </xf>
    <xf numFmtId="0" fontId="46" fillId="0" borderId="0" xfId="0" applyFont="1" applyAlignment="1">
      <alignment/>
    </xf>
    <xf numFmtId="43" fontId="43" fillId="0" borderId="0" xfId="0" applyNumberFormat="1" applyFont="1" applyAlignment="1">
      <alignment/>
    </xf>
    <xf numFmtId="0" fontId="45" fillId="0" borderId="39" xfId="0" applyFont="1" applyBorder="1" applyAlignment="1">
      <alignment/>
    </xf>
    <xf numFmtId="0" fontId="2" fillId="0" borderId="0" xfId="0" applyFont="1" applyAlignment="1">
      <alignment/>
    </xf>
    <xf numFmtId="0" fontId="74" fillId="0" borderId="0" xfId="0" applyFont="1" applyAlignment="1">
      <alignment/>
    </xf>
    <xf numFmtId="0" fontId="24" fillId="0" borderId="23" xfId="0" applyFont="1" applyBorder="1" applyAlignment="1">
      <alignment vertical="top"/>
    </xf>
    <xf numFmtId="0" fontId="2" fillId="0" borderId="23" xfId="0" applyFont="1" applyBorder="1" applyAlignment="1">
      <alignment/>
    </xf>
    <xf numFmtId="167" fontId="54" fillId="0" borderId="26" xfId="118" applyNumberFormat="1" applyFont="1" applyFill="1" applyBorder="1" applyAlignment="1">
      <alignment/>
    </xf>
    <xf numFmtId="41" fontId="53" fillId="0" borderId="26" xfId="0" applyNumberFormat="1" applyFont="1" applyFill="1" applyBorder="1" applyAlignment="1">
      <alignment/>
    </xf>
    <xf numFmtId="0" fontId="2" fillId="39" borderId="0" xfId="0" applyFont="1" applyFill="1" applyAlignment="1">
      <alignment/>
    </xf>
    <xf numFmtId="0" fontId="10" fillId="39" borderId="0" xfId="0" applyFont="1" applyFill="1" applyAlignment="1">
      <alignment/>
    </xf>
    <xf numFmtId="0" fontId="74" fillId="0" borderId="0" xfId="0" applyFont="1" applyFill="1" applyAlignment="1">
      <alignment/>
    </xf>
    <xf numFmtId="0" fontId="2" fillId="0" borderId="0" xfId="0" applyFont="1" applyFill="1" applyAlignment="1">
      <alignment/>
    </xf>
    <xf numFmtId="0" fontId="45" fillId="0" borderId="23" xfId="0" applyFont="1" applyBorder="1" applyAlignment="1">
      <alignment horizontal="centerContinuous" vertical="center"/>
    </xf>
    <xf numFmtId="0" fontId="43" fillId="0" borderId="23" xfId="0" applyFont="1" applyBorder="1" applyAlignment="1">
      <alignment horizontal="centerContinuous" vertical="center"/>
    </xf>
    <xf numFmtId="0" fontId="45" fillId="0" borderId="0" xfId="0" applyFont="1" applyBorder="1" applyAlignment="1">
      <alignment horizontal="centerContinuous" vertical="center"/>
    </xf>
    <xf numFmtId="0" fontId="43" fillId="0" borderId="0" xfId="0" applyFont="1" applyBorder="1" applyAlignment="1">
      <alignment horizontal="centerContinuous" vertical="center"/>
    </xf>
    <xf numFmtId="0" fontId="45" fillId="0" borderId="0" xfId="0" applyFont="1" applyBorder="1" applyAlignment="1">
      <alignment horizontal="center" vertical="center" wrapText="1"/>
    </xf>
    <xf numFmtId="167" fontId="43" fillId="0" borderId="0" xfId="118" applyNumberFormat="1" applyFont="1" applyFill="1" applyBorder="1" applyAlignment="1">
      <alignment/>
    </xf>
    <xf numFmtId="0" fontId="67"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 fillId="0" borderId="0" xfId="0" applyFont="1" applyAlignment="1">
      <alignment/>
    </xf>
    <xf numFmtId="0" fontId="43" fillId="0" borderId="0" xfId="0" applyFont="1" applyFill="1" applyAlignment="1" quotePrefix="1">
      <alignment horizontal="left" vertical="justify" wrapText="1"/>
    </xf>
    <xf numFmtId="3" fontId="43" fillId="0" borderId="0" xfId="0" applyNumberFormat="1" applyFont="1" applyAlignment="1">
      <alignment vertical="top"/>
    </xf>
    <xf numFmtId="3" fontId="43" fillId="0" borderId="0" xfId="0" applyNumberFormat="1" applyFont="1" applyFill="1" applyAlignment="1">
      <alignment vertical="top"/>
    </xf>
    <xf numFmtId="167" fontId="45" fillId="0" borderId="0" xfId="118" applyNumberFormat="1" applyFont="1" applyFill="1" applyAlignment="1">
      <alignment horizontal="center" vertical="top"/>
    </xf>
    <xf numFmtId="0" fontId="45" fillId="0" borderId="0" xfId="0" applyNumberFormat="1" applyFont="1" applyFill="1" applyAlignment="1">
      <alignment vertical="top"/>
    </xf>
    <xf numFmtId="49" fontId="43" fillId="0" borderId="0" xfId="0" applyNumberFormat="1" applyFont="1" applyFill="1" applyAlignment="1">
      <alignment vertical="top"/>
    </xf>
    <xf numFmtId="0" fontId="45" fillId="0" borderId="0" xfId="0" applyNumberFormat="1" applyFont="1" applyFill="1" applyAlignment="1">
      <alignment horizontal="right" vertical="center"/>
    </xf>
    <xf numFmtId="0" fontId="45" fillId="0" borderId="0" xfId="0" applyNumberFormat="1" applyFont="1" applyFill="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46" fillId="0" borderId="0" xfId="0" applyFont="1" applyAlignment="1">
      <alignment vertical="center"/>
    </xf>
    <xf numFmtId="0" fontId="45" fillId="0" borderId="0" xfId="0" applyFont="1" applyBorder="1" applyAlignment="1">
      <alignment vertical="center"/>
    </xf>
    <xf numFmtId="167" fontId="53" fillId="0" borderId="35" xfId="0" applyNumberFormat="1" applyFont="1" applyBorder="1" applyAlignment="1">
      <alignment vertical="center"/>
    </xf>
    <xf numFmtId="167" fontId="54" fillId="0" borderId="11" xfId="133" applyNumberFormat="1" applyFont="1" applyBorder="1" applyAlignment="1">
      <alignment vertical="center"/>
    </xf>
    <xf numFmtId="3" fontId="54" fillId="0" borderId="0" xfId="0" applyNumberFormat="1" applyFont="1" applyBorder="1" applyAlignment="1">
      <alignment horizontal="right" vertical="center"/>
    </xf>
    <xf numFmtId="0" fontId="54" fillId="0" borderId="23" xfId="0" applyFont="1" applyBorder="1" applyAlignment="1">
      <alignment vertical="center"/>
    </xf>
    <xf numFmtId="3" fontId="54" fillId="0" borderId="0" xfId="0" applyNumberFormat="1" applyFont="1" applyFill="1" applyBorder="1" applyAlignment="1">
      <alignment vertical="center"/>
    </xf>
    <xf numFmtId="0" fontId="54" fillId="0" borderId="0" xfId="0" applyFont="1" applyBorder="1" applyAlignment="1">
      <alignment horizontal="center" vertical="center"/>
    </xf>
    <xf numFmtId="0" fontId="54" fillId="0" borderId="0" xfId="0" applyFont="1" applyFill="1" applyAlignment="1">
      <alignment vertical="center"/>
    </xf>
    <xf numFmtId="3" fontId="53" fillId="0" borderId="0" xfId="0" applyNumberFormat="1" applyFont="1" applyFill="1" applyBorder="1" applyAlignment="1">
      <alignment vertical="center"/>
    </xf>
    <xf numFmtId="0" fontId="54" fillId="0" borderId="0"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4" fillId="0" borderId="0" xfId="0" applyFont="1" applyAlignment="1">
      <alignment vertical="center"/>
    </xf>
    <xf numFmtId="167" fontId="45" fillId="0" borderId="0" xfId="0" applyNumberFormat="1" applyFont="1" applyFill="1" applyAlignment="1">
      <alignment vertical="center"/>
    </xf>
    <xf numFmtId="0" fontId="46" fillId="0" borderId="0" xfId="0" applyFont="1" applyBorder="1" applyAlignment="1">
      <alignment vertical="center"/>
    </xf>
    <xf numFmtId="0" fontId="43" fillId="0" borderId="0" xfId="0" applyFont="1" applyFill="1" applyAlignment="1">
      <alignment vertical="center"/>
    </xf>
    <xf numFmtId="0" fontId="43" fillId="0" borderId="0" xfId="0" applyFont="1" applyFill="1" applyAlignment="1" quotePrefix="1">
      <alignment vertical="center"/>
    </xf>
    <xf numFmtId="167" fontId="43" fillId="0" borderId="0" xfId="0" applyNumberFormat="1" applyFont="1" applyFill="1" applyAlignment="1">
      <alignment vertical="center"/>
    </xf>
    <xf numFmtId="167" fontId="45" fillId="0" borderId="0" xfId="0" applyNumberFormat="1" applyFont="1" applyFill="1" applyAlignment="1">
      <alignment vertical="center"/>
    </xf>
    <xf numFmtId="167" fontId="45" fillId="0" borderId="35" xfId="0" applyNumberFormat="1" applyFont="1" applyBorder="1" applyAlignment="1">
      <alignment vertical="center"/>
    </xf>
    <xf numFmtId="43" fontId="45" fillId="0" borderId="35" xfId="0" applyNumberFormat="1" applyFont="1" applyBorder="1" applyAlignment="1">
      <alignment vertical="center"/>
    </xf>
    <xf numFmtId="0" fontId="45" fillId="0" borderId="35" xfId="0" applyFont="1" applyBorder="1" applyAlignment="1">
      <alignment horizontal="centerContinuous" vertical="center"/>
    </xf>
    <xf numFmtId="0" fontId="43" fillId="0" borderId="0" xfId="0" applyFont="1" applyBorder="1" applyAlignment="1">
      <alignment vertical="center"/>
    </xf>
    <xf numFmtId="167" fontId="43" fillId="0" borderId="0" xfId="133" applyNumberFormat="1" applyFont="1" applyBorder="1" applyAlignment="1">
      <alignment vertical="center"/>
    </xf>
    <xf numFmtId="0" fontId="43" fillId="0" borderId="0" xfId="0" applyFont="1" applyAlignment="1">
      <alignment horizontal="right" vertical="center"/>
    </xf>
    <xf numFmtId="167" fontId="43" fillId="0" borderId="0" xfId="0" applyNumberFormat="1" applyFont="1" applyAlignment="1">
      <alignment vertical="center"/>
    </xf>
    <xf numFmtId="3" fontId="45" fillId="0" borderId="0" xfId="0" applyNumberFormat="1" applyFont="1" applyFill="1" applyBorder="1" applyAlignment="1">
      <alignment vertical="center"/>
    </xf>
    <xf numFmtId="0" fontId="0" fillId="0" borderId="0" xfId="0" applyAlignment="1">
      <alignment vertical="center"/>
    </xf>
    <xf numFmtId="0" fontId="46" fillId="0" borderId="0" xfId="0" applyFont="1" applyAlignment="1">
      <alignment vertical="center"/>
    </xf>
    <xf numFmtId="0" fontId="45" fillId="0" borderId="0" xfId="0" applyFont="1" applyFill="1" applyAlignment="1">
      <alignment horizontal="center"/>
    </xf>
    <xf numFmtId="49" fontId="45" fillId="0" borderId="0" xfId="0" applyNumberFormat="1" applyFont="1" applyFill="1" applyAlignment="1">
      <alignment/>
    </xf>
    <xf numFmtId="0" fontId="45" fillId="0" borderId="0" xfId="0" applyNumberFormat="1" applyFont="1" applyFill="1" applyAlignment="1">
      <alignment horizontal="left" wrapText="1"/>
    </xf>
    <xf numFmtId="0" fontId="43" fillId="0" borderId="0" xfId="0" applyNumberFormat="1" applyFont="1" applyFill="1" applyAlignment="1">
      <alignment wrapText="1"/>
    </xf>
    <xf numFmtId="167" fontId="45" fillId="0" borderId="0" xfId="0" applyNumberFormat="1" applyFont="1" applyFill="1" applyBorder="1" applyAlignment="1">
      <alignment/>
    </xf>
    <xf numFmtId="0" fontId="45" fillId="0" borderId="0" xfId="0" applyNumberFormat="1" applyFont="1" applyFill="1" applyAlignment="1">
      <alignment horizontal="center" wrapText="1"/>
    </xf>
    <xf numFmtId="0" fontId="45" fillId="0" borderId="0" xfId="0" applyFont="1" applyFill="1" applyAlignment="1" quotePrefix="1">
      <alignment horizontal="center"/>
    </xf>
    <xf numFmtId="0" fontId="43" fillId="0" borderId="0" xfId="0" applyFont="1" applyFill="1" applyAlignment="1">
      <alignment horizontal="center"/>
    </xf>
    <xf numFmtId="167" fontId="43" fillId="0" borderId="0" xfId="0" applyNumberFormat="1" applyFont="1" applyFill="1" applyBorder="1" applyAlignment="1">
      <alignment/>
    </xf>
    <xf numFmtId="0" fontId="43" fillId="0" borderId="0" xfId="0" applyFont="1" applyFill="1" applyAlignment="1" quotePrefix="1">
      <alignment horizontal="left"/>
    </xf>
    <xf numFmtId="0" fontId="53" fillId="0" borderId="23" xfId="0" applyFont="1" applyBorder="1" applyAlignment="1">
      <alignment horizontal="center" vertical="center" wrapText="1"/>
    </xf>
    <xf numFmtId="0" fontId="43" fillId="0" borderId="0" xfId="0" applyNumberFormat="1" applyFont="1" applyFill="1" applyAlignment="1">
      <alignment horizontal="left"/>
    </xf>
    <xf numFmtId="0" fontId="45" fillId="0" borderId="0" xfId="0" applyNumberFormat="1" applyFont="1" applyFill="1" applyAlignment="1">
      <alignment horizontal="left"/>
    </xf>
    <xf numFmtId="0" fontId="43" fillId="0" borderId="0" xfId="0" applyNumberFormat="1" applyFont="1" applyFill="1" applyAlignment="1">
      <alignment/>
    </xf>
    <xf numFmtId="0" fontId="45" fillId="0" borderId="0" xfId="0" applyFont="1" applyFill="1" applyAlignment="1">
      <alignment horizontal="left"/>
    </xf>
    <xf numFmtId="0" fontId="53" fillId="0" borderId="23" xfId="0" applyFont="1" applyBorder="1" applyAlignment="1">
      <alignment horizontal="right" vertical="center"/>
    </xf>
    <xf numFmtId="167" fontId="43" fillId="0" borderId="0" xfId="133" applyNumberFormat="1" applyFont="1" applyAlignment="1">
      <alignment horizontal="right" vertical="center" wrapText="1"/>
    </xf>
    <xf numFmtId="0" fontId="53" fillId="0" borderId="23" xfId="0" applyFont="1" applyBorder="1" applyAlignment="1">
      <alignment vertical="center"/>
    </xf>
    <xf numFmtId="167" fontId="54" fillId="0" borderId="26" xfId="118"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67" fontId="0" fillId="0" borderId="0" xfId="118" applyNumberFormat="1" applyFont="1" applyAlignment="1">
      <alignment/>
    </xf>
    <xf numFmtId="196" fontId="0" fillId="0" borderId="0" xfId="118" applyNumberFormat="1" applyFont="1" applyAlignment="1">
      <alignment horizontal="right"/>
    </xf>
    <xf numFmtId="196" fontId="0" fillId="50" borderId="0" xfId="118" applyNumberFormat="1" applyFont="1" applyFill="1" applyAlignment="1">
      <alignment horizontal="right"/>
    </xf>
    <xf numFmtId="4" fontId="0" fillId="50" borderId="0" xfId="0" applyNumberFormat="1" applyFill="1" applyAlignment="1">
      <alignment/>
    </xf>
    <xf numFmtId="3" fontId="0" fillId="50" borderId="0" xfId="0" applyNumberFormat="1" applyFill="1" applyAlignment="1">
      <alignment/>
    </xf>
    <xf numFmtId="0" fontId="0" fillId="50" borderId="0" xfId="0" applyFill="1" applyAlignment="1">
      <alignment/>
    </xf>
    <xf numFmtId="0" fontId="45" fillId="0" borderId="0" xfId="0" applyFont="1" applyAlignment="1">
      <alignment horizontal="left" vertical="center"/>
    </xf>
    <xf numFmtId="167" fontId="45" fillId="0" borderId="0" xfId="0" applyNumberFormat="1" applyFont="1" applyBorder="1" applyAlignment="1">
      <alignment vertical="center"/>
    </xf>
    <xf numFmtId="43" fontId="54" fillId="0" borderId="0" xfId="118" applyFont="1" applyFill="1" applyAlignment="1">
      <alignment horizontal="center" vertical="center" wrapText="1"/>
    </xf>
    <xf numFmtId="9" fontId="54" fillId="0" borderId="0" xfId="118" applyNumberFormat="1" applyFont="1" applyFill="1" applyAlignment="1">
      <alignment horizontal="center" vertical="center" wrapText="1"/>
    </xf>
    <xf numFmtId="167" fontId="54" fillId="0" borderId="0" xfId="133" applyNumberFormat="1" applyFont="1" applyFill="1" applyAlignment="1">
      <alignment horizontal="center" vertical="center" wrapText="1"/>
    </xf>
    <xf numFmtId="0" fontId="54" fillId="0" borderId="0" xfId="0" applyFont="1" applyFill="1" applyAlignment="1">
      <alignment/>
    </xf>
    <xf numFmtId="43" fontId="54" fillId="0" borderId="0" xfId="118" applyFont="1" applyFill="1" applyAlignment="1">
      <alignment horizontal="center" vertical="center"/>
    </xf>
    <xf numFmtId="43" fontId="54" fillId="0" borderId="0" xfId="118" applyFont="1" applyFill="1" applyBorder="1" applyAlignment="1">
      <alignment/>
    </xf>
    <xf numFmtId="43" fontId="54" fillId="0" borderId="0" xfId="133" applyFont="1" applyFill="1" applyAlignment="1">
      <alignment horizontal="center" vertical="center" wrapText="1"/>
    </xf>
    <xf numFmtId="9" fontId="54" fillId="0" borderId="0" xfId="133" applyNumberFormat="1" applyFont="1" applyFill="1" applyAlignment="1">
      <alignment horizontal="center" vertical="center" wrapText="1"/>
    </xf>
    <xf numFmtId="43" fontId="54" fillId="0" borderId="0" xfId="133" applyFont="1" applyFill="1" applyBorder="1" applyAlignment="1">
      <alignment vertical="center"/>
    </xf>
    <xf numFmtId="167" fontId="54" fillId="0" borderId="0" xfId="133" applyNumberFormat="1" applyFont="1" applyFill="1" applyAlignment="1">
      <alignment horizontal="left" vertical="center" wrapText="1"/>
    </xf>
    <xf numFmtId="167" fontId="43" fillId="0" borderId="0" xfId="118" applyNumberFormat="1" applyFont="1" applyAlignment="1">
      <alignment vertical="top"/>
    </xf>
    <xf numFmtId="167" fontId="43" fillId="0" borderId="0" xfId="0" applyNumberFormat="1" applyFont="1" applyFill="1" applyAlignment="1">
      <alignment vertical="top"/>
    </xf>
    <xf numFmtId="43" fontId="43" fillId="0" borderId="0" xfId="118" applyFont="1" applyFill="1" applyAlignment="1">
      <alignment/>
    </xf>
    <xf numFmtId="167" fontId="64" fillId="0" borderId="26" xfId="118" applyNumberFormat="1" applyFont="1" applyFill="1" applyBorder="1" applyAlignment="1">
      <alignment/>
    </xf>
    <xf numFmtId="0" fontId="54" fillId="0" borderId="26" xfId="0" applyFont="1" applyFill="1" applyBorder="1" applyAlignment="1">
      <alignment horizontal="center"/>
    </xf>
    <xf numFmtId="0" fontId="53" fillId="0" borderId="26" xfId="0" applyFont="1" applyFill="1" applyBorder="1" applyAlignment="1">
      <alignment horizontal="center"/>
    </xf>
    <xf numFmtId="167" fontId="45" fillId="0" borderId="0" xfId="118" applyNumberFormat="1" applyFont="1" applyFill="1" applyAlignment="1">
      <alignment horizontal="left"/>
    </xf>
    <xf numFmtId="0" fontId="54" fillId="0" borderId="0" xfId="0" applyFont="1" applyAlignment="1">
      <alignment/>
    </xf>
    <xf numFmtId="0" fontId="54" fillId="0" borderId="24" xfId="0" applyFont="1" applyBorder="1" applyAlignment="1">
      <alignment/>
    </xf>
    <xf numFmtId="0" fontId="54" fillId="0" borderId="0" xfId="0" applyFont="1" applyBorder="1" applyAlignment="1">
      <alignment/>
    </xf>
    <xf numFmtId="0" fontId="54" fillId="0" borderId="25" xfId="0" applyFont="1" applyBorder="1" applyAlignment="1">
      <alignment/>
    </xf>
    <xf numFmtId="0" fontId="54" fillId="0" borderId="26" xfId="0" applyFont="1" applyBorder="1" applyAlignment="1">
      <alignment horizontal="center"/>
    </xf>
    <xf numFmtId="0" fontId="54" fillId="0" borderId="0" xfId="0" applyFont="1" applyAlignment="1">
      <alignment/>
    </xf>
    <xf numFmtId="0" fontId="54" fillId="0" borderId="24" xfId="0" applyFont="1" applyBorder="1" applyAlignment="1" quotePrefix="1">
      <alignment/>
    </xf>
    <xf numFmtId="0" fontId="54" fillId="0" borderId="0" xfId="0" applyFont="1" applyBorder="1" applyAlignment="1" quotePrefix="1">
      <alignment/>
    </xf>
    <xf numFmtId="0" fontId="54" fillId="0" borderId="25" xfId="0" applyFont="1" applyBorder="1" applyAlignment="1">
      <alignment/>
    </xf>
    <xf numFmtId="0" fontId="54" fillId="0" borderId="26" xfId="0" applyFont="1" applyBorder="1" applyAlignment="1">
      <alignment horizontal="center"/>
    </xf>
    <xf numFmtId="0" fontId="54" fillId="0" borderId="24" xfId="0" applyFont="1" applyBorder="1" applyAlignment="1" quotePrefix="1">
      <alignment/>
    </xf>
    <xf numFmtId="0" fontId="54" fillId="0" borderId="0" xfId="0" applyFont="1" applyBorder="1" applyAlignment="1" quotePrefix="1">
      <alignment/>
    </xf>
    <xf numFmtId="0" fontId="53" fillId="0" borderId="26" xfId="0" applyFont="1" applyBorder="1" applyAlignment="1">
      <alignment horizontal="center"/>
    </xf>
    <xf numFmtId="0" fontId="54" fillId="0" borderId="0" xfId="0" applyFont="1" applyAlignment="1">
      <alignment/>
    </xf>
    <xf numFmtId="0" fontId="78" fillId="0" borderId="0" xfId="0" applyFont="1" applyAlignment="1">
      <alignment/>
    </xf>
    <xf numFmtId="0" fontId="45" fillId="0" borderId="36" xfId="0" applyFont="1" applyBorder="1" applyAlignment="1">
      <alignment/>
    </xf>
    <xf numFmtId="0" fontId="45" fillId="0" borderId="28" xfId="0" applyFont="1" applyBorder="1" applyAlignment="1">
      <alignment horizontal="center"/>
    </xf>
    <xf numFmtId="0" fontId="45" fillId="0" borderId="28" xfId="0" applyFont="1" applyFill="1" applyBorder="1" applyAlignment="1">
      <alignment horizontal="center"/>
    </xf>
    <xf numFmtId="167" fontId="45" fillId="0" borderId="28" xfId="118" applyNumberFormat="1" applyFont="1" applyFill="1" applyBorder="1" applyAlignment="1">
      <alignment/>
    </xf>
    <xf numFmtId="0" fontId="45" fillId="0" borderId="36" xfId="0" applyFont="1" applyBorder="1" applyAlignment="1">
      <alignment vertical="top"/>
    </xf>
    <xf numFmtId="0" fontId="45" fillId="0" borderId="23" xfId="0" applyFont="1" applyBorder="1" applyAlignment="1">
      <alignment vertical="top"/>
    </xf>
    <xf numFmtId="0" fontId="45" fillId="0" borderId="27" xfId="0" applyFont="1" applyBorder="1" applyAlignment="1">
      <alignment vertical="top"/>
    </xf>
    <xf numFmtId="167" fontId="54" fillId="0" borderId="0" xfId="118" applyNumberFormat="1" applyFont="1" applyFill="1" applyAlignment="1">
      <alignment/>
    </xf>
    <xf numFmtId="167" fontId="45" fillId="0" borderId="0" xfId="118" applyNumberFormat="1" applyFont="1" applyFill="1" applyAlignment="1">
      <alignment vertical="top"/>
    </xf>
    <xf numFmtId="0" fontId="45" fillId="0" borderId="0" xfId="0" applyFont="1" applyFill="1" applyAlignment="1">
      <alignment horizontal="centerContinuous" vertical="top"/>
    </xf>
    <xf numFmtId="0" fontId="43" fillId="0" borderId="39" xfId="0" applyFont="1" applyBorder="1" applyAlignment="1">
      <alignment/>
    </xf>
    <xf numFmtId="0" fontId="43" fillId="0" borderId="40" xfId="0" applyFont="1" applyBorder="1" applyAlignment="1">
      <alignment/>
    </xf>
    <xf numFmtId="167" fontId="45" fillId="0" borderId="40" xfId="118" applyNumberFormat="1" applyFont="1" applyBorder="1" applyAlignment="1">
      <alignment/>
    </xf>
    <xf numFmtId="167" fontId="43" fillId="0" borderId="0" xfId="0" applyNumberFormat="1" applyFont="1" applyAlignment="1">
      <alignment horizontal="left" vertical="top" wrapText="1"/>
    </xf>
    <xf numFmtId="167" fontId="51" fillId="0" borderId="0" xfId="118" applyNumberFormat="1" applyFont="1" applyBorder="1" applyAlignment="1">
      <alignment vertical="top"/>
    </xf>
    <xf numFmtId="167" fontId="50" fillId="0" borderId="0" xfId="118" applyNumberFormat="1" applyFont="1" applyBorder="1" applyAlignment="1">
      <alignment vertical="top"/>
    </xf>
    <xf numFmtId="167" fontId="43" fillId="0" borderId="0" xfId="118" applyNumberFormat="1" applyFont="1" applyAlignment="1">
      <alignment horizontal="left" vertical="top" wrapText="1"/>
    </xf>
    <xf numFmtId="167" fontId="45" fillId="0" borderId="0" xfId="118" applyNumberFormat="1" applyFont="1" applyAlignment="1">
      <alignment vertical="top"/>
    </xf>
    <xf numFmtId="167" fontId="43" fillId="0" borderId="0" xfId="118" applyNumberFormat="1" applyFont="1" applyAlignment="1">
      <alignment horizontal="left" vertical="top"/>
    </xf>
    <xf numFmtId="41" fontId="54" fillId="0" borderId="0" xfId="0" applyNumberFormat="1" applyFont="1" applyFill="1" applyAlignment="1">
      <alignment/>
    </xf>
    <xf numFmtId="167" fontId="53" fillId="0" borderId="26" xfId="118" applyNumberFormat="1" applyFont="1" applyFill="1" applyBorder="1" applyAlignment="1">
      <alignment/>
    </xf>
    <xf numFmtId="41" fontId="64" fillId="0" borderId="26" xfId="0" applyNumberFormat="1" applyFont="1" applyFill="1" applyBorder="1" applyAlignment="1">
      <alignment/>
    </xf>
    <xf numFmtId="167" fontId="54" fillId="0" borderId="28" xfId="118" applyNumberFormat="1" applyFont="1" applyFill="1" applyBorder="1" applyAlignment="1">
      <alignment/>
    </xf>
    <xf numFmtId="41" fontId="54" fillId="0" borderId="28" xfId="0" applyNumberFormat="1" applyFont="1" applyFill="1" applyBorder="1" applyAlignment="1">
      <alignment/>
    </xf>
    <xf numFmtId="167" fontId="54" fillId="0" borderId="0" xfId="118" applyNumberFormat="1" applyFont="1" applyFill="1" applyBorder="1" applyAlignment="1">
      <alignment/>
    </xf>
    <xf numFmtId="41" fontId="54" fillId="0" borderId="0" xfId="0" applyNumberFormat="1" applyFont="1" applyFill="1" applyBorder="1" applyAlignment="1">
      <alignment/>
    </xf>
    <xf numFmtId="41" fontId="53" fillId="0" borderId="26" xfId="0" applyNumberFormat="1" applyFont="1" applyFill="1" applyBorder="1" applyAlignment="1">
      <alignment/>
    </xf>
    <xf numFmtId="167" fontId="46" fillId="0" borderId="26" xfId="118" applyNumberFormat="1" applyFont="1" applyFill="1" applyBorder="1" applyAlignment="1">
      <alignment/>
    </xf>
    <xf numFmtId="41" fontId="64" fillId="0" borderId="26" xfId="0" applyNumberFormat="1" applyFont="1" applyFill="1" applyBorder="1" applyAlignment="1">
      <alignment/>
    </xf>
    <xf numFmtId="167" fontId="64" fillId="0" borderId="26" xfId="118" applyNumberFormat="1" applyFont="1" applyFill="1" applyBorder="1" applyAlignment="1">
      <alignment/>
    </xf>
    <xf numFmtId="41" fontId="64" fillId="0" borderId="26" xfId="0" applyNumberFormat="1" applyFont="1" applyFill="1" applyBorder="1" applyAlignment="1">
      <alignment/>
    </xf>
    <xf numFmtId="167" fontId="54" fillId="0" borderId="26" xfId="118" applyNumberFormat="1" applyFont="1" applyFill="1" applyBorder="1" applyAlignment="1">
      <alignment/>
    </xf>
    <xf numFmtId="41" fontId="54" fillId="0" borderId="26" xfId="0" applyNumberFormat="1" applyFont="1" applyFill="1" applyBorder="1" applyAlignment="1">
      <alignment/>
    </xf>
    <xf numFmtId="167" fontId="46" fillId="0" borderId="26" xfId="118" applyNumberFormat="1" applyFont="1" applyFill="1" applyBorder="1" applyAlignment="1">
      <alignment/>
    </xf>
    <xf numFmtId="41" fontId="68" fillId="0" borderId="26" xfId="0" applyNumberFormat="1" applyFont="1" applyFill="1" applyBorder="1" applyAlignment="1">
      <alignment/>
    </xf>
    <xf numFmtId="167" fontId="53" fillId="0" borderId="13" xfId="118" applyNumberFormat="1" applyFont="1" applyFill="1" applyBorder="1" applyAlignment="1">
      <alignment vertical="center"/>
    </xf>
    <xf numFmtId="167" fontId="53" fillId="0" borderId="38" xfId="118" applyNumberFormat="1" applyFont="1" applyFill="1" applyBorder="1" applyAlignment="1">
      <alignment vertical="center"/>
    </xf>
    <xf numFmtId="167" fontId="53" fillId="0" borderId="0" xfId="118" applyNumberFormat="1" applyFont="1" applyFill="1" applyBorder="1" applyAlignment="1">
      <alignment vertical="center"/>
    </xf>
    <xf numFmtId="41" fontId="54" fillId="0" borderId="26" xfId="0" applyNumberFormat="1" applyFont="1" applyFill="1" applyBorder="1" applyAlignment="1">
      <alignment/>
    </xf>
    <xf numFmtId="41" fontId="59" fillId="0" borderId="0" xfId="0" applyNumberFormat="1" applyFont="1" applyFill="1" applyAlignment="1">
      <alignment/>
    </xf>
    <xf numFmtId="167" fontId="59" fillId="0" borderId="0" xfId="118" applyNumberFormat="1" applyFont="1" applyFill="1" applyAlignment="1">
      <alignment/>
    </xf>
    <xf numFmtId="167" fontId="59" fillId="0" borderId="23" xfId="118" applyNumberFormat="1" applyFont="1" applyFill="1" applyBorder="1" applyAlignment="1">
      <alignment/>
    </xf>
    <xf numFmtId="167" fontId="53" fillId="0" borderId="13" xfId="118" applyNumberFormat="1" applyFont="1" applyFill="1" applyBorder="1" applyAlignment="1">
      <alignment horizontal="center" vertical="center" wrapText="1"/>
    </xf>
    <xf numFmtId="167" fontId="64" fillId="0" borderId="26" xfId="118" applyNumberFormat="1" applyFont="1" applyFill="1" applyBorder="1" applyAlignment="1">
      <alignment/>
    </xf>
    <xf numFmtId="167" fontId="68" fillId="0" borderId="26" xfId="118" applyNumberFormat="1" applyFont="1" applyFill="1" applyBorder="1" applyAlignment="1">
      <alignment/>
    </xf>
    <xf numFmtId="167" fontId="54" fillId="0" borderId="26" xfId="118" applyNumberFormat="1" applyFont="1" applyFill="1" applyBorder="1" applyAlignment="1">
      <alignment/>
    </xf>
    <xf numFmtId="167" fontId="53" fillId="0" borderId="26" xfId="118" applyNumberFormat="1" applyFont="1" applyFill="1" applyBorder="1" applyAlignment="1">
      <alignment/>
    </xf>
    <xf numFmtId="167" fontId="59" fillId="0" borderId="0" xfId="118" applyNumberFormat="1" applyFont="1" applyFill="1" applyAlignment="1">
      <alignment/>
    </xf>
    <xf numFmtId="0" fontId="3" fillId="0" borderId="0" xfId="0" applyFont="1" applyFill="1" applyAlignment="1">
      <alignment/>
    </xf>
    <xf numFmtId="3" fontId="43" fillId="0" borderId="0" xfId="0" applyNumberFormat="1" applyFont="1" applyFill="1" applyAlignment="1">
      <alignment horizontal="justify" vertical="top"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8" xfId="0" applyFont="1" applyFill="1" applyBorder="1" applyAlignment="1">
      <alignment horizontal="center" vertical="top"/>
    </xf>
    <xf numFmtId="167" fontId="43" fillId="0" borderId="28" xfId="118" applyNumberFormat="1" applyFont="1" applyFill="1" applyBorder="1" applyAlignment="1">
      <alignment horizontal="center" vertical="top"/>
    </xf>
    <xf numFmtId="14" fontId="45" fillId="0" borderId="26" xfId="0" applyNumberFormat="1" applyFont="1" applyFill="1" applyBorder="1" applyAlignment="1">
      <alignment horizontal="center" vertical="center" wrapText="1"/>
    </xf>
    <xf numFmtId="0" fontId="50" fillId="0" borderId="23" xfId="0" applyFont="1" applyFill="1" applyBorder="1" applyAlignment="1">
      <alignment/>
    </xf>
    <xf numFmtId="167" fontId="45" fillId="0" borderId="0" xfId="118" applyNumberFormat="1" applyFont="1" applyFill="1" applyBorder="1" applyAlignment="1">
      <alignment vertical="top"/>
    </xf>
    <xf numFmtId="167" fontId="43" fillId="0" borderId="0" xfId="118" applyNumberFormat="1" applyFont="1" applyFill="1" applyBorder="1" applyAlignment="1">
      <alignment vertical="top"/>
    </xf>
    <xf numFmtId="167" fontId="45" fillId="0" borderId="35" xfId="118" applyNumberFormat="1" applyFont="1" applyFill="1" applyBorder="1" applyAlignment="1">
      <alignment/>
    </xf>
    <xf numFmtId="0" fontId="43" fillId="0" borderId="0" xfId="0" applyFont="1" applyFill="1" applyAlignment="1">
      <alignment/>
    </xf>
    <xf numFmtId="167" fontId="45" fillId="0" borderId="35" xfId="0" applyNumberFormat="1" applyFont="1" applyFill="1" applyBorder="1" applyAlignment="1">
      <alignment vertical="top"/>
    </xf>
    <xf numFmtId="167" fontId="45" fillId="0" borderId="0" xfId="0" applyNumberFormat="1" applyFont="1" applyFill="1" applyBorder="1" applyAlignment="1">
      <alignment vertical="top"/>
    </xf>
    <xf numFmtId="0" fontId="43" fillId="0" borderId="0" xfId="0" applyFont="1" applyFill="1" applyAlignment="1">
      <alignment horizontal="centerContinuous"/>
    </xf>
    <xf numFmtId="3" fontId="45" fillId="0" borderId="0" xfId="0" applyNumberFormat="1" applyFont="1" applyFill="1" applyAlignment="1">
      <alignment horizontal="center"/>
    </xf>
    <xf numFmtId="14" fontId="45" fillId="0" borderId="0" xfId="0" applyNumberFormat="1" applyFont="1" applyFill="1" applyBorder="1" applyAlignment="1" quotePrefix="1">
      <alignment horizontal="center"/>
    </xf>
    <xf numFmtId="3" fontId="43" fillId="0" borderId="0" xfId="0" applyNumberFormat="1" applyFont="1" applyFill="1" applyAlignment="1">
      <alignment horizontal="centerContinuous"/>
    </xf>
    <xf numFmtId="3" fontId="43" fillId="0" borderId="0" xfId="0" applyNumberFormat="1" applyFont="1" applyFill="1" applyAlignment="1">
      <alignment horizontal="right"/>
    </xf>
    <xf numFmtId="3" fontId="45" fillId="0" borderId="35" xfId="0" applyNumberFormat="1" applyFont="1" applyFill="1" applyBorder="1" applyAlignment="1">
      <alignment horizontal="right"/>
    </xf>
    <xf numFmtId="3" fontId="45" fillId="0" borderId="0" xfId="0" applyNumberFormat="1" applyFont="1" applyFill="1" applyAlignment="1">
      <alignment horizontal="center" vertical="center"/>
    </xf>
    <xf numFmtId="167" fontId="45" fillId="0" borderId="35" xfId="118" applyNumberFormat="1" applyFont="1" applyFill="1" applyBorder="1" applyAlignment="1">
      <alignment horizontal="right"/>
    </xf>
    <xf numFmtId="0" fontId="45" fillId="0" borderId="0" xfId="0" applyFont="1" applyFill="1" applyBorder="1" applyAlignment="1">
      <alignment horizontal="right"/>
    </xf>
    <xf numFmtId="41" fontId="63" fillId="0" borderId="0" xfId="0" applyNumberFormat="1" applyFont="1" applyFill="1" applyBorder="1" applyAlignment="1">
      <alignment horizontal="right"/>
    </xf>
    <xf numFmtId="41" fontId="59" fillId="0" borderId="23" xfId="0" applyNumberFormat="1" applyFont="1" applyFill="1" applyBorder="1" applyAlignment="1">
      <alignment horizontal="right"/>
    </xf>
    <xf numFmtId="41" fontId="54" fillId="0" borderId="0" xfId="0" applyNumberFormat="1" applyFont="1" applyFill="1" applyAlignment="1">
      <alignment horizontal="right"/>
    </xf>
    <xf numFmtId="41" fontId="53" fillId="0" borderId="13" xfId="0" applyNumberFormat="1" applyFont="1" applyFill="1" applyBorder="1" applyAlignment="1">
      <alignment horizontal="center" vertical="center" wrapText="1"/>
    </xf>
    <xf numFmtId="41" fontId="53" fillId="0" borderId="26" xfId="118" applyNumberFormat="1" applyFont="1" applyFill="1" applyBorder="1" applyAlignment="1">
      <alignment/>
    </xf>
    <xf numFmtId="41" fontId="54" fillId="0" borderId="26" xfId="118" applyNumberFormat="1" applyFont="1" applyFill="1" applyBorder="1" applyAlignment="1">
      <alignment/>
    </xf>
    <xf numFmtId="41" fontId="43" fillId="0" borderId="26" xfId="0" applyNumberFormat="1" applyFont="1" applyFill="1" applyBorder="1" applyAlignment="1">
      <alignment/>
    </xf>
    <xf numFmtId="41" fontId="53" fillId="0" borderId="13" xfId="118" applyNumberFormat="1" applyFont="1" applyFill="1" applyBorder="1" applyAlignment="1">
      <alignment vertical="center"/>
    </xf>
    <xf numFmtId="41" fontId="53" fillId="0" borderId="38" xfId="118" applyNumberFormat="1" applyFont="1" applyFill="1" applyBorder="1" applyAlignment="1">
      <alignment vertical="center"/>
    </xf>
    <xf numFmtId="41" fontId="53" fillId="0" borderId="0" xfId="118" applyNumberFormat="1" applyFont="1" applyFill="1" applyBorder="1" applyAlignment="1">
      <alignment vertical="center"/>
    </xf>
    <xf numFmtId="0" fontId="79" fillId="0" borderId="0" xfId="0" applyFont="1" applyAlignment="1">
      <alignment horizontal="left" vertical="top"/>
    </xf>
    <xf numFmtId="0" fontId="47" fillId="0" borderId="0" xfId="0" applyFont="1" applyAlignment="1">
      <alignment horizontal="left" vertical="top"/>
    </xf>
    <xf numFmtId="0" fontId="53" fillId="0" borderId="26" xfId="0" applyFont="1" applyBorder="1" applyAlignment="1">
      <alignment horizontal="center" vertical="center" wrapText="1"/>
    </xf>
    <xf numFmtId="167" fontId="53" fillId="0" borderId="0" xfId="118" applyNumberFormat="1" applyFont="1" applyFill="1" applyBorder="1" applyAlignment="1">
      <alignment vertical="center"/>
    </xf>
    <xf numFmtId="167" fontId="43" fillId="0" borderId="0" xfId="118" applyNumberFormat="1" applyFont="1" applyAlignment="1">
      <alignment vertical="center"/>
    </xf>
    <xf numFmtId="167" fontId="43" fillId="0" borderId="0" xfId="118" applyNumberFormat="1" applyFont="1" applyAlignment="1">
      <alignment horizontal="justify" vertical="top" wrapText="1"/>
    </xf>
    <xf numFmtId="3" fontId="45" fillId="0" borderId="0" xfId="0" applyNumberFormat="1" applyFont="1" applyFill="1" applyAlignment="1">
      <alignment horizontal="right" vertical="top"/>
    </xf>
    <xf numFmtId="0" fontId="45" fillId="0" borderId="0" xfId="0" applyFont="1" applyFill="1" applyAlignment="1">
      <alignment horizontal="left" vertical="top" wrapText="1"/>
    </xf>
    <xf numFmtId="167" fontId="43" fillId="0" borderId="0" xfId="118" applyNumberFormat="1" applyFont="1" applyFill="1" applyAlignment="1">
      <alignment horizontal="left" vertical="top"/>
    </xf>
    <xf numFmtId="0" fontId="45" fillId="0" borderId="0" xfId="0" applyFont="1" applyFill="1" applyAlignment="1">
      <alignment vertical="center"/>
    </xf>
    <xf numFmtId="0" fontId="45" fillId="0" borderId="0" xfId="0" applyFont="1" applyFill="1" applyAlignment="1">
      <alignment horizontal="left" vertical="center"/>
    </xf>
    <xf numFmtId="0" fontId="43" fillId="0" borderId="0" xfId="0" applyFont="1" applyFill="1" applyAlignment="1">
      <alignment horizontal="left" vertical="center"/>
    </xf>
    <xf numFmtId="167" fontId="45" fillId="0" borderId="0" xfId="118" applyNumberFormat="1" applyFont="1" applyFill="1" applyAlignment="1">
      <alignment horizontal="right" vertical="center"/>
    </xf>
    <xf numFmtId="167" fontId="43" fillId="0" borderId="0" xfId="118" applyNumberFormat="1" applyFont="1" applyFill="1" applyAlignment="1">
      <alignment horizontal="left" vertical="center"/>
    </xf>
    <xf numFmtId="9" fontId="45" fillId="0" borderId="0" xfId="232" applyNumberFormat="1" applyFont="1" applyFill="1" applyAlignment="1" quotePrefix="1">
      <alignment horizontal="center" vertical="center"/>
    </xf>
    <xf numFmtId="167" fontId="43" fillId="0" borderId="0" xfId="118" applyNumberFormat="1" applyFont="1" applyFill="1" applyAlignment="1">
      <alignment horizontal="right" vertical="center"/>
    </xf>
    <xf numFmtId="9" fontId="43" fillId="0" borderId="0" xfId="0" applyNumberFormat="1" applyFont="1" applyFill="1" applyAlignment="1" quotePrefix="1">
      <alignment horizontal="center" vertical="center"/>
    </xf>
    <xf numFmtId="167" fontId="45" fillId="0" borderId="0" xfId="118" applyNumberFormat="1" applyFont="1" applyFill="1" applyAlignment="1">
      <alignment horizontal="left" vertical="center"/>
    </xf>
    <xf numFmtId="10" fontId="45" fillId="0" borderId="0" xfId="0" applyNumberFormat="1" applyFont="1" applyFill="1" applyAlignment="1">
      <alignment horizontal="center" vertical="center"/>
    </xf>
    <xf numFmtId="10" fontId="43" fillId="0" borderId="0" xfId="0" applyNumberFormat="1" applyFont="1" applyFill="1" applyAlignment="1">
      <alignment horizontal="center" vertical="center"/>
    </xf>
    <xf numFmtId="0" fontId="43" fillId="0" borderId="41" xfId="0" applyFont="1" applyFill="1" applyBorder="1" applyAlignment="1">
      <alignment horizontal="left" vertical="center"/>
    </xf>
    <xf numFmtId="0" fontId="45" fillId="0" borderId="41" xfId="0" applyFont="1" applyFill="1" applyBorder="1" applyAlignment="1">
      <alignment horizontal="left" vertical="center"/>
    </xf>
    <xf numFmtId="167" fontId="45" fillId="0" borderId="41" xfId="118" applyNumberFormat="1" applyFont="1" applyFill="1" applyBorder="1" applyAlignment="1">
      <alignment horizontal="right" vertical="center"/>
    </xf>
    <xf numFmtId="167" fontId="45" fillId="0" borderId="41" xfId="118" applyNumberFormat="1" applyFont="1" applyFill="1" applyBorder="1" applyAlignment="1">
      <alignment horizontal="left" vertical="center"/>
    </xf>
    <xf numFmtId="10" fontId="45" fillId="0" borderId="41" xfId="232" applyNumberFormat="1" applyFont="1" applyFill="1" applyBorder="1" applyAlignment="1">
      <alignment horizontal="center" vertical="center"/>
    </xf>
    <xf numFmtId="0" fontId="43" fillId="0" borderId="0" xfId="0" applyFont="1" applyAlignment="1">
      <alignment vertical="top" wrapText="1"/>
    </xf>
    <xf numFmtId="167" fontId="43" fillId="0" borderId="0" xfId="118" applyNumberFormat="1" applyFont="1" applyAlignment="1">
      <alignment vertical="top" wrapText="1"/>
    </xf>
    <xf numFmtId="167" fontId="43" fillId="0" borderId="0" xfId="118" applyNumberFormat="1" applyFont="1" applyAlignment="1">
      <alignment horizontal="center" vertical="top" wrapText="1"/>
    </xf>
    <xf numFmtId="167" fontId="56" fillId="0" borderId="0" xfId="118" applyNumberFormat="1" applyFont="1" applyAlignment="1">
      <alignment vertical="top"/>
    </xf>
    <xf numFmtId="167" fontId="46" fillId="0" borderId="0" xfId="118" applyNumberFormat="1" applyFont="1" applyAlignment="1">
      <alignment vertical="top"/>
    </xf>
    <xf numFmtId="0" fontId="52" fillId="0" borderId="0" xfId="0" applyFont="1" applyAlignment="1">
      <alignment vertical="top"/>
    </xf>
    <xf numFmtId="167" fontId="43" fillId="0" borderId="0" xfId="118" applyNumberFormat="1" applyFont="1" applyAlignment="1" quotePrefix="1">
      <alignment vertical="top"/>
    </xf>
    <xf numFmtId="167" fontId="45" fillId="0" borderId="0" xfId="118" applyNumberFormat="1" applyFont="1" applyAlignment="1">
      <alignment horizontal="centerContinuous" vertical="top"/>
    </xf>
    <xf numFmtId="167" fontId="43" fillId="0" borderId="0" xfId="118" applyNumberFormat="1" applyFont="1" applyAlignment="1">
      <alignment horizontal="centerContinuous" vertical="top"/>
    </xf>
    <xf numFmtId="167" fontId="43" fillId="0" borderId="0" xfId="118" applyNumberFormat="1" applyFont="1" applyBorder="1" applyAlignment="1">
      <alignment vertical="top"/>
    </xf>
    <xf numFmtId="167" fontId="43" fillId="0" borderId="0" xfId="118" applyNumberFormat="1" applyFont="1" applyBorder="1" applyAlignment="1">
      <alignment horizontal="centerContinuous" vertical="top"/>
    </xf>
    <xf numFmtId="0" fontId="43" fillId="0" borderId="0" xfId="0" applyFont="1" applyBorder="1" applyAlignment="1">
      <alignment horizontal="centerContinuous" vertical="top"/>
    </xf>
    <xf numFmtId="0" fontId="45" fillId="0" borderId="0" xfId="0" applyFont="1" applyBorder="1" applyAlignment="1">
      <alignment horizontal="center" vertical="top"/>
    </xf>
    <xf numFmtId="0" fontId="82" fillId="0" borderId="0" xfId="0" applyFont="1" applyAlignment="1">
      <alignment vertical="top"/>
    </xf>
    <xf numFmtId="167" fontId="43" fillId="0" borderId="39" xfId="118" applyNumberFormat="1" applyFont="1" applyBorder="1" applyAlignment="1">
      <alignment/>
    </xf>
    <xf numFmtId="167" fontId="43" fillId="0" borderId="40" xfId="118" applyNumberFormat="1" applyFont="1" applyBorder="1" applyAlignment="1">
      <alignment/>
    </xf>
    <xf numFmtId="0" fontId="82" fillId="0" borderId="0" xfId="0" applyFont="1" applyAlignment="1">
      <alignment/>
    </xf>
    <xf numFmtId="0" fontId="82" fillId="0" borderId="0" xfId="0" applyFont="1" applyFill="1" applyAlignment="1">
      <alignment/>
    </xf>
    <xf numFmtId="167" fontId="54" fillId="0" borderId="0" xfId="118" applyNumberFormat="1" applyFont="1" applyFill="1" applyAlignment="1">
      <alignment horizontal="center" vertical="center" wrapText="1"/>
    </xf>
    <xf numFmtId="14" fontId="54" fillId="0" borderId="0" xfId="0" applyNumberFormat="1" applyFont="1" applyFill="1" applyBorder="1" applyAlignment="1">
      <alignment horizontal="center"/>
    </xf>
    <xf numFmtId="0" fontId="0" fillId="0" borderId="0" xfId="0" applyAlignment="1">
      <alignment horizontal="center" vertical="center"/>
    </xf>
    <xf numFmtId="0" fontId="43" fillId="0" borderId="0" xfId="0" applyFont="1" applyFill="1" applyBorder="1" applyAlignment="1">
      <alignment horizontal="justify" vertical="top" wrapText="1"/>
    </xf>
    <xf numFmtId="0" fontId="45" fillId="0" borderId="38" xfId="0" applyFont="1" applyFill="1" applyBorder="1" applyAlignment="1">
      <alignment vertical="top"/>
    </xf>
    <xf numFmtId="0" fontId="43" fillId="0" borderId="0" xfId="0" applyFont="1" applyFill="1" applyBorder="1" applyAlignment="1">
      <alignment vertical="top" wrapText="1"/>
    </xf>
    <xf numFmtId="0" fontId="45" fillId="0" borderId="35" xfId="0" applyFont="1" applyFill="1" applyBorder="1" applyAlignment="1">
      <alignment vertical="top"/>
    </xf>
    <xf numFmtId="167" fontId="45" fillId="0" borderId="38" xfId="118" applyNumberFormat="1" applyFont="1" applyFill="1" applyBorder="1" applyAlignment="1">
      <alignment horizontal="justify" vertical="top" wrapText="1"/>
    </xf>
    <xf numFmtId="167" fontId="45" fillId="0" borderId="38" xfId="118" applyNumberFormat="1" applyFont="1" applyBorder="1" applyAlignment="1">
      <alignment horizontal="justify" vertical="top" wrapText="1"/>
    </xf>
    <xf numFmtId="167" fontId="45" fillId="0" borderId="38" xfId="118" applyNumberFormat="1" applyFont="1" applyBorder="1" applyAlignment="1">
      <alignment vertical="top"/>
    </xf>
    <xf numFmtId="167" fontId="43" fillId="0" borderId="0" xfId="118" applyNumberFormat="1" applyFont="1" applyBorder="1" applyAlignment="1">
      <alignment horizontal="justify" vertical="top" wrapText="1"/>
    </xf>
    <xf numFmtId="167" fontId="43" fillId="0" borderId="0" xfId="118" applyNumberFormat="1" applyFont="1" applyFill="1" applyBorder="1" applyAlignment="1">
      <alignment horizontal="justify" vertical="top" wrapText="1"/>
    </xf>
    <xf numFmtId="167" fontId="43" fillId="0" borderId="23" xfId="118" applyNumberFormat="1" applyFont="1" applyFill="1" applyBorder="1" applyAlignment="1">
      <alignment horizontal="justify" vertical="top" wrapText="1"/>
    </xf>
    <xf numFmtId="167" fontId="45" fillId="0" borderId="0" xfId="118" applyNumberFormat="1" applyFont="1" applyFill="1" applyAlignment="1">
      <alignment horizontal="right" vertical="top"/>
    </xf>
    <xf numFmtId="0" fontId="0" fillId="0" borderId="0" xfId="0" applyAlignment="1">
      <alignment vertical="top" wrapText="1"/>
    </xf>
    <xf numFmtId="14" fontId="45" fillId="0" borderId="23" xfId="0" applyNumberFormat="1" applyFont="1" applyFill="1" applyBorder="1" applyAlignment="1">
      <alignment horizontal="right" vertical="center"/>
    </xf>
    <xf numFmtId="0" fontId="45" fillId="0" borderId="0" xfId="0" applyFont="1" applyFill="1" applyAlignment="1">
      <alignment horizontal="right" vertical="center"/>
    </xf>
    <xf numFmtId="167" fontId="53" fillId="0" borderId="0" xfId="118" applyNumberFormat="1" applyFont="1" applyFill="1" applyAlignment="1">
      <alignment/>
    </xf>
    <xf numFmtId="0" fontId="56" fillId="0" borderId="0" xfId="0" applyFont="1" applyFill="1" applyAlignment="1">
      <alignment/>
    </xf>
    <xf numFmtId="0" fontId="53" fillId="0" borderId="28" xfId="0" applyFont="1" applyBorder="1" applyAlignment="1">
      <alignment horizontal="center"/>
    </xf>
    <xf numFmtId="0" fontId="76" fillId="0" borderId="0" xfId="0" applyFont="1" applyFill="1" applyBorder="1" applyAlignment="1">
      <alignment/>
    </xf>
    <xf numFmtId="0" fontId="45" fillId="0" borderId="0" xfId="0" applyFont="1" applyFill="1" applyBorder="1" applyAlignment="1">
      <alignment horizontal="center"/>
    </xf>
    <xf numFmtId="0" fontId="77" fillId="0" borderId="0" xfId="0" applyFont="1" applyFill="1" applyBorder="1" applyAlignment="1">
      <alignment horizontal="center"/>
    </xf>
    <xf numFmtId="0" fontId="45" fillId="0" borderId="0" xfId="0" applyFont="1" applyFill="1" applyBorder="1" applyAlignment="1">
      <alignment/>
    </xf>
    <xf numFmtId="0" fontId="43" fillId="0" borderId="35" xfId="0" applyFont="1" applyFill="1" applyBorder="1" applyAlignment="1">
      <alignment/>
    </xf>
    <xf numFmtId="0" fontId="45" fillId="0" borderId="35" xfId="0" applyFont="1" applyFill="1" applyBorder="1" applyAlignment="1">
      <alignment horizontal="center"/>
    </xf>
    <xf numFmtId="0" fontId="43" fillId="0" borderId="0" xfId="0" applyFont="1" applyFill="1" applyAlignment="1">
      <alignment horizontal="justify" wrapText="1"/>
    </xf>
    <xf numFmtId="0" fontId="43" fillId="0" borderId="0" xfId="0" applyFont="1" applyFill="1" applyAlignment="1">
      <alignment horizontal="left"/>
    </xf>
    <xf numFmtId="0" fontId="43" fillId="0" borderId="0" xfId="0" applyFont="1" applyFill="1" applyAlignment="1">
      <alignment/>
    </xf>
    <xf numFmtId="167" fontId="45" fillId="0" borderId="13" xfId="118" applyNumberFormat="1" applyFont="1" applyFill="1" applyBorder="1" applyAlignment="1">
      <alignment horizontal="center" vertical="center" wrapText="1"/>
    </xf>
    <xf numFmtId="0" fontId="43" fillId="0" borderId="0" xfId="0" applyFont="1" applyFill="1" applyBorder="1" applyAlignment="1">
      <alignment horizontal="right"/>
    </xf>
    <xf numFmtId="0" fontId="45" fillId="0" borderId="0" xfId="0" applyFont="1" applyFill="1" applyBorder="1" applyAlignment="1">
      <alignment vertical="center"/>
    </xf>
    <xf numFmtId="0" fontId="43" fillId="0" borderId="0" xfId="0" applyFont="1" applyFill="1" applyBorder="1" applyAlignment="1">
      <alignment vertical="center"/>
    </xf>
    <xf numFmtId="167" fontId="43" fillId="0" borderId="0" xfId="118" applyNumberFormat="1" applyFont="1" applyFill="1" applyAlignment="1">
      <alignment vertical="center"/>
    </xf>
    <xf numFmtId="0" fontId="43" fillId="0" borderId="36" xfId="0" applyFont="1" applyBorder="1" applyAlignment="1">
      <alignment/>
    </xf>
    <xf numFmtId="0" fontId="84" fillId="0" borderId="35" xfId="0" applyFont="1" applyFill="1" applyBorder="1" applyAlignment="1">
      <alignment/>
    </xf>
    <xf numFmtId="0" fontId="85" fillId="0" borderId="35" xfId="0" applyFont="1" applyFill="1" applyBorder="1" applyAlignment="1">
      <alignment horizontal="center"/>
    </xf>
    <xf numFmtId="0" fontId="45" fillId="0" borderId="23" xfId="0" applyFont="1" applyFill="1" applyBorder="1" applyAlignment="1">
      <alignment vertical="top"/>
    </xf>
    <xf numFmtId="0" fontId="45" fillId="0" borderId="23" xfId="0" applyFont="1" applyFill="1" applyBorder="1" applyAlignment="1">
      <alignment horizontal="center" vertical="top"/>
    </xf>
    <xf numFmtId="0" fontId="45" fillId="0" borderId="23" xfId="0" applyFont="1" applyFill="1" applyBorder="1" applyAlignment="1">
      <alignment horizontal="right" vertical="top"/>
    </xf>
    <xf numFmtId="0" fontId="43" fillId="0" borderId="0" xfId="0" applyFont="1" applyFill="1" applyAlignment="1">
      <alignment horizontal="center" vertical="top"/>
    </xf>
    <xf numFmtId="3" fontId="51" fillId="0" borderId="0" xfId="0" applyNumberFormat="1" applyFont="1" applyFill="1" applyAlignment="1">
      <alignment/>
    </xf>
    <xf numFmtId="3" fontId="24" fillId="0" borderId="0" xfId="0" applyNumberFormat="1" applyFont="1" applyFill="1" applyAlignment="1">
      <alignment/>
    </xf>
    <xf numFmtId="3" fontId="50" fillId="0" borderId="23" xfId="0" applyNumberFormat="1" applyFont="1" applyFill="1" applyBorder="1" applyAlignment="1">
      <alignment/>
    </xf>
    <xf numFmtId="3" fontId="45" fillId="0" borderId="0" xfId="0" applyNumberFormat="1" applyFont="1" applyFill="1" applyAlignment="1">
      <alignment horizontal="centerContinuous"/>
    </xf>
    <xf numFmtId="3" fontId="45" fillId="0" borderId="0" xfId="0" applyNumberFormat="1" applyFont="1" applyFill="1" applyAlignment="1">
      <alignment horizontal="justify" vertical="top" wrapText="1"/>
    </xf>
    <xf numFmtId="49" fontId="45" fillId="0" borderId="0" xfId="0" applyNumberFormat="1" applyFont="1" applyFill="1" applyAlignment="1">
      <alignment horizontal="right"/>
    </xf>
    <xf numFmtId="0" fontId="55" fillId="0" borderId="0" xfId="0" applyFont="1" applyFill="1" applyBorder="1" applyAlignment="1">
      <alignment horizontal="right"/>
    </xf>
    <xf numFmtId="0" fontId="52" fillId="0" borderId="0" xfId="0" applyFont="1" applyFill="1" applyBorder="1" applyAlignment="1">
      <alignment horizontal="right"/>
    </xf>
    <xf numFmtId="0" fontId="43" fillId="0" borderId="0" xfId="0" applyFont="1" applyFill="1" applyBorder="1" applyAlignment="1">
      <alignment horizontal="center" vertical="center"/>
    </xf>
    <xf numFmtId="0" fontId="43" fillId="0" borderId="0" xfId="0" applyFont="1" applyFill="1" applyAlignment="1" quotePrefix="1">
      <alignment/>
    </xf>
    <xf numFmtId="0" fontId="52" fillId="0" borderId="0" xfId="0" applyFont="1" applyFill="1" applyAlignment="1" quotePrefix="1">
      <alignment horizontal="left" indent="2"/>
    </xf>
    <xf numFmtId="167" fontId="52" fillId="0" borderId="0" xfId="118" applyNumberFormat="1" applyFont="1" applyFill="1" applyAlignment="1">
      <alignment/>
    </xf>
    <xf numFmtId="0" fontId="45" fillId="0" borderId="0" xfId="0" applyFont="1" applyFill="1" applyAlignment="1" quotePrefix="1">
      <alignment vertical="center" wrapText="1"/>
    </xf>
    <xf numFmtId="0" fontId="43" fillId="0" borderId="0" xfId="0" applyFont="1" applyFill="1" applyAlignment="1" quotePrefix="1">
      <alignment/>
    </xf>
    <xf numFmtId="0" fontId="52" fillId="0" borderId="0" xfId="0" applyFont="1" applyFill="1" applyBorder="1" applyAlignment="1">
      <alignment/>
    </xf>
    <xf numFmtId="3" fontId="45" fillId="0" borderId="0" xfId="0" applyNumberFormat="1" applyFont="1" applyFill="1" applyAlignment="1">
      <alignment horizontal="right"/>
    </xf>
    <xf numFmtId="49" fontId="45" fillId="0" borderId="0" xfId="0" applyNumberFormat="1" applyFont="1" applyFill="1" applyAlignment="1">
      <alignment horizontal="right" vertical="top"/>
    </xf>
    <xf numFmtId="3" fontId="43" fillId="0" borderId="0" xfId="0" applyNumberFormat="1" applyFont="1" applyFill="1" applyAlignment="1">
      <alignment vertical="center"/>
    </xf>
    <xf numFmtId="0" fontId="45" fillId="0" borderId="0" xfId="0" applyFont="1" applyFill="1" applyAlignment="1">
      <alignment/>
    </xf>
    <xf numFmtId="3" fontId="45" fillId="0" borderId="0" xfId="0" applyNumberFormat="1" applyFont="1" applyFill="1" applyAlignment="1">
      <alignment horizontal="left" vertical="center"/>
    </xf>
    <xf numFmtId="3" fontId="43" fillId="0" borderId="0" xfId="0" applyNumberFormat="1" applyFont="1" applyFill="1" applyAlignment="1">
      <alignment horizontal="left" vertical="center"/>
    </xf>
    <xf numFmtId="3" fontId="43" fillId="0" borderId="0" xfId="0" applyNumberFormat="1" applyFont="1" applyFill="1" applyAlignment="1" quotePrefix="1">
      <alignment horizontal="left" vertical="center"/>
    </xf>
    <xf numFmtId="167" fontId="56" fillId="0" borderId="0" xfId="118" applyNumberFormat="1" applyFont="1" applyFill="1" applyBorder="1" applyAlignment="1">
      <alignment horizontal="justify" vertical="center"/>
    </xf>
    <xf numFmtId="167" fontId="43" fillId="0" borderId="0" xfId="118" applyNumberFormat="1" applyFont="1" applyFill="1" applyAlignment="1">
      <alignment horizontal="justify" vertical="center"/>
    </xf>
    <xf numFmtId="167" fontId="45" fillId="0" borderId="0" xfId="118" applyNumberFormat="1" applyFont="1" applyFill="1" applyBorder="1" applyAlignment="1">
      <alignment horizontal="justify" vertical="center"/>
    </xf>
    <xf numFmtId="167" fontId="56" fillId="0" borderId="0" xfId="118" applyNumberFormat="1" applyFont="1" applyFill="1" applyBorder="1" applyAlignment="1">
      <alignment horizontal="justify" wrapText="1"/>
    </xf>
    <xf numFmtId="3" fontId="45" fillId="0" borderId="0" xfId="0" applyNumberFormat="1" applyFont="1" applyFill="1" applyAlignment="1">
      <alignment vertical="top"/>
    </xf>
    <xf numFmtId="0" fontId="0" fillId="0" borderId="0" xfId="0" applyFill="1" applyAlignment="1">
      <alignment horizontal="justify" wrapText="1"/>
    </xf>
    <xf numFmtId="0" fontId="66" fillId="0" borderId="0" xfId="0" applyFont="1" applyFill="1" applyAlignment="1">
      <alignment vertical="top"/>
    </xf>
    <xf numFmtId="0" fontId="46" fillId="0" borderId="0" xfId="0" applyFont="1" applyFill="1" applyAlignment="1">
      <alignment/>
    </xf>
    <xf numFmtId="0" fontId="43" fillId="0" borderId="23" xfId="0" applyFont="1" applyFill="1" applyBorder="1" applyAlignment="1">
      <alignment vertical="top"/>
    </xf>
    <xf numFmtId="3" fontId="43" fillId="0" borderId="23" xfId="0" applyNumberFormat="1" applyFont="1" applyFill="1" applyBorder="1" applyAlignment="1">
      <alignment/>
    </xf>
    <xf numFmtId="0" fontId="45" fillId="0" borderId="0" xfId="0" applyFont="1" applyFill="1" applyAlignment="1" quotePrefix="1">
      <alignment/>
    </xf>
    <xf numFmtId="3" fontId="45" fillId="0" borderId="0" xfId="0" applyNumberFormat="1" applyFont="1" applyFill="1" applyAlignment="1">
      <alignment/>
    </xf>
    <xf numFmtId="0" fontId="45" fillId="0" borderId="0" xfId="0" applyFont="1" applyFill="1" applyAlignment="1">
      <alignment horizontal="centerContinuous"/>
    </xf>
    <xf numFmtId="3" fontId="51" fillId="0" borderId="0" xfId="0" applyNumberFormat="1" applyFont="1" applyFill="1" applyAlignment="1">
      <alignment horizontal="right"/>
    </xf>
    <xf numFmtId="3" fontId="50" fillId="0" borderId="23" xfId="0" applyNumberFormat="1" applyFont="1" applyFill="1" applyBorder="1" applyAlignment="1">
      <alignment horizontal="right"/>
    </xf>
    <xf numFmtId="3" fontId="45" fillId="0" borderId="0" xfId="0" applyNumberFormat="1" applyFont="1" applyFill="1" applyAlignment="1">
      <alignment/>
    </xf>
    <xf numFmtId="3" fontId="46" fillId="0" borderId="0" xfId="0" applyNumberFormat="1" applyFont="1" applyFill="1" applyAlignment="1">
      <alignment/>
    </xf>
    <xf numFmtId="14" fontId="53" fillId="0" borderId="23" xfId="0" applyNumberFormat="1" applyFont="1" applyFill="1" applyBorder="1" applyAlignment="1">
      <alignment horizontal="right" vertical="top"/>
    </xf>
    <xf numFmtId="0" fontId="53" fillId="0" borderId="0" xfId="0" applyFont="1" applyFill="1" applyAlignment="1">
      <alignment horizontal="right" vertical="top"/>
    </xf>
    <xf numFmtId="14" fontId="53" fillId="0" borderId="0" xfId="0" applyNumberFormat="1" applyFont="1" applyFill="1" applyBorder="1" applyAlignment="1">
      <alignment horizontal="center" vertical="top"/>
    </xf>
    <xf numFmtId="0" fontId="53" fillId="0" borderId="0" xfId="0" applyFont="1" applyFill="1" applyAlignment="1">
      <alignment horizontal="center" vertical="top"/>
    </xf>
    <xf numFmtId="0" fontId="54" fillId="0" borderId="0" xfId="0" applyFont="1" applyFill="1" applyAlignment="1" quotePrefix="1">
      <alignment vertical="top"/>
    </xf>
    <xf numFmtId="167" fontId="54" fillId="0" borderId="0" xfId="0" applyNumberFormat="1" applyFont="1" applyFill="1" applyAlignment="1">
      <alignment vertical="top"/>
    </xf>
    <xf numFmtId="3" fontId="46" fillId="0" borderId="0" xfId="0" applyNumberFormat="1" applyFont="1" applyFill="1" applyAlignment="1">
      <alignment/>
    </xf>
    <xf numFmtId="3" fontId="45" fillId="0" borderId="0" xfId="0" applyNumberFormat="1" applyFont="1" applyFill="1" applyAlignment="1" quotePrefix="1">
      <alignment/>
    </xf>
    <xf numFmtId="3" fontId="43" fillId="0" borderId="0" xfId="0" applyNumberFormat="1" applyFont="1" applyFill="1" applyAlignment="1">
      <alignment horizontal="left"/>
    </xf>
    <xf numFmtId="0" fontId="54" fillId="0" borderId="0" xfId="0" applyFont="1" applyFill="1" applyBorder="1" applyAlignment="1">
      <alignment horizontal="right" vertical="top"/>
    </xf>
    <xf numFmtId="3" fontId="46" fillId="0" borderId="0" xfId="0" applyNumberFormat="1" applyFont="1" applyFill="1" applyAlignment="1">
      <alignment/>
    </xf>
    <xf numFmtId="0" fontId="45" fillId="0" borderId="0" xfId="0" applyFont="1" applyFill="1" applyAlignment="1">
      <alignment/>
    </xf>
    <xf numFmtId="0" fontId="51" fillId="0" borderId="0" xfId="0" applyFont="1" applyFill="1" applyAlignment="1">
      <alignment/>
    </xf>
    <xf numFmtId="0" fontId="48" fillId="0" borderId="0" xfId="0" applyFont="1" applyFill="1" applyAlignment="1">
      <alignment horizontal="centerContinuous"/>
    </xf>
    <xf numFmtId="0" fontId="43" fillId="0" borderId="0" xfId="0" applyFont="1" applyFill="1" applyAlignment="1" quotePrefix="1">
      <alignment/>
    </xf>
    <xf numFmtId="0" fontId="0" fillId="0" borderId="0" xfId="0" applyFill="1" applyAlignment="1">
      <alignment/>
    </xf>
    <xf numFmtId="0" fontId="65" fillId="0" borderId="0" xfId="0" applyFont="1" applyFill="1" applyAlignment="1">
      <alignment/>
    </xf>
    <xf numFmtId="0" fontId="51" fillId="0" borderId="0" xfId="0" applyFont="1" applyFill="1" applyAlignment="1">
      <alignment vertical="top"/>
    </xf>
    <xf numFmtId="0" fontId="51" fillId="0" borderId="0" xfId="0" applyFont="1" applyFill="1" applyAlignment="1">
      <alignment horizontal="right"/>
    </xf>
    <xf numFmtId="0" fontId="50" fillId="0" borderId="23" xfId="0" applyFont="1" applyFill="1" applyBorder="1" applyAlignment="1">
      <alignment vertical="top"/>
    </xf>
    <xf numFmtId="0" fontId="50" fillId="0" borderId="23" xfId="0" applyFont="1" applyFill="1" applyBorder="1" applyAlignment="1">
      <alignment horizontal="right"/>
    </xf>
    <xf numFmtId="0" fontId="45" fillId="0" borderId="0" xfId="0" applyFont="1" applyFill="1" applyAlignment="1">
      <alignment vertical="top"/>
    </xf>
    <xf numFmtId="0" fontId="45" fillId="0" borderId="0" xfId="0" applyFont="1" applyFill="1" applyAlignment="1">
      <alignment horizontal="right"/>
    </xf>
    <xf numFmtId="0" fontId="43" fillId="0" borderId="0" xfId="0" applyFont="1" applyFill="1" applyAlignment="1">
      <alignment horizontal="left" indent="1"/>
    </xf>
    <xf numFmtId="0" fontId="43" fillId="0" borderId="0" xfId="0" applyFont="1" applyFill="1" applyAlignment="1">
      <alignment horizontal="right" indent="1"/>
    </xf>
    <xf numFmtId="0" fontId="48" fillId="0" borderId="0" xfId="0" applyFont="1" applyFill="1" applyAlignment="1">
      <alignment horizontal="left" vertical="top"/>
    </xf>
    <xf numFmtId="0" fontId="48" fillId="0" borderId="0" xfId="0" applyFont="1" applyFill="1" applyAlignment="1">
      <alignment horizontal="left" indent="1"/>
    </xf>
    <xf numFmtId="0" fontId="52" fillId="0" borderId="0" xfId="0" applyFont="1" applyFill="1" applyAlignment="1">
      <alignment horizontal="right" indent="1"/>
    </xf>
    <xf numFmtId="167" fontId="43" fillId="0" borderId="0" xfId="118" applyNumberFormat="1" applyFont="1" applyFill="1" applyBorder="1" applyAlignment="1" quotePrefix="1">
      <alignment vertical="top"/>
    </xf>
    <xf numFmtId="167" fontId="43" fillId="0" borderId="0" xfId="118" applyNumberFormat="1" applyFont="1" applyFill="1" applyBorder="1" applyAlignment="1" quotePrefix="1">
      <alignment/>
    </xf>
    <xf numFmtId="167" fontId="48" fillId="0" borderId="0" xfId="118" applyNumberFormat="1" applyFont="1" applyFill="1" applyBorder="1" applyAlignment="1" quotePrefix="1">
      <alignment vertical="top"/>
    </xf>
    <xf numFmtId="167" fontId="52" fillId="0" borderId="0" xfId="118" applyNumberFormat="1" applyFont="1" applyFill="1" applyBorder="1" applyAlignment="1" quotePrefix="1">
      <alignment/>
    </xf>
    <xf numFmtId="0" fontId="48" fillId="0" borderId="0" xfId="0" applyFont="1" applyFill="1" applyAlignment="1">
      <alignment horizontal="right" indent="1"/>
    </xf>
    <xf numFmtId="43" fontId="43" fillId="0" borderId="0" xfId="118" applyFont="1" applyFill="1" applyAlignment="1">
      <alignment horizontal="right" indent="1"/>
    </xf>
    <xf numFmtId="167" fontId="46" fillId="0" borderId="0" xfId="118" applyNumberFormat="1" applyFont="1" applyFill="1" applyBorder="1" applyAlignment="1" quotePrefix="1">
      <alignment/>
    </xf>
    <xf numFmtId="0" fontId="45" fillId="0" borderId="0" xfId="0" applyFont="1" applyFill="1" applyAlignment="1">
      <alignment horizontal="left" vertical="top"/>
    </xf>
    <xf numFmtId="0" fontId="45" fillId="0" borderId="0" xfId="0" applyFont="1" applyFill="1" applyAlignment="1">
      <alignment horizontal="center" vertical="center"/>
    </xf>
    <xf numFmtId="0" fontId="45" fillId="0" borderId="0" xfId="0" applyFont="1" applyFill="1" applyAlignment="1">
      <alignment horizontal="right" vertical="top"/>
    </xf>
    <xf numFmtId="0" fontId="53" fillId="0" borderId="0" xfId="0" applyFont="1" applyFill="1" applyBorder="1" applyAlignment="1">
      <alignment/>
    </xf>
    <xf numFmtId="0" fontId="54" fillId="0" borderId="0" xfId="0" applyFont="1" applyFill="1" applyBorder="1" applyAlignment="1">
      <alignment/>
    </xf>
    <xf numFmtId="0" fontId="45" fillId="0" borderId="0" xfId="0" applyFont="1" applyFill="1" applyBorder="1" applyAlignment="1" quotePrefix="1">
      <alignment/>
    </xf>
    <xf numFmtId="0" fontId="43" fillId="0" borderId="0" xfId="0" applyFont="1" applyFill="1" applyBorder="1" applyAlignment="1" quotePrefix="1">
      <alignment/>
    </xf>
    <xf numFmtId="0" fontId="45" fillId="0" borderId="0" xfId="0" applyFont="1" applyFill="1" applyAlignment="1">
      <alignment horizontal="center" vertical="top"/>
    </xf>
    <xf numFmtId="0" fontId="45" fillId="0" borderId="0" xfId="0" applyFont="1" applyFill="1" applyBorder="1" applyAlignment="1">
      <alignment horizontal="left" vertical="top"/>
    </xf>
    <xf numFmtId="0" fontId="45" fillId="0" borderId="0" xfId="0" applyFont="1" applyFill="1" applyBorder="1" applyAlignment="1">
      <alignment horizontal="left"/>
    </xf>
    <xf numFmtId="0" fontId="43" fillId="0" borderId="0" xfId="0" applyFont="1" applyFill="1" applyBorder="1" applyAlignment="1" quotePrefix="1">
      <alignment vertical="top"/>
    </xf>
    <xf numFmtId="0" fontId="43" fillId="0" borderId="0" xfId="0" applyFont="1" applyFill="1" applyBorder="1" applyAlignment="1" quotePrefix="1">
      <alignment/>
    </xf>
    <xf numFmtId="0" fontId="43" fillId="0" borderId="0" xfId="0" applyFont="1" applyFill="1" applyBorder="1" applyAlignment="1">
      <alignment horizontal="right"/>
    </xf>
    <xf numFmtId="0" fontId="43" fillId="0" borderId="0" xfId="0" applyFont="1" applyFill="1" applyBorder="1" applyAlignment="1">
      <alignment vertical="top"/>
    </xf>
    <xf numFmtId="0" fontId="43" fillId="0" borderId="0" xfId="0" applyFont="1" applyFill="1" applyAlignment="1">
      <alignment horizontal="right"/>
    </xf>
    <xf numFmtId="0" fontId="45" fillId="0" borderId="0" xfId="0" applyFont="1" applyFill="1" applyBorder="1" applyAlignment="1">
      <alignment vertical="top"/>
    </xf>
    <xf numFmtId="0" fontId="54" fillId="0" borderId="0" xfId="0" applyFont="1" applyFill="1" applyBorder="1" applyAlignment="1" quotePrefix="1">
      <alignment vertical="top"/>
    </xf>
    <xf numFmtId="0" fontId="54" fillId="0" borderId="0" xfId="0" applyFont="1" applyFill="1" applyAlignment="1" quotePrefix="1">
      <alignment horizontal="justify" vertical="top" wrapText="1"/>
    </xf>
    <xf numFmtId="0" fontId="45" fillId="0" borderId="0" xfId="0" applyFont="1" applyFill="1" applyAlignment="1">
      <alignment horizontal="right"/>
    </xf>
    <xf numFmtId="0" fontId="43" fillId="0" borderId="0" xfId="0" applyFont="1" applyFill="1" applyBorder="1" applyAlignment="1">
      <alignment/>
    </xf>
    <xf numFmtId="167" fontId="50" fillId="0" borderId="23" xfId="118" applyNumberFormat="1" applyFont="1" applyBorder="1" applyAlignment="1">
      <alignment/>
    </xf>
    <xf numFmtId="167" fontId="45" fillId="0" borderId="0" xfId="118" applyNumberFormat="1" applyFont="1" applyAlignment="1">
      <alignment/>
    </xf>
    <xf numFmtId="167" fontId="43" fillId="0" borderId="0" xfId="118" applyNumberFormat="1" applyFont="1" applyAlignment="1">
      <alignment horizontal="center"/>
    </xf>
    <xf numFmtId="167" fontId="45" fillId="0" borderId="0" xfId="118" applyNumberFormat="1" applyFont="1" applyAlignment="1">
      <alignment horizontal="center"/>
    </xf>
    <xf numFmtId="167" fontId="45" fillId="0" borderId="0" xfId="118" applyNumberFormat="1" applyFont="1" applyBorder="1" applyAlignment="1">
      <alignment horizontal="justify" vertical="top" wrapText="1"/>
    </xf>
    <xf numFmtId="167" fontId="45" fillId="0" borderId="0" xfId="118" applyNumberFormat="1" applyFont="1" applyFill="1" applyBorder="1" applyAlignment="1">
      <alignment horizontal="justify" vertical="top" wrapText="1"/>
    </xf>
    <xf numFmtId="167" fontId="45" fillId="0" borderId="0" xfId="118" applyNumberFormat="1" applyFont="1" applyBorder="1" applyAlignment="1">
      <alignment vertical="top"/>
    </xf>
    <xf numFmtId="0" fontId="56" fillId="0" borderId="0" xfId="0" applyFont="1" applyAlignment="1">
      <alignment/>
    </xf>
    <xf numFmtId="167" fontId="54" fillId="0" borderId="0" xfId="118" applyNumberFormat="1" applyFont="1" applyFill="1" applyBorder="1" applyAlignment="1">
      <alignment horizontal="justify" vertical="top" wrapText="1"/>
    </xf>
    <xf numFmtId="0" fontId="43" fillId="0" borderId="0" xfId="0" applyFont="1" applyAlignment="1">
      <alignment horizontal="justify" vertical="top" wrapText="1"/>
    </xf>
    <xf numFmtId="167" fontId="45" fillId="0" borderId="0" xfId="118" applyNumberFormat="1" applyFont="1" applyAlignment="1">
      <alignment horizontal="center" vertical="top"/>
    </xf>
    <xf numFmtId="0" fontId="43" fillId="0" borderId="0" xfId="0" applyFont="1" applyBorder="1" applyAlignment="1">
      <alignment horizontal="justify" vertical="top" wrapText="1"/>
    </xf>
    <xf numFmtId="0" fontId="43" fillId="0" borderId="0" xfId="0" applyFont="1" applyFill="1" applyAlignment="1">
      <alignment horizontal="justify" vertical="top" wrapText="1"/>
    </xf>
    <xf numFmtId="0" fontId="45" fillId="0" borderId="0" xfId="0" applyFont="1" applyAlignment="1">
      <alignment horizontal="justify" vertical="top" wrapText="1"/>
    </xf>
    <xf numFmtId="0" fontId="57" fillId="0" borderId="0" xfId="0" applyFont="1" applyAlignment="1">
      <alignment horizontal="center"/>
    </xf>
    <xf numFmtId="0" fontId="83" fillId="0" borderId="0" xfId="0" applyFont="1" applyAlignment="1">
      <alignment horizontal="center"/>
    </xf>
    <xf numFmtId="0" fontId="45" fillId="0" borderId="0" xfId="0" applyFont="1" applyFill="1" applyAlignment="1">
      <alignment horizontal="left" vertical="top"/>
    </xf>
    <xf numFmtId="0" fontId="52" fillId="0" borderId="0" xfId="0" applyFont="1" applyFill="1" applyAlignment="1">
      <alignment horizontal="left" vertical="top"/>
    </xf>
    <xf numFmtId="0" fontId="43" fillId="0" borderId="0" xfId="0" applyFont="1" applyAlignment="1" quotePrefix="1">
      <alignment horizontal="center" vertical="top" wrapText="1"/>
    </xf>
    <xf numFmtId="0" fontId="45" fillId="0" borderId="23" xfId="0" applyFont="1" applyFill="1" applyBorder="1" applyAlignment="1">
      <alignment horizontal="left" vertical="center"/>
    </xf>
    <xf numFmtId="0" fontId="45" fillId="0" borderId="23" xfId="0" applyFont="1" applyBorder="1" applyAlignment="1">
      <alignment vertical="center"/>
    </xf>
    <xf numFmtId="167" fontId="45" fillId="0" borderId="23" xfId="118" applyNumberFormat="1" applyFont="1" applyFill="1" applyBorder="1" applyAlignment="1">
      <alignment horizontal="left" vertical="center"/>
    </xf>
    <xf numFmtId="0" fontId="43" fillId="0" borderId="23" xfId="0" applyFont="1" applyFill="1" applyBorder="1" applyAlignment="1">
      <alignment horizontal="left" vertical="center"/>
    </xf>
    <xf numFmtId="0" fontId="45" fillId="0" borderId="0" xfId="0" applyFont="1" applyFill="1" applyBorder="1" applyAlignment="1">
      <alignment horizontal="left" vertical="center"/>
    </xf>
    <xf numFmtId="167" fontId="45" fillId="0" borderId="0" xfId="118" applyNumberFormat="1" applyFont="1" applyFill="1" applyBorder="1" applyAlignment="1">
      <alignment horizontal="left" vertical="center"/>
    </xf>
    <xf numFmtId="0" fontId="43" fillId="0" borderId="0" xfId="0" applyFont="1" applyFill="1" applyBorder="1" applyAlignment="1">
      <alignment horizontal="left" vertical="center"/>
    </xf>
    <xf numFmtId="0" fontId="79" fillId="0" borderId="0" xfId="0" applyFont="1" applyAlignment="1">
      <alignment vertical="top"/>
    </xf>
    <xf numFmtId="0" fontId="102" fillId="0" borderId="0" xfId="0" applyFont="1" applyAlignment="1">
      <alignment horizontal="right" vertical="top"/>
    </xf>
    <xf numFmtId="0" fontId="79" fillId="0" borderId="0" xfId="0" applyFont="1" applyAlignment="1">
      <alignment horizontal="centerContinuous" vertical="top"/>
    </xf>
    <xf numFmtId="0" fontId="47" fillId="0" borderId="0" xfId="0" applyFont="1" applyAlignment="1">
      <alignment horizontal="centerContinuous" vertical="top"/>
    </xf>
    <xf numFmtId="0" fontId="53" fillId="0" borderId="24"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6" xfId="0" applyFont="1" applyFill="1" applyBorder="1" applyAlignment="1">
      <alignment horizontal="center" vertical="center" wrapText="1"/>
    </xf>
    <xf numFmtId="167" fontId="53" fillId="0" borderId="26" xfId="118" applyNumberFormat="1" applyFont="1" applyFill="1" applyBorder="1" applyAlignment="1">
      <alignment horizontal="center" vertical="center" wrapText="1"/>
    </xf>
    <xf numFmtId="41" fontId="53" fillId="0" borderId="26" xfId="0" applyNumberFormat="1" applyFont="1" applyFill="1" applyBorder="1" applyAlignment="1">
      <alignment horizontal="center" vertical="center" wrapText="1"/>
    </xf>
    <xf numFmtId="0" fontId="45" fillId="0" borderId="26" xfId="0" applyFont="1" applyFill="1" applyBorder="1" applyAlignment="1">
      <alignment horizontal="center" vertical="center" wrapText="1"/>
    </xf>
    <xf numFmtId="167" fontId="45" fillId="0" borderId="26" xfId="118" applyNumberFormat="1" applyFont="1" applyFill="1" applyBorder="1" applyAlignment="1">
      <alignment horizontal="center" vertical="center" wrapText="1"/>
    </xf>
    <xf numFmtId="0" fontId="45" fillId="43" borderId="0" xfId="0" applyFont="1" applyFill="1" applyAlignment="1">
      <alignment vertical="top"/>
    </xf>
    <xf numFmtId="0" fontId="45" fillId="0" borderId="0" xfId="0" applyFont="1" applyAlignment="1">
      <alignment horizontal="right" vertical="top" wrapText="1"/>
    </xf>
    <xf numFmtId="167" fontId="0" fillId="0" borderId="0" xfId="118" applyNumberFormat="1" applyFont="1" applyAlignment="1">
      <alignment horizontal="right" vertical="top"/>
    </xf>
    <xf numFmtId="167" fontId="43" fillId="0" borderId="0" xfId="118" applyNumberFormat="1" applyFont="1" applyAlignment="1">
      <alignment horizontal="right" vertical="top"/>
    </xf>
    <xf numFmtId="167" fontId="43" fillId="0" borderId="0" xfId="118" applyNumberFormat="1" applyFont="1" applyBorder="1" applyAlignment="1">
      <alignment horizontal="right" vertical="top"/>
    </xf>
    <xf numFmtId="167" fontId="56" fillId="0" borderId="0" xfId="118" applyNumberFormat="1" applyFont="1" applyBorder="1" applyAlignment="1">
      <alignment horizontal="right" vertical="top"/>
    </xf>
    <xf numFmtId="0" fontId="48" fillId="0" borderId="0" xfId="0" applyFont="1" applyFill="1" applyAlignment="1">
      <alignment vertical="top"/>
    </xf>
    <xf numFmtId="0" fontId="24" fillId="0" borderId="0" xfId="0" applyFont="1" applyFill="1" applyAlignment="1">
      <alignment vertical="top"/>
    </xf>
    <xf numFmtId="0" fontId="24" fillId="0" borderId="0" xfId="0" applyFont="1" applyFill="1" applyBorder="1" applyAlignment="1">
      <alignment vertical="top"/>
    </xf>
    <xf numFmtId="41" fontId="51" fillId="0" borderId="0" xfId="0" applyNumberFormat="1" applyFont="1" applyFill="1" applyAlignment="1">
      <alignment horizontal="right" vertical="top"/>
    </xf>
    <xf numFmtId="41" fontId="50" fillId="0" borderId="23" xfId="0" applyNumberFormat="1" applyFont="1" applyFill="1" applyBorder="1" applyAlignment="1">
      <alignment horizontal="right" vertical="top"/>
    </xf>
    <xf numFmtId="0" fontId="48" fillId="0" borderId="0" xfId="0" applyFont="1" applyAlignment="1">
      <alignment horizontal="centerContinuous" vertical="top"/>
    </xf>
    <xf numFmtId="0" fontId="43" fillId="0" borderId="0" xfId="0" applyFont="1" applyFill="1" applyBorder="1" applyAlignment="1">
      <alignment horizontal="centerContinuous" vertical="top"/>
    </xf>
    <xf numFmtId="3" fontId="46" fillId="0" borderId="0" xfId="0" applyNumberFormat="1" applyFont="1" applyFill="1" applyAlignment="1">
      <alignment vertical="top"/>
    </xf>
    <xf numFmtId="3" fontId="64" fillId="0" borderId="0" xfId="0" applyNumberFormat="1" applyFont="1" applyFill="1" applyAlignment="1">
      <alignment vertical="top"/>
    </xf>
    <xf numFmtId="14" fontId="45" fillId="0" borderId="23" xfId="0" applyNumberFormat="1" applyFont="1" applyFill="1" applyBorder="1" applyAlignment="1">
      <alignment horizontal="right" vertical="top"/>
    </xf>
    <xf numFmtId="14" fontId="45" fillId="0" borderId="0" xfId="0" applyNumberFormat="1" applyFont="1" applyFill="1" applyBorder="1" applyAlignment="1">
      <alignment horizontal="right" vertical="top"/>
    </xf>
    <xf numFmtId="14" fontId="45" fillId="0" borderId="23" xfId="0" applyNumberFormat="1" applyFont="1" applyFill="1" applyBorder="1" applyAlignment="1">
      <alignment horizontal="right" vertical="top" wrapText="1"/>
    </xf>
    <xf numFmtId="14" fontId="45" fillId="0" borderId="0" xfId="0" applyNumberFormat="1" applyFont="1" applyFill="1" applyBorder="1" applyAlignment="1">
      <alignment horizontal="right" vertical="top" wrapText="1"/>
    </xf>
    <xf numFmtId="0" fontId="43" fillId="0" borderId="0" xfId="0" applyFont="1" applyFill="1" applyAlignment="1" quotePrefix="1">
      <alignment vertical="top"/>
    </xf>
    <xf numFmtId="167" fontId="43" fillId="0" borderId="0" xfId="118" applyNumberFormat="1" applyFont="1" applyFill="1" applyBorder="1" applyAlignment="1">
      <alignment horizontal="center" vertical="top"/>
    </xf>
    <xf numFmtId="167" fontId="52" fillId="0" borderId="0" xfId="118" applyNumberFormat="1" applyFont="1" applyFill="1" applyBorder="1" applyAlignment="1">
      <alignment horizontal="center" vertical="top"/>
    </xf>
    <xf numFmtId="167" fontId="45" fillId="0" borderId="35" xfId="118" applyNumberFormat="1" applyFont="1" applyFill="1" applyBorder="1" applyAlignment="1">
      <alignment vertical="top"/>
    </xf>
    <xf numFmtId="167" fontId="43" fillId="0" borderId="0" xfId="0" applyNumberFormat="1" applyFont="1" applyFill="1" applyBorder="1" applyAlignment="1">
      <alignment vertical="top"/>
    </xf>
    <xf numFmtId="43" fontId="43" fillId="0" borderId="0" xfId="118" applyFont="1" applyAlignment="1">
      <alignment vertical="top"/>
    </xf>
    <xf numFmtId="43" fontId="45" fillId="0" borderId="0" xfId="118" applyFont="1" applyFill="1" applyAlignment="1">
      <alignment horizontal="centerContinuous" vertical="top"/>
    </xf>
    <xf numFmtId="167" fontId="45" fillId="0" borderId="0" xfId="118" applyNumberFormat="1" applyFont="1" applyFill="1" applyBorder="1" applyAlignment="1">
      <alignment horizontal="center" vertical="top"/>
    </xf>
    <xf numFmtId="167" fontId="53" fillId="0" borderId="35" xfId="118" applyNumberFormat="1" applyFont="1" applyFill="1" applyBorder="1" applyAlignment="1">
      <alignment horizontal="right" vertical="top"/>
    </xf>
    <xf numFmtId="167" fontId="53" fillId="0" borderId="0" xfId="118" applyNumberFormat="1" applyFont="1" applyFill="1" applyBorder="1" applyAlignment="1">
      <alignment horizontal="right" vertical="top"/>
    </xf>
    <xf numFmtId="0" fontId="45" fillId="0" borderId="0" xfId="0" applyFont="1" applyFill="1" applyBorder="1" applyAlignment="1">
      <alignment horizontal="right" vertical="top"/>
    </xf>
    <xf numFmtId="167" fontId="45" fillId="0" borderId="0" xfId="0" applyNumberFormat="1" applyFont="1" applyFill="1" applyBorder="1" applyAlignment="1">
      <alignment horizontal="center" vertical="top"/>
    </xf>
    <xf numFmtId="167" fontId="45" fillId="0" borderId="0" xfId="0" applyNumberFormat="1" applyFont="1" applyFill="1" applyBorder="1" applyAlignment="1">
      <alignment horizontal="center" vertical="top"/>
    </xf>
    <xf numFmtId="43" fontId="52" fillId="0" borderId="0" xfId="118" applyNumberFormat="1" applyFont="1" applyFill="1" applyAlignment="1">
      <alignment vertical="top"/>
    </xf>
    <xf numFmtId="167" fontId="52" fillId="0" borderId="0" xfId="118" applyNumberFormat="1" applyFont="1" applyFill="1" applyAlignment="1">
      <alignment vertical="top"/>
    </xf>
    <xf numFmtId="167" fontId="52" fillId="0" borderId="0" xfId="118" applyNumberFormat="1" applyFont="1" applyFill="1" applyBorder="1" applyAlignment="1">
      <alignment vertical="top"/>
    </xf>
    <xf numFmtId="167" fontId="68" fillId="0" borderId="0" xfId="118" applyNumberFormat="1" applyFont="1" applyFill="1" applyAlignment="1">
      <alignment vertical="top"/>
    </xf>
    <xf numFmtId="167" fontId="45" fillId="0" borderId="35" xfId="0" applyNumberFormat="1" applyFont="1" applyFill="1" applyBorder="1" applyAlignment="1">
      <alignment vertical="top"/>
    </xf>
    <xf numFmtId="167" fontId="45" fillId="0" borderId="0" xfId="0" applyNumberFormat="1" applyFont="1" applyFill="1" applyBorder="1" applyAlignment="1">
      <alignment vertical="top"/>
    </xf>
    <xf numFmtId="0" fontId="54" fillId="0" borderId="0" xfId="0" applyFont="1" applyAlignment="1">
      <alignment vertical="top"/>
    </xf>
    <xf numFmtId="0" fontId="54" fillId="0" borderId="0" xfId="0" applyFont="1" applyFill="1" applyAlignment="1">
      <alignment vertical="top"/>
    </xf>
    <xf numFmtId="167" fontId="68" fillId="0" borderId="0" xfId="0" applyNumberFormat="1" applyFont="1" applyFill="1" applyBorder="1" applyAlignment="1">
      <alignment horizontal="right" vertical="top"/>
    </xf>
    <xf numFmtId="0" fontId="68" fillId="0" borderId="0" xfId="0" applyFont="1" applyFill="1" applyBorder="1" applyAlignment="1">
      <alignment horizontal="right" vertical="top"/>
    </xf>
    <xf numFmtId="167" fontId="68" fillId="0" borderId="0" xfId="0" applyNumberFormat="1" applyFont="1" applyFill="1" applyBorder="1" applyAlignment="1">
      <alignment vertical="top"/>
    </xf>
    <xf numFmtId="0" fontId="54" fillId="0" borderId="0" xfId="0" applyFont="1" applyAlignment="1">
      <alignment vertical="top"/>
    </xf>
    <xf numFmtId="0" fontId="53" fillId="50" borderId="0" xfId="0" applyFont="1" applyFill="1" applyBorder="1" applyAlignment="1">
      <alignment vertical="top"/>
    </xf>
    <xf numFmtId="0" fontId="53" fillId="0" borderId="0" xfId="0" applyFont="1" applyFill="1" applyBorder="1" applyAlignment="1">
      <alignment horizontal="center" vertical="top"/>
    </xf>
    <xf numFmtId="0" fontId="54" fillId="0" borderId="0" xfId="0" applyFont="1" applyFill="1" applyBorder="1" applyAlignment="1">
      <alignment vertical="top"/>
    </xf>
    <xf numFmtId="0" fontId="43" fillId="0" borderId="0" xfId="0" applyFont="1" applyFill="1" applyBorder="1" applyAlignment="1">
      <alignment horizontal="center" vertical="top"/>
    </xf>
    <xf numFmtId="3" fontId="45" fillId="0" borderId="0" xfId="0" applyNumberFormat="1" applyFont="1" applyFill="1" applyBorder="1" applyAlignment="1">
      <alignment vertical="top"/>
    </xf>
    <xf numFmtId="0" fontId="54" fillId="43" borderId="0" xfId="0" applyFont="1" applyFill="1" applyAlignment="1">
      <alignment vertical="top"/>
    </xf>
    <xf numFmtId="0" fontId="45" fillId="50" borderId="23" xfId="0" applyFont="1" applyFill="1" applyBorder="1" applyAlignment="1">
      <alignment horizontal="left" vertical="top"/>
    </xf>
    <xf numFmtId="0" fontId="43" fillId="0" borderId="23" xfId="0" applyFont="1" applyFill="1" applyBorder="1" applyAlignment="1">
      <alignment horizontal="right" vertical="top"/>
    </xf>
    <xf numFmtId="0" fontId="45" fillId="0" borderId="23" xfId="0" applyFont="1" applyFill="1" applyBorder="1" applyAlignment="1">
      <alignment horizontal="center" vertical="top" wrapText="1"/>
    </xf>
    <xf numFmtId="0" fontId="45" fillId="0" borderId="23" xfId="0" applyFont="1" applyFill="1" applyBorder="1" applyAlignment="1">
      <alignment horizontal="right" vertical="top" wrapText="1"/>
    </xf>
    <xf numFmtId="43" fontId="43" fillId="0" borderId="0" xfId="118" applyFont="1" applyFill="1" applyAlignment="1">
      <alignment horizontal="center" vertical="top" wrapText="1"/>
    </xf>
    <xf numFmtId="9" fontId="43" fillId="0" borderId="0" xfId="118" applyNumberFormat="1" applyFont="1" applyFill="1" applyAlignment="1">
      <alignment horizontal="center" vertical="top" wrapText="1"/>
    </xf>
    <xf numFmtId="167" fontId="43" fillId="0" borderId="0" xfId="118" applyNumberFormat="1" applyFont="1" applyFill="1" applyAlignment="1">
      <alignment horizontal="center" vertical="top" wrapText="1"/>
    </xf>
    <xf numFmtId="43" fontId="43" fillId="0" borderId="0" xfId="118" applyFont="1" applyFill="1" applyAlignment="1">
      <alignment horizontal="center" vertical="top"/>
    </xf>
    <xf numFmtId="43" fontId="43" fillId="0" borderId="0" xfId="118" applyFont="1" applyFill="1" applyBorder="1" applyAlignment="1">
      <alignment vertical="top"/>
    </xf>
    <xf numFmtId="43" fontId="43" fillId="0" borderId="0" xfId="133" applyNumberFormat="1" applyFont="1" applyFill="1" applyAlignment="1">
      <alignment horizontal="center" vertical="top" wrapText="1"/>
    </xf>
    <xf numFmtId="9" fontId="43" fillId="0" borderId="0" xfId="133" applyNumberFormat="1" applyFont="1" applyFill="1" applyAlignment="1">
      <alignment horizontal="center" vertical="top" wrapText="1"/>
    </xf>
    <xf numFmtId="43" fontId="43" fillId="0" borderId="0" xfId="133" applyNumberFormat="1" applyFont="1" applyFill="1" applyBorder="1" applyAlignment="1">
      <alignment vertical="top"/>
    </xf>
    <xf numFmtId="167" fontId="43" fillId="0" borderId="0" xfId="133" applyNumberFormat="1" applyFont="1" applyFill="1" applyAlignment="1">
      <alignment horizontal="left" vertical="top" wrapText="1"/>
    </xf>
    <xf numFmtId="0" fontId="45" fillId="0" borderId="35" xfId="0" applyFont="1" applyFill="1" applyBorder="1" applyAlignment="1">
      <alignment horizontal="centerContinuous" vertical="top"/>
    </xf>
    <xf numFmtId="43" fontId="45" fillId="0" borderId="35" xfId="0" applyNumberFormat="1" applyFont="1" applyFill="1" applyBorder="1" applyAlignment="1">
      <alignment vertical="top"/>
    </xf>
    <xf numFmtId="0" fontId="43" fillId="0" borderId="35" xfId="0" applyFont="1" applyFill="1" applyBorder="1" applyAlignment="1">
      <alignment vertical="top"/>
    </xf>
    <xf numFmtId="0" fontId="43" fillId="51" borderId="0" xfId="0" applyFont="1" applyFill="1" applyBorder="1" applyAlignment="1">
      <alignment horizontal="justify" vertical="top" wrapText="1"/>
    </xf>
    <xf numFmtId="41" fontId="59" fillId="0" borderId="0" xfId="0" applyNumberFormat="1" applyFont="1" applyFill="1" applyBorder="1" applyAlignment="1">
      <alignment horizontal="right"/>
    </xf>
    <xf numFmtId="41" fontId="53" fillId="0" borderId="39" xfId="0" applyNumberFormat="1" applyFont="1" applyFill="1" applyBorder="1" applyAlignment="1">
      <alignment horizontal="center" vertical="center" wrapText="1"/>
    </xf>
    <xf numFmtId="0" fontId="43" fillId="0" borderId="0" xfId="0" applyNumberFormat="1" applyFont="1" applyAlignment="1">
      <alignment/>
    </xf>
    <xf numFmtId="43" fontId="53" fillId="0" borderId="0" xfId="0" applyNumberFormat="1" applyFont="1" applyAlignment="1">
      <alignment horizontal="center" vertical="center" wrapText="1"/>
    </xf>
    <xf numFmtId="167" fontId="130" fillId="0" borderId="0" xfId="118" applyNumberFormat="1" applyFont="1" applyFill="1" applyAlignment="1">
      <alignment horizontal="center" vertical="top"/>
    </xf>
    <xf numFmtId="167" fontId="131" fillId="0" borderId="26" xfId="118" applyNumberFormat="1" applyFont="1" applyFill="1" applyBorder="1" applyAlignment="1">
      <alignment horizontal="center" vertical="top"/>
    </xf>
    <xf numFmtId="167" fontId="131" fillId="0" borderId="26" xfId="118" applyNumberFormat="1" applyFont="1" applyFill="1" applyBorder="1" applyAlignment="1">
      <alignment vertical="top"/>
    </xf>
    <xf numFmtId="167" fontId="132" fillId="0" borderId="26" xfId="118" applyNumberFormat="1" applyFont="1" applyFill="1" applyBorder="1" applyAlignment="1">
      <alignment vertical="top"/>
    </xf>
    <xf numFmtId="167" fontId="132" fillId="0" borderId="26" xfId="118" applyNumberFormat="1" applyFont="1" applyFill="1" applyBorder="1" applyAlignment="1">
      <alignment horizontal="center" vertical="top"/>
    </xf>
    <xf numFmtId="167" fontId="131" fillId="0" borderId="0" xfId="118" applyNumberFormat="1" applyFont="1" applyFill="1" applyAlignment="1">
      <alignment horizontal="center" vertical="top"/>
    </xf>
    <xf numFmtId="167" fontId="132" fillId="0" borderId="28" xfId="118" applyNumberFormat="1" applyFont="1" applyFill="1" applyBorder="1" applyAlignment="1">
      <alignment horizontal="center" vertical="top"/>
    </xf>
    <xf numFmtId="167" fontId="132" fillId="0" borderId="28" xfId="118" applyNumberFormat="1" applyFont="1" applyFill="1" applyBorder="1" applyAlignment="1">
      <alignment vertical="top"/>
    </xf>
    <xf numFmtId="0" fontId="53" fillId="0" borderId="24" xfId="0" applyFont="1" applyFill="1" applyBorder="1" applyAlignment="1">
      <alignment/>
    </xf>
    <xf numFmtId="0" fontId="53" fillId="0" borderId="25" xfId="0" applyFont="1" applyFill="1" applyBorder="1" applyAlignment="1">
      <alignment/>
    </xf>
    <xf numFmtId="167" fontId="45" fillId="0" borderId="28" xfId="118" applyNumberFormat="1" applyFont="1" applyFill="1" applyBorder="1" applyAlignment="1">
      <alignment horizontal="center"/>
    </xf>
    <xf numFmtId="14" fontId="45" fillId="0" borderId="23" xfId="0" applyNumberFormat="1" applyFont="1" applyFill="1" applyBorder="1" applyAlignment="1">
      <alignment horizontal="right" vertical="center" wrapText="1"/>
    </xf>
    <xf numFmtId="3" fontId="45" fillId="0" borderId="23" xfId="0" applyNumberFormat="1" applyFont="1" applyFill="1" applyBorder="1" applyAlignment="1">
      <alignment horizontal="right" vertical="center" wrapText="1"/>
    </xf>
    <xf numFmtId="0" fontId="45" fillId="0" borderId="0" xfId="0" applyFont="1" applyAlignment="1">
      <alignment vertical="center"/>
    </xf>
    <xf numFmtId="167" fontId="45" fillId="0" borderId="23" xfId="118" applyNumberFormat="1" applyFont="1" applyBorder="1" applyAlignment="1">
      <alignment vertical="center"/>
    </xf>
    <xf numFmtId="14" fontId="43" fillId="0" borderId="0" xfId="118" applyNumberFormat="1" applyFont="1" applyAlignment="1">
      <alignment vertical="center"/>
    </xf>
    <xf numFmtId="37" fontId="53" fillId="0" borderId="0" xfId="0" applyNumberFormat="1" applyFont="1" applyFill="1" applyBorder="1" applyAlignment="1">
      <alignment horizontal="center" vertical="center" wrapText="1"/>
    </xf>
    <xf numFmtId="167" fontId="133" fillId="0" borderId="0" xfId="118" applyNumberFormat="1" applyFont="1" applyFill="1" applyAlignment="1">
      <alignment vertical="top"/>
    </xf>
    <xf numFmtId="167" fontId="45" fillId="0" borderId="0" xfId="118" applyNumberFormat="1" applyFont="1" applyFill="1" applyAlignment="1">
      <alignment horizontal="left" vertical="top"/>
    </xf>
    <xf numFmtId="0" fontId="52" fillId="0" borderId="0" xfId="0" applyFont="1" applyFill="1" applyAlignment="1">
      <alignment/>
    </xf>
    <xf numFmtId="14" fontId="45" fillId="0" borderId="23" xfId="0" applyNumberFormat="1" applyFont="1" applyFill="1" applyBorder="1" applyAlignment="1">
      <alignment horizontal="center"/>
    </xf>
    <xf numFmtId="14" fontId="45" fillId="0" borderId="0" xfId="0" applyNumberFormat="1" applyFont="1" applyFill="1" applyBorder="1" applyAlignment="1">
      <alignment horizontal="center"/>
    </xf>
    <xf numFmtId="167" fontId="45" fillId="0" borderId="35" xfId="0" applyNumberFormat="1" applyFont="1" applyFill="1" applyBorder="1" applyAlignment="1">
      <alignment/>
    </xf>
    <xf numFmtId="9" fontId="45" fillId="0" borderId="0" xfId="0" applyNumberFormat="1" applyFont="1" applyFill="1" applyBorder="1" applyAlignment="1">
      <alignment/>
    </xf>
    <xf numFmtId="167" fontId="45" fillId="0" borderId="23" xfId="118" applyNumberFormat="1" applyFont="1" applyFill="1" applyBorder="1" applyAlignment="1">
      <alignment vertical="top"/>
    </xf>
    <xf numFmtId="0" fontId="45" fillId="0" borderId="23" xfId="0" applyFont="1" applyFill="1" applyBorder="1" applyAlignment="1">
      <alignment horizontal="left" vertical="top"/>
    </xf>
    <xf numFmtId="37" fontId="59" fillId="0" borderId="0" xfId="0" applyNumberFormat="1" applyFont="1" applyFill="1" applyAlignment="1">
      <alignment/>
    </xf>
    <xf numFmtId="3" fontId="63" fillId="0" borderId="0" xfId="0" applyNumberFormat="1" applyFont="1" applyFill="1" applyAlignment="1">
      <alignment horizontal="right"/>
    </xf>
    <xf numFmtId="37" fontId="80" fillId="0" borderId="23" xfId="0" applyNumberFormat="1" applyFont="1" applyFill="1" applyBorder="1" applyAlignment="1">
      <alignment/>
    </xf>
    <xf numFmtId="3" fontId="80" fillId="0" borderId="23" xfId="0" applyNumberFormat="1" applyFont="1" applyFill="1" applyBorder="1" applyAlignment="1">
      <alignment horizontal="right"/>
    </xf>
    <xf numFmtId="37" fontId="54" fillId="0" borderId="0" xfId="0" applyNumberFormat="1" applyFont="1" applyFill="1" applyAlignment="1">
      <alignment horizontal="centerContinuous"/>
    </xf>
    <xf numFmtId="3" fontId="54" fillId="0" borderId="0" xfId="0" applyNumberFormat="1" applyFont="1" applyFill="1" applyAlignment="1">
      <alignment horizontal="centerContinuous"/>
    </xf>
    <xf numFmtId="3" fontId="54" fillId="0" borderId="0" xfId="0" applyNumberFormat="1" applyFont="1" applyFill="1" applyAlignment="1">
      <alignment horizontal="right"/>
    </xf>
    <xf numFmtId="37" fontId="54" fillId="0" borderId="0" xfId="118" applyNumberFormat="1" applyFont="1" applyFill="1" applyAlignment="1">
      <alignment/>
    </xf>
    <xf numFmtId="167" fontId="54" fillId="0" borderId="0" xfId="118" applyNumberFormat="1" applyFont="1" applyFill="1" applyAlignment="1">
      <alignment/>
    </xf>
    <xf numFmtId="37" fontId="53" fillId="0" borderId="23" xfId="0" applyNumberFormat="1" applyFont="1" applyFill="1" applyBorder="1" applyAlignment="1">
      <alignment horizontal="center" vertical="center" wrapText="1"/>
    </xf>
    <xf numFmtId="14" fontId="53" fillId="0" borderId="0" xfId="0" applyNumberFormat="1" applyFont="1" applyFill="1" applyBorder="1" applyAlignment="1">
      <alignment horizontal="center" vertical="center" wrapText="1"/>
    </xf>
    <xf numFmtId="14" fontId="53" fillId="0" borderId="23" xfId="0" applyNumberFormat="1" applyFont="1" applyFill="1" applyBorder="1" applyAlignment="1">
      <alignment horizontal="center" vertical="center" wrapText="1"/>
    </xf>
    <xf numFmtId="37" fontId="54"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center" vertical="center" wrapText="1"/>
    </xf>
    <xf numFmtId="167" fontId="54" fillId="0" borderId="0" xfId="118" applyNumberFormat="1" applyFont="1" applyFill="1" applyAlignment="1">
      <alignment horizontal="right"/>
    </xf>
    <xf numFmtId="37" fontId="54" fillId="0" borderId="0" xfId="118" applyNumberFormat="1" applyFont="1" applyFill="1" applyAlignment="1">
      <alignment horizontal="right"/>
    </xf>
    <xf numFmtId="37" fontId="53" fillId="0" borderId="35" xfId="118" applyNumberFormat="1" applyFont="1" applyFill="1" applyBorder="1" applyAlignment="1">
      <alignment/>
    </xf>
    <xf numFmtId="167" fontId="53" fillId="0" borderId="0" xfId="118" applyNumberFormat="1" applyFont="1" applyFill="1" applyBorder="1" applyAlignment="1">
      <alignment/>
    </xf>
    <xf numFmtId="167" fontId="68" fillId="0" borderId="0" xfId="118" applyNumberFormat="1" applyFont="1" applyFill="1" applyBorder="1" applyAlignment="1">
      <alignment/>
    </xf>
    <xf numFmtId="37" fontId="54" fillId="0" borderId="0" xfId="0" applyNumberFormat="1" applyFont="1" applyFill="1" applyAlignment="1">
      <alignment/>
    </xf>
    <xf numFmtId="3" fontId="54" fillId="0" borderId="0" xfId="0" applyNumberFormat="1" applyFont="1" applyFill="1" applyAlignment="1">
      <alignment/>
    </xf>
    <xf numFmtId="37" fontId="53" fillId="0" borderId="0" xfId="0" applyNumberFormat="1" applyFont="1" applyFill="1" applyBorder="1" applyAlignment="1">
      <alignment horizontal="right" vertical="center" wrapText="1"/>
    </xf>
    <xf numFmtId="14" fontId="53" fillId="0" borderId="0" xfId="0" applyNumberFormat="1" applyFont="1" applyFill="1" applyBorder="1" applyAlignment="1">
      <alignment horizontal="right" vertical="center" wrapText="1"/>
    </xf>
    <xf numFmtId="167" fontId="54" fillId="0" borderId="0" xfId="0" applyNumberFormat="1" applyFont="1" applyFill="1" applyAlignment="1">
      <alignment/>
    </xf>
    <xf numFmtId="43" fontId="68" fillId="0" borderId="0" xfId="118" applyFont="1" applyFill="1" applyBorder="1" applyAlignment="1">
      <alignment/>
    </xf>
    <xf numFmtId="37" fontId="54" fillId="0" borderId="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7" fontId="53" fillId="0" borderId="0" xfId="0" applyNumberFormat="1" applyFont="1" applyFill="1" applyBorder="1" applyAlignment="1">
      <alignment/>
    </xf>
    <xf numFmtId="167" fontId="53" fillId="0" borderId="0" xfId="0" applyNumberFormat="1" applyFont="1" applyFill="1" applyBorder="1" applyAlignment="1">
      <alignment/>
    </xf>
    <xf numFmtId="37" fontId="53" fillId="0" borderId="0" xfId="0" applyNumberFormat="1" applyFont="1" applyFill="1" applyBorder="1" applyAlignment="1">
      <alignment horizontal="right"/>
    </xf>
    <xf numFmtId="167" fontId="53" fillId="0" borderId="0" xfId="0" applyNumberFormat="1" applyFont="1" applyFill="1" applyBorder="1" applyAlignment="1">
      <alignment horizontal="right"/>
    </xf>
    <xf numFmtId="37" fontId="54" fillId="0" borderId="0" xfId="0" applyNumberFormat="1" applyFont="1" applyFill="1" applyBorder="1" applyAlignment="1">
      <alignment horizontal="right"/>
    </xf>
    <xf numFmtId="167" fontId="54" fillId="0" borderId="0" xfId="0" applyNumberFormat="1" applyFont="1" applyFill="1" applyBorder="1" applyAlignment="1">
      <alignment horizontal="right"/>
    </xf>
    <xf numFmtId="37" fontId="53" fillId="0" borderId="35" xfId="0" applyNumberFormat="1" applyFont="1" applyFill="1" applyBorder="1" applyAlignment="1">
      <alignment/>
    </xf>
    <xf numFmtId="167" fontId="53" fillId="0" borderId="35" xfId="0" applyNumberFormat="1" applyFont="1" applyFill="1" applyBorder="1" applyAlignment="1">
      <alignment/>
    </xf>
    <xf numFmtId="0" fontId="54" fillId="0" borderId="0" xfId="0" applyFont="1" applyFill="1" applyAlignment="1">
      <alignment/>
    </xf>
    <xf numFmtId="43" fontId="54" fillId="0" borderId="0" xfId="118" applyFont="1" applyFill="1" applyAlignment="1">
      <alignment horizontal="right"/>
    </xf>
    <xf numFmtId="43" fontId="54" fillId="0" borderId="0" xfId="118" applyFont="1" applyFill="1" applyAlignment="1">
      <alignment/>
    </xf>
    <xf numFmtId="167" fontId="53" fillId="0" borderId="35" xfId="118" applyNumberFormat="1" applyFont="1" applyFill="1" applyBorder="1" applyAlignment="1">
      <alignment vertical="center"/>
    </xf>
    <xf numFmtId="37" fontId="43" fillId="0" borderId="0" xfId="0" applyNumberFormat="1" applyFont="1" applyFill="1" applyAlignment="1">
      <alignment/>
    </xf>
    <xf numFmtId="37" fontId="53" fillId="0" borderId="0" xfId="118" applyNumberFormat="1" applyFont="1" applyFill="1" applyBorder="1" applyAlignment="1">
      <alignment/>
    </xf>
    <xf numFmtId="37" fontId="53" fillId="0" borderId="35" xfId="118" applyNumberFormat="1" applyFont="1" applyFill="1" applyBorder="1" applyAlignment="1">
      <alignment vertical="center"/>
    </xf>
    <xf numFmtId="37" fontId="54" fillId="0" borderId="0" xfId="0" applyNumberFormat="1" applyFont="1" applyFill="1" applyAlignment="1">
      <alignment horizontal="right"/>
    </xf>
    <xf numFmtId="37" fontId="53" fillId="0" borderId="0" xfId="0" applyNumberFormat="1" applyFont="1" applyFill="1" applyAlignment="1">
      <alignment horizontal="right" vertical="top"/>
    </xf>
    <xf numFmtId="3" fontId="53" fillId="0" borderId="0" xfId="0" applyNumberFormat="1" applyFont="1" applyFill="1" applyAlignment="1">
      <alignment horizontal="right" vertical="top"/>
    </xf>
    <xf numFmtId="37" fontId="53" fillId="0" borderId="23" xfId="0" applyNumberFormat="1" applyFont="1" applyFill="1" applyBorder="1" applyAlignment="1">
      <alignment horizontal="right" vertical="center" wrapText="1"/>
    </xf>
    <xf numFmtId="37" fontId="53" fillId="0" borderId="0" xfId="0" applyNumberFormat="1" applyFont="1" applyFill="1" applyAlignment="1">
      <alignment/>
    </xf>
    <xf numFmtId="0" fontId="53" fillId="0" borderId="0" xfId="0" applyFont="1" applyFill="1" applyAlignment="1">
      <alignment horizontal="center"/>
    </xf>
    <xf numFmtId="37" fontId="54" fillId="0" borderId="0" xfId="0" applyNumberFormat="1" applyFont="1" applyFill="1" applyAlignment="1" quotePrefix="1">
      <alignment horizontal="left" vertical="justify" wrapText="1"/>
    </xf>
    <xf numFmtId="0" fontId="54" fillId="0" borderId="0" xfId="0" applyFont="1" applyFill="1" applyAlignment="1" quotePrefix="1">
      <alignment horizontal="left" vertical="justify" wrapText="1"/>
    </xf>
    <xf numFmtId="3" fontId="53" fillId="0" borderId="0" xfId="0" applyNumberFormat="1" applyFont="1" applyFill="1" applyAlignment="1">
      <alignment horizontal="centerContinuous"/>
    </xf>
    <xf numFmtId="3" fontId="53" fillId="0" borderId="0" xfId="0" applyNumberFormat="1" applyFont="1" applyFill="1" applyAlignment="1">
      <alignment horizontal="right"/>
    </xf>
    <xf numFmtId="37" fontId="53" fillId="0" borderId="0" xfId="0" applyNumberFormat="1" applyFont="1" applyFill="1" applyAlignment="1">
      <alignment horizontal="centerContinuous"/>
    </xf>
    <xf numFmtId="0" fontId="53" fillId="0" borderId="0" xfId="0" applyFont="1" applyFill="1" applyAlignment="1">
      <alignment horizontal="centerContinuous"/>
    </xf>
    <xf numFmtId="167" fontId="133" fillId="0" borderId="0" xfId="0" applyNumberFormat="1" applyFont="1" applyFill="1" applyAlignment="1">
      <alignment vertical="top"/>
    </xf>
    <xf numFmtId="0" fontId="46" fillId="0" borderId="0" xfId="0" applyFont="1" applyFill="1" applyAlignment="1">
      <alignment vertical="top"/>
    </xf>
    <xf numFmtId="0" fontId="24" fillId="0" borderId="0" xfId="0" applyFont="1" applyFill="1" applyBorder="1" applyAlignment="1">
      <alignment/>
    </xf>
    <xf numFmtId="41" fontId="51" fillId="0" borderId="0" xfId="0" applyNumberFormat="1" applyFont="1" applyFill="1" applyAlignment="1">
      <alignment horizontal="right"/>
    </xf>
    <xf numFmtId="41" fontId="50" fillId="0" borderId="23" xfId="0" applyNumberFormat="1" applyFont="1" applyFill="1" applyBorder="1" applyAlignment="1">
      <alignment horizontal="right"/>
    </xf>
    <xf numFmtId="0" fontId="43" fillId="0" borderId="0" xfId="0" applyFont="1" applyFill="1" applyBorder="1" applyAlignment="1">
      <alignment horizontal="centerContinuous"/>
    </xf>
    <xf numFmtId="14" fontId="45" fillId="0" borderId="0" xfId="0" applyNumberFormat="1" applyFont="1" applyFill="1" applyBorder="1" applyAlignment="1">
      <alignment horizontal="right" vertical="center"/>
    </xf>
    <xf numFmtId="167" fontId="54" fillId="0" borderId="0" xfId="118" applyNumberFormat="1" applyFont="1" applyFill="1" applyBorder="1" applyAlignment="1">
      <alignment/>
    </xf>
    <xf numFmtId="0" fontId="45" fillId="0" borderId="23" xfId="0" applyFont="1" applyFill="1" applyBorder="1" applyAlignment="1">
      <alignment horizontal="right" vertical="center" wrapText="1"/>
    </xf>
    <xf numFmtId="3" fontId="45" fillId="0" borderId="23" xfId="0" applyNumberFormat="1" applyFont="1" applyFill="1" applyBorder="1" applyAlignment="1">
      <alignment horizontal="center" vertical="center"/>
    </xf>
    <xf numFmtId="3" fontId="45" fillId="0" borderId="0" xfId="0" applyNumberFormat="1" applyFont="1" applyFill="1" applyAlignment="1">
      <alignment horizontal="right" vertical="center"/>
    </xf>
    <xf numFmtId="14" fontId="45" fillId="0" borderId="0" xfId="0" applyNumberFormat="1" applyFont="1" applyFill="1" applyBorder="1" applyAlignment="1">
      <alignment horizontal="center" vertical="center"/>
    </xf>
    <xf numFmtId="3" fontId="43" fillId="0" borderId="0" xfId="0" applyNumberFormat="1" applyFont="1" applyFill="1" applyAlignment="1">
      <alignment horizontal="right"/>
    </xf>
    <xf numFmtId="3" fontId="43" fillId="0" borderId="0" xfId="0" applyNumberFormat="1" applyFont="1" applyFill="1" applyAlignment="1">
      <alignment horizontal="centerContinuous"/>
    </xf>
    <xf numFmtId="167" fontId="43" fillId="0" borderId="0" xfId="118" applyNumberFormat="1" applyFont="1" applyFill="1" applyAlignment="1">
      <alignment horizontal="center"/>
    </xf>
    <xf numFmtId="167" fontId="68" fillId="0" borderId="0" xfId="0" applyNumberFormat="1" applyFont="1" applyFill="1" applyBorder="1" applyAlignment="1">
      <alignment horizontal="right"/>
    </xf>
    <xf numFmtId="43" fontId="68" fillId="0" borderId="0" xfId="118" applyFont="1" applyFill="1" applyBorder="1" applyAlignment="1">
      <alignment horizontal="right"/>
    </xf>
    <xf numFmtId="3" fontId="47" fillId="0" borderId="0" xfId="0" applyNumberFormat="1" applyFont="1" applyFill="1" applyBorder="1" applyAlignment="1">
      <alignment horizontal="right" vertical="top" wrapText="1"/>
    </xf>
    <xf numFmtId="3" fontId="79" fillId="0" borderId="35" xfId="0" applyNumberFormat="1" applyFont="1" applyFill="1" applyBorder="1" applyAlignment="1">
      <alignment horizontal="right"/>
    </xf>
    <xf numFmtId="2" fontId="43" fillId="0" borderId="0" xfId="0" applyNumberFormat="1" applyFont="1" applyFill="1" applyBorder="1" applyAlignment="1">
      <alignment horizontal="center" vertical="top"/>
    </xf>
    <xf numFmtId="3" fontId="43" fillId="0" borderId="0" xfId="0" applyNumberFormat="1" applyFont="1" applyFill="1" applyBorder="1" applyAlignment="1">
      <alignment vertical="top"/>
    </xf>
    <xf numFmtId="3" fontId="43" fillId="0" borderId="0" xfId="0" applyNumberFormat="1" applyFont="1" applyFill="1" applyBorder="1" applyAlignment="1">
      <alignment horizontal="centerContinuous"/>
    </xf>
    <xf numFmtId="14" fontId="45" fillId="0" borderId="23" xfId="0" applyNumberFormat="1" applyFont="1" applyFill="1" applyBorder="1" applyAlignment="1" quotePrefix="1">
      <alignment horizontal="right" vertical="center"/>
    </xf>
    <xf numFmtId="167" fontId="43" fillId="0" borderId="0" xfId="118" applyNumberFormat="1" applyFont="1" applyFill="1" applyBorder="1" applyAlignment="1">
      <alignment horizontal="right" vertical="center"/>
    </xf>
    <xf numFmtId="167" fontId="43" fillId="0" borderId="0" xfId="118" applyNumberFormat="1" applyFont="1" applyFill="1" applyAlignment="1">
      <alignment horizontal="right" vertical="center"/>
    </xf>
    <xf numFmtId="167" fontId="43" fillId="0" borderId="0" xfId="118" applyNumberFormat="1" applyFont="1" applyFill="1" applyAlignment="1">
      <alignment horizontal="right"/>
    </xf>
    <xf numFmtId="167" fontId="43" fillId="0" borderId="0" xfId="118" applyNumberFormat="1" applyFont="1" applyFill="1" applyBorder="1" applyAlignment="1">
      <alignment horizontal="right"/>
    </xf>
    <xf numFmtId="167" fontId="43" fillId="0" borderId="0" xfId="118" applyNumberFormat="1" applyFont="1" applyFill="1" applyAlignment="1">
      <alignment horizontal="right"/>
    </xf>
    <xf numFmtId="0" fontId="64" fillId="0" borderId="0" xfId="0" applyFont="1" applyFill="1" applyBorder="1" applyAlignment="1">
      <alignment/>
    </xf>
    <xf numFmtId="167" fontId="64" fillId="0" borderId="0" xfId="118" applyNumberFormat="1" applyFont="1" applyFill="1" applyAlignment="1">
      <alignment/>
    </xf>
    <xf numFmtId="0" fontId="79" fillId="0" borderId="23" xfId="0" applyFont="1" applyFill="1" applyBorder="1" applyAlignment="1">
      <alignment horizontal="center" vertical="center" wrapText="1"/>
    </xf>
    <xf numFmtId="0" fontId="43" fillId="0" borderId="0" xfId="0" applyFont="1" applyFill="1" applyAlignment="1">
      <alignment horizontal="center" vertical="center"/>
    </xf>
    <xf numFmtId="3" fontId="79" fillId="0" borderId="23" xfId="0" applyNumberFormat="1" applyFont="1" applyFill="1" applyBorder="1" applyAlignment="1">
      <alignment horizontal="center" vertical="center" wrapText="1"/>
    </xf>
    <xf numFmtId="37" fontId="131" fillId="0" borderId="0" xfId="0" applyNumberFormat="1" applyFont="1" applyFill="1" applyAlignment="1">
      <alignment/>
    </xf>
    <xf numFmtId="167" fontId="131" fillId="0" borderId="0" xfId="0" applyNumberFormat="1" applyFont="1" applyFill="1" applyAlignment="1">
      <alignment/>
    </xf>
    <xf numFmtId="41" fontId="134" fillId="0" borderId="0" xfId="0" applyNumberFormat="1" applyFont="1" applyFill="1" applyAlignment="1">
      <alignment/>
    </xf>
    <xf numFmtId="43" fontId="134" fillId="0" borderId="0" xfId="118" applyFont="1" applyFill="1" applyBorder="1" applyAlignment="1">
      <alignment/>
    </xf>
    <xf numFmtId="43" fontId="134" fillId="0" borderId="0" xfId="118" applyFont="1" applyFill="1" applyAlignment="1">
      <alignment/>
    </xf>
    <xf numFmtId="196" fontId="134" fillId="0" borderId="0" xfId="118" applyNumberFormat="1" applyFont="1" applyFill="1" applyBorder="1" applyAlignment="1">
      <alignment/>
    </xf>
    <xf numFmtId="41" fontId="43" fillId="0" borderId="0" xfId="0" applyNumberFormat="1" applyFont="1" applyAlignment="1">
      <alignment horizontal="right"/>
    </xf>
    <xf numFmtId="0" fontId="82" fillId="0" borderId="0" xfId="0" applyFont="1" applyFill="1" applyAlignment="1">
      <alignment vertical="top"/>
    </xf>
    <xf numFmtId="0" fontId="103" fillId="0" borderId="0" xfId="0" applyFont="1" applyAlignment="1">
      <alignment horizontal="left" vertical="top"/>
    </xf>
    <xf numFmtId="0" fontId="103" fillId="0" borderId="0" xfId="0" applyFont="1" applyAlignment="1">
      <alignment vertical="top"/>
    </xf>
    <xf numFmtId="167" fontId="50" fillId="0" borderId="0" xfId="118" applyNumberFormat="1" applyFont="1" applyFill="1" applyAlignment="1">
      <alignment horizontal="center" vertical="top"/>
    </xf>
    <xf numFmtId="167" fontId="103" fillId="0" borderId="0" xfId="118" applyNumberFormat="1" applyFont="1" applyFill="1" applyAlignment="1">
      <alignment horizontal="right" vertical="top"/>
    </xf>
    <xf numFmtId="167" fontId="68" fillId="29" borderId="0" xfId="118" applyNumberFormat="1" applyFont="1" applyFill="1" applyBorder="1" applyAlignment="1">
      <alignment/>
    </xf>
    <xf numFmtId="43" fontId="68" fillId="29" borderId="0" xfId="118" applyFont="1" applyFill="1" applyBorder="1" applyAlignment="1">
      <alignment/>
    </xf>
    <xf numFmtId="167" fontId="56" fillId="0" borderId="35" xfId="118" applyNumberFormat="1" applyFont="1" applyBorder="1" applyAlignment="1">
      <alignment horizontal="right" vertical="top"/>
    </xf>
    <xf numFmtId="43" fontId="68" fillId="52" borderId="0" xfId="118" applyFont="1" applyFill="1" applyBorder="1" applyAlignment="1">
      <alignment/>
    </xf>
    <xf numFmtId="14" fontId="43" fillId="0" borderId="0" xfId="0" applyNumberFormat="1" applyFont="1" applyFill="1" applyBorder="1" applyAlignment="1" quotePrefix="1">
      <alignment horizontal="center" vertical="top"/>
    </xf>
    <xf numFmtId="49" fontId="43" fillId="0" borderId="0" xfId="0" applyNumberFormat="1" applyFont="1" applyFill="1" applyAlignment="1">
      <alignment horizontal="center"/>
    </xf>
    <xf numFmtId="49" fontId="43" fillId="0" borderId="0" xfId="0" applyNumberFormat="1" applyFont="1" applyFill="1" applyBorder="1" applyAlignment="1">
      <alignment horizontal="left" vertical="top"/>
    </xf>
    <xf numFmtId="0" fontId="53" fillId="0" borderId="0" xfId="0" applyFont="1" applyFill="1" applyBorder="1" applyAlignment="1">
      <alignment horizontal="left" vertical="center"/>
    </xf>
    <xf numFmtId="0" fontId="45" fillId="0" borderId="0" xfId="0" applyFont="1" applyFill="1" applyBorder="1" applyAlignment="1">
      <alignment horizontal="left" vertical="center"/>
    </xf>
    <xf numFmtId="0" fontId="53"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53" fillId="0" borderId="23" xfId="0" applyFont="1" applyFill="1" applyBorder="1" applyAlignment="1">
      <alignment horizontal="center" vertical="center"/>
    </xf>
    <xf numFmtId="0" fontId="53" fillId="0" borderId="23"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131" fillId="0" borderId="0" xfId="0" applyFont="1" applyFill="1" applyAlignment="1">
      <alignment/>
    </xf>
    <xf numFmtId="0" fontId="132" fillId="0" borderId="0" xfId="0" applyFont="1" applyFill="1" applyBorder="1" applyAlignment="1">
      <alignment horizontal="right"/>
    </xf>
    <xf numFmtId="3" fontId="132" fillId="0" borderId="0" xfId="0" applyNumberFormat="1" applyFont="1" applyFill="1" applyBorder="1" applyAlignment="1">
      <alignment horizontal="right"/>
    </xf>
    <xf numFmtId="0" fontId="45" fillId="0" borderId="11" xfId="0" applyFont="1" applyFill="1" applyBorder="1" applyAlignment="1">
      <alignment vertical="center"/>
    </xf>
    <xf numFmtId="167" fontId="45" fillId="0" borderId="11" xfId="118" applyNumberFormat="1" applyFont="1" applyFill="1" applyBorder="1" applyAlignment="1">
      <alignment horizontal="justify" vertical="center" wrapText="1"/>
    </xf>
    <xf numFmtId="167" fontId="45" fillId="0" borderId="35" xfId="118" applyNumberFormat="1" applyFont="1" applyFill="1" applyBorder="1" applyAlignment="1">
      <alignment horizontal="justify" vertical="top" wrapText="1"/>
    </xf>
    <xf numFmtId="43" fontId="45" fillId="0" borderId="0" xfId="118" applyFont="1" applyFill="1" applyBorder="1" applyAlignment="1">
      <alignment horizontal="justify" wrapText="1"/>
    </xf>
    <xf numFmtId="167" fontId="68" fillId="0" borderId="0" xfId="118" applyNumberFormat="1" applyFont="1" applyFill="1" applyBorder="1" applyAlignment="1">
      <alignment horizontal="justify" wrapText="1"/>
    </xf>
    <xf numFmtId="167" fontId="68" fillId="0" borderId="0" xfId="118" applyNumberFormat="1" applyFont="1" applyFill="1" applyBorder="1" applyAlignment="1">
      <alignment/>
    </xf>
    <xf numFmtId="43" fontId="64" fillId="0" borderId="0" xfId="118" applyFont="1" applyFill="1" applyAlignment="1">
      <alignment/>
    </xf>
    <xf numFmtId="0" fontId="43" fillId="0" borderId="0" xfId="0" applyNumberFormat="1" applyFont="1" applyAlignment="1">
      <alignment horizontal="justify" vertical="top" wrapText="1"/>
    </xf>
    <xf numFmtId="0" fontId="79" fillId="0" borderId="0" xfId="0" applyFont="1" applyAlignment="1">
      <alignment horizontal="center" vertical="top"/>
    </xf>
    <xf numFmtId="0" fontId="43" fillId="0" borderId="0" xfId="0" applyFont="1" applyFill="1" applyAlignment="1" quotePrefix="1">
      <alignment horizontal="justify" vertical="top" wrapText="1"/>
    </xf>
    <xf numFmtId="167" fontId="51" fillId="0" borderId="0" xfId="118" applyNumberFormat="1" applyFont="1" applyFill="1" applyAlignment="1">
      <alignment horizontal="right"/>
    </xf>
    <xf numFmtId="167" fontId="50" fillId="0" borderId="23" xfId="118" applyNumberFormat="1" applyFont="1" applyFill="1" applyBorder="1" applyAlignment="1">
      <alignment horizontal="right"/>
    </xf>
    <xf numFmtId="14" fontId="45" fillId="0" borderId="23" xfId="118" applyNumberFormat="1" applyFont="1" applyFill="1" applyBorder="1" applyAlignment="1">
      <alignment horizontal="right"/>
    </xf>
    <xf numFmtId="14" fontId="45" fillId="0" borderId="0" xfId="118" applyNumberFormat="1" applyFont="1" applyFill="1" applyBorder="1" applyAlignment="1">
      <alignment horizontal="right"/>
    </xf>
    <xf numFmtId="167" fontId="45" fillId="0" borderId="0" xfId="118" applyNumberFormat="1" applyFont="1" applyFill="1" applyAlignment="1">
      <alignment/>
    </xf>
    <xf numFmtId="167" fontId="46" fillId="0" borderId="0" xfId="118" applyNumberFormat="1" applyFont="1" applyFill="1" applyAlignment="1">
      <alignment horizontal="center"/>
    </xf>
    <xf numFmtId="167" fontId="43" fillId="0" borderId="0" xfId="118" applyNumberFormat="1" applyFont="1" applyFill="1" applyBorder="1" applyAlignment="1">
      <alignment/>
    </xf>
    <xf numFmtId="167" fontId="48" fillId="0" borderId="0" xfId="118" applyNumberFormat="1" applyFont="1" applyFill="1" applyAlignment="1">
      <alignment/>
    </xf>
    <xf numFmtId="167" fontId="52" fillId="0" borderId="0" xfId="0" applyNumberFormat="1" applyFont="1" applyFill="1" applyAlignment="1">
      <alignment/>
    </xf>
    <xf numFmtId="167" fontId="48" fillId="0" borderId="0" xfId="118" applyNumberFormat="1" applyFont="1" applyFill="1" applyBorder="1" applyAlignment="1">
      <alignment/>
    </xf>
    <xf numFmtId="167" fontId="48" fillId="0" borderId="0" xfId="0" applyNumberFormat="1" applyFont="1" applyFill="1" applyAlignment="1">
      <alignment/>
    </xf>
    <xf numFmtId="167" fontId="45" fillId="0" borderId="0" xfId="0" applyNumberFormat="1" applyFont="1" applyFill="1" applyAlignment="1">
      <alignment/>
    </xf>
    <xf numFmtId="167" fontId="132" fillId="0" borderId="35" xfId="118" applyNumberFormat="1" applyFont="1" applyFill="1" applyBorder="1" applyAlignment="1">
      <alignment vertical="center"/>
    </xf>
    <xf numFmtId="167" fontId="132" fillId="0" borderId="0" xfId="118" applyNumberFormat="1" applyFont="1" applyFill="1" applyBorder="1" applyAlignment="1">
      <alignment vertical="center"/>
    </xf>
    <xf numFmtId="167" fontId="68" fillId="0" borderId="0" xfId="118" applyNumberFormat="1" applyFont="1" applyFill="1" applyBorder="1" applyAlignment="1">
      <alignment vertical="center"/>
    </xf>
    <xf numFmtId="167" fontId="68" fillId="0" borderId="0" xfId="118" applyNumberFormat="1" applyFont="1" applyFill="1" applyBorder="1" applyAlignment="1">
      <alignment vertical="center"/>
    </xf>
    <xf numFmtId="14" fontId="45" fillId="0" borderId="0" xfId="0" applyNumberFormat="1" applyFont="1" applyFill="1" applyAlignment="1">
      <alignment horizontal="right" vertical="center"/>
    </xf>
    <xf numFmtId="14" fontId="45" fillId="0" borderId="23" xfId="118" applyNumberFormat="1" applyFont="1" applyFill="1" applyBorder="1" applyAlignment="1">
      <alignment horizontal="right" vertical="center"/>
    </xf>
    <xf numFmtId="14" fontId="45" fillId="0" borderId="0" xfId="118" applyNumberFormat="1" applyFont="1" applyFill="1" applyBorder="1" applyAlignment="1">
      <alignment horizontal="right" vertical="center"/>
    </xf>
    <xf numFmtId="167" fontId="45" fillId="0" borderId="0" xfId="118" applyNumberFormat="1" applyFont="1" applyFill="1" applyBorder="1" applyAlignment="1">
      <alignment/>
    </xf>
    <xf numFmtId="14" fontId="45" fillId="0" borderId="0" xfId="0" applyNumberFormat="1" applyFont="1" applyFill="1" applyBorder="1" applyAlignment="1" quotePrefix="1">
      <alignment horizontal="right" vertical="center"/>
    </xf>
    <xf numFmtId="167" fontId="43" fillId="0" borderId="0" xfId="118" applyNumberFormat="1" applyFont="1" applyFill="1" applyBorder="1" applyAlignment="1">
      <alignment/>
    </xf>
    <xf numFmtId="0" fontId="43" fillId="0" borderId="0" xfId="0" applyFont="1" applyFill="1" applyBorder="1" applyAlignment="1">
      <alignment/>
    </xf>
    <xf numFmtId="167" fontId="43" fillId="0" borderId="0" xfId="118" applyNumberFormat="1" applyFont="1" applyFill="1" applyAlignment="1">
      <alignment/>
    </xf>
    <xf numFmtId="167" fontId="45" fillId="0" borderId="11" xfId="118" applyNumberFormat="1" applyFont="1" applyFill="1" applyBorder="1" applyAlignment="1">
      <alignment/>
    </xf>
    <xf numFmtId="0" fontId="64" fillId="0" borderId="0" xfId="0" applyFont="1" applyFill="1" applyAlignment="1">
      <alignment/>
    </xf>
    <xf numFmtId="167" fontId="132" fillId="0" borderId="42" xfId="0" applyNumberFormat="1" applyFont="1" applyFill="1" applyBorder="1" applyAlignment="1">
      <alignment vertical="top"/>
    </xf>
    <xf numFmtId="167" fontId="132" fillId="0" borderId="35" xfId="0" applyNumberFormat="1" applyFont="1" applyFill="1" applyBorder="1" applyAlignment="1">
      <alignment vertical="top"/>
    </xf>
    <xf numFmtId="0" fontId="132" fillId="0" borderId="0" xfId="0" applyFont="1" applyFill="1" applyAlignment="1">
      <alignment vertical="top"/>
    </xf>
    <xf numFmtId="167" fontId="45" fillId="0" borderId="0" xfId="0" applyNumberFormat="1" applyFont="1" applyFill="1" applyAlignment="1">
      <alignment vertical="top"/>
    </xf>
    <xf numFmtId="14" fontId="45" fillId="0" borderId="23" xfId="0" applyNumberFormat="1" applyFont="1" applyFill="1" applyBorder="1" applyAlignment="1">
      <alignment horizontal="center" vertical="center"/>
    </xf>
    <xf numFmtId="14" fontId="45" fillId="0" borderId="23" xfId="0" applyNumberFormat="1" applyFont="1" applyFill="1" applyBorder="1" applyAlignment="1" quotePrefix="1">
      <alignment horizontal="center" vertical="center"/>
    </xf>
    <xf numFmtId="14" fontId="45" fillId="0" borderId="0" xfId="0" applyNumberFormat="1" applyFont="1" applyFill="1" applyBorder="1" applyAlignment="1" quotePrefix="1">
      <alignment horizontal="center" vertical="center"/>
    </xf>
    <xf numFmtId="167" fontId="43" fillId="0" borderId="0" xfId="0" applyNumberFormat="1" applyFont="1" applyFill="1" applyBorder="1" applyAlignment="1">
      <alignment horizontal="centerContinuous"/>
    </xf>
    <xf numFmtId="3" fontId="131" fillId="0" borderId="0" xfId="0" applyNumberFormat="1" applyFont="1" applyFill="1" applyAlignment="1">
      <alignment/>
    </xf>
    <xf numFmtId="49" fontId="45" fillId="0" borderId="0" xfId="0" applyNumberFormat="1" applyFont="1" applyFill="1" applyAlignment="1">
      <alignment horizontal="right" vertical="center"/>
    </xf>
    <xf numFmtId="3" fontId="45" fillId="0" borderId="0" xfId="0" applyNumberFormat="1" applyFont="1" applyFill="1" applyAlignment="1">
      <alignment vertical="center"/>
    </xf>
    <xf numFmtId="167" fontId="45" fillId="0" borderId="0" xfId="118" applyNumberFormat="1" applyFont="1" applyFill="1" applyAlignment="1">
      <alignment horizontal="center" vertical="center"/>
    </xf>
    <xf numFmtId="37" fontId="53" fillId="0" borderId="0" xfId="0" applyNumberFormat="1" applyFont="1" applyFill="1" applyAlignment="1">
      <alignment vertical="center"/>
    </xf>
    <xf numFmtId="3" fontId="53" fillId="0" borderId="0" xfId="0" applyNumberFormat="1" applyFont="1" applyFill="1" applyAlignment="1">
      <alignment vertical="center"/>
    </xf>
    <xf numFmtId="0" fontId="0" fillId="0" borderId="0" xfId="0" applyFill="1" applyAlignment="1">
      <alignment vertical="center"/>
    </xf>
    <xf numFmtId="167" fontId="43" fillId="0" borderId="0" xfId="118" applyNumberFormat="1" applyFont="1" applyFill="1" applyAlignment="1">
      <alignment horizontal="center" vertical="center"/>
    </xf>
    <xf numFmtId="3" fontId="54" fillId="0" borderId="0" xfId="0" applyNumberFormat="1" applyFont="1" applyFill="1" applyAlignment="1">
      <alignment vertical="center"/>
    </xf>
    <xf numFmtId="0" fontId="43" fillId="0" borderId="0" xfId="0" applyNumberFormat="1" applyFont="1" applyFill="1" applyAlignment="1">
      <alignment vertical="center"/>
    </xf>
    <xf numFmtId="37" fontId="54" fillId="0" borderId="0" xfId="0" applyNumberFormat="1" applyFont="1" applyFill="1" applyAlignment="1">
      <alignment horizontal="right" vertical="center"/>
    </xf>
    <xf numFmtId="3" fontId="54" fillId="0" borderId="0" xfId="0" applyNumberFormat="1" applyFont="1" applyFill="1" applyAlignment="1">
      <alignment horizontal="right" vertical="center"/>
    </xf>
    <xf numFmtId="0" fontId="43" fillId="0" borderId="0" xfId="0" applyNumberFormat="1" applyFont="1" applyFill="1" applyAlignment="1">
      <alignment horizontal="left" vertical="center"/>
    </xf>
    <xf numFmtId="0" fontId="0" fillId="0" borderId="0" xfId="0" applyFill="1" applyAlignment="1">
      <alignment horizontal="justify" vertical="center" wrapText="1"/>
    </xf>
    <xf numFmtId="37" fontId="53" fillId="0" borderId="0" xfId="0" applyNumberFormat="1" applyFont="1" applyFill="1" applyAlignment="1">
      <alignment horizontal="right" vertical="center"/>
    </xf>
    <xf numFmtId="37" fontId="131" fillId="0" borderId="0" xfId="0" applyNumberFormat="1" applyFont="1" applyFill="1" applyAlignment="1">
      <alignment horizontal="right" vertical="center"/>
    </xf>
    <xf numFmtId="0" fontId="66" fillId="0" borderId="0" xfId="0" applyFont="1" applyFill="1" applyAlignment="1">
      <alignment vertical="center"/>
    </xf>
    <xf numFmtId="3" fontId="53" fillId="0" borderId="0" xfId="0" applyNumberFormat="1" applyFont="1" applyFill="1" applyAlignment="1">
      <alignment horizontal="right" vertical="center"/>
    </xf>
    <xf numFmtId="0" fontId="43" fillId="0" borderId="0" xfId="0" applyNumberFormat="1" applyFont="1" applyFill="1" applyAlignment="1">
      <alignment horizontal="justify" vertical="center" wrapText="1"/>
    </xf>
    <xf numFmtId="43" fontId="54" fillId="0" borderId="0" xfId="118" applyFont="1" applyFill="1" applyAlignment="1">
      <alignment horizontal="right" vertical="center"/>
    </xf>
    <xf numFmtId="0" fontId="81" fillId="0" borderId="0" xfId="0" applyFont="1" applyAlignment="1">
      <alignment horizontal="centerContinuous" vertical="top"/>
    </xf>
    <xf numFmtId="0" fontId="82" fillId="0" borderId="0" xfId="0" applyFont="1" applyAlignment="1">
      <alignment horizontal="centerContinuous" vertical="top"/>
    </xf>
    <xf numFmtId="0" fontId="82" fillId="0" borderId="0" xfId="0" applyFont="1" applyFill="1" applyAlignment="1">
      <alignment horizontal="centerContinuous" vertical="top"/>
    </xf>
    <xf numFmtId="37" fontId="53" fillId="0" borderId="0" xfId="118" applyNumberFormat="1" applyFont="1" applyFill="1" applyAlignment="1">
      <alignment horizontal="right" vertical="center"/>
    </xf>
    <xf numFmtId="0" fontId="43" fillId="0" borderId="26" xfId="0" applyFont="1" applyFill="1" applyBorder="1" applyAlignment="1" quotePrefix="1">
      <alignment vertical="top"/>
    </xf>
    <xf numFmtId="0" fontId="43" fillId="0" borderId="24" xfId="0" applyFont="1" applyFill="1" applyBorder="1" applyAlignment="1">
      <alignment vertical="top"/>
    </xf>
    <xf numFmtId="167" fontId="43" fillId="0" borderId="25" xfId="118" applyNumberFormat="1" applyFont="1" applyFill="1" applyBorder="1" applyAlignment="1">
      <alignment vertical="top"/>
    </xf>
    <xf numFmtId="0" fontId="43" fillId="0" borderId="26" xfId="0" applyFont="1" applyFill="1" applyBorder="1" applyAlignment="1">
      <alignment vertical="top"/>
    </xf>
    <xf numFmtId="3" fontId="43" fillId="0" borderId="25" xfId="0" applyNumberFormat="1" applyFont="1" applyFill="1" applyBorder="1" applyAlignment="1">
      <alignment vertical="top"/>
    </xf>
    <xf numFmtId="0" fontId="43" fillId="0" borderId="24" xfId="0" applyFont="1" applyFill="1" applyBorder="1" applyAlignment="1" quotePrefix="1">
      <alignment vertical="top"/>
    </xf>
    <xf numFmtId="167" fontId="46" fillId="0" borderId="25" xfId="118" applyNumberFormat="1" applyFont="1" applyFill="1" applyBorder="1" applyAlignment="1">
      <alignment vertical="top"/>
    </xf>
    <xf numFmtId="167" fontId="54" fillId="0" borderId="26" xfId="118" applyNumberFormat="1" applyFont="1" applyFill="1" applyBorder="1" applyAlignment="1">
      <alignment vertical="top"/>
    </xf>
    <xf numFmtId="0" fontId="54" fillId="0" borderId="26" xfId="0" applyFont="1" applyFill="1" applyBorder="1" applyAlignment="1">
      <alignment vertical="top"/>
    </xf>
    <xf numFmtId="167" fontId="45" fillId="0" borderId="37" xfId="0" applyNumberFormat="1" applyFont="1" applyFill="1" applyBorder="1" applyAlignment="1">
      <alignment vertical="top"/>
    </xf>
    <xf numFmtId="2" fontId="45" fillId="0" borderId="0" xfId="0" applyNumberFormat="1" applyFont="1" applyFill="1" applyAlignment="1">
      <alignment horizontal="left" vertical="top"/>
    </xf>
    <xf numFmtId="167" fontId="45" fillId="0" borderId="23" xfId="118" applyNumberFormat="1" applyFont="1" applyFill="1" applyBorder="1" applyAlignment="1">
      <alignment horizontal="right" vertical="top"/>
    </xf>
    <xf numFmtId="14" fontId="47" fillId="0" borderId="0" xfId="0" applyNumberFormat="1" applyFont="1" applyFill="1" applyBorder="1" applyAlignment="1">
      <alignment horizontal="center" vertical="top" wrapText="1"/>
    </xf>
    <xf numFmtId="0" fontId="43" fillId="0" borderId="0" xfId="0" applyFont="1" applyFill="1" applyBorder="1" applyAlignment="1">
      <alignment horizontal="left" vertical="top" wrapText="1"/>
    </xf>
    <xf numFmtId="14" fontId="79" fillId="0" borderId="37" xfId="0" applyNumberFormat="1" applyFont="1" applyFill="1" applyBorder="1" applyAlignment="1">
      <alignment horizontal="center" vertical="center"/>
    </xf>
    <xf numFmtId="0" fontId="67" fillId="0" borderId="30" xfId="0" applyFont="1" applyBorder="1" applyAlignment="1">
      <alignment horizontal="center"/>
    </xf>
    <xf numFmtId="0" fontId="67" fillId="0" borderId="0" xfId="0" applyFont="1" applyBorder="1" applyAlignment="1">
      <alignment horizontal="center"/>
    </xf>
    <xf numFmtId="0" fontId="67" fillId="0" borderId="31" xfId="0" applyFont="1" applyBorder="1" applyAlignment="1">
      <alignment horizontal="center"/>
    </xf>
    <xf numFmtId="0" fontId="67" fillId="0" borderId="30"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31" xfId="0" applyFont="1" applyBorder="1" applyAlignment="1">
      <alignment horizontal="center" vertical="center" wrapText="1"/>
    </xf>
    <xf numFmtId="0" fontId="43" fillId="0" borderId="0" xfId="0" applyFont="1" applyFill="1" applyAlignment="1">
      <alignment horizontal="justify" vertical="top" wrapText="1"/>
    </xf>
    <xf numFmtId="0" fontId="43" fillId="0" borderId="0" xfId="0" applyFont="1" applyAlignment="1" quotePrefix="1">
      <alignment horizontal="justify" vertical="top" wrapText="1"/>
    </xf>
    <xf numFmtId="0" fontId="0" fillId="0" borderId="0" xfId="0" applyAlignment="1">
      <alignment horizontal="justify" vertical="top" wrapText="1"/>
    </xf>
    <xf numFmtId="167" fontId="43" fillId="0" borderId="0" xfId="118" applyNumberFormat="1" applyFont="1" applyFill="1" applyAlignment="1">
      <alignment horizontal="center" vertical="top"/>
    </xf>
    <xf numFmtId="0" fontId="43" fillId="0" borderId="0" xfId="0" applyFont="1" applyAlignment="1">
      <alignment horizontal="justify" vertical="top" wrapText="1"/>
    </xf>
    <xf numFmtId="167" fontId="45" fillId="0" borderId="0" xfId="118" applyNumberFormat="1" applyFont="1" applyAlignment="1">
      <alignment horizontal="center" vertical="top"/>
    </xf>
    <xf numFmtId="167" fontId="45" fillId="0" borderId="0" xfId="118" applyNumberFormat="1" applyFont="1" applyBorder="1" applyAlignment="1">
      <alignment horizontal="center" vertical="top"/>
    </xf>
    <xf numFmtId="0" fontId="44" fillId="0" borderId="0" xfId="0" applyFont="1" applyAlignment="1">
      <alignment horizontal="center" vertical="top"/>
    </xf>
    <xf numFmtId="0" fontId="43" fillId="0" borderId="0" xfId="0" applyNumberFormat="1" applyFont="1" applyAlignment="1">
      <alignment horizontal="justify" vertical="top" wrapText="1"/>
    </xf>
    <xf numFmtId="0" fontId="47" fillId="0" borderId="0" xfId="0" applyNumberFormat="1" applyFont="1" applyAlignment="1">
      <alignment horizontal="justify" vertical="top" wrapText="1"/>
    </xf>
    <xf numFmtId="0" fontId="79" fillId="0" borderId="0" xfId="0" applyFont="1" applyAlignment="1">
      <alignment horizontal="center" vertical="top"/>
    </xf>
    <xf numFmtId="0" fontId="47" fillId="0" borderId="0" xfId="0" applyFont="1" applyAlignment="1">
      <alignment horizontal="justify" vertical="top" wrapText="1"/>
    </xf>
    <xf numFmtId="0" fontId="47" fillId="0" borderId="0" xfId="0" applyFont="1" applyAlignment="1">
      <alignment horizontal="center" vertical="top"/>
    </xf>
    <xf numFmtId="0" fontId="79" fillId="0" borderId="0" xfId="0" applyNumberFormat="1" applyFont="1" applyAlignment="1">
      <alignment horizontal="justify" vertical="top" wrapText="1"/>
    </xf>
    <xf numFmtId="0" fontId="53" fillId="0" borderId="4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24" xfId="0" applyFont="1" applyBorder="1" applyAlignment="1">
      <alignment horizontal="left" wrapText="1"/>
    </xf>
    <xf numFmtId="0" fontId="53" fillId="0" borderId="0" xfId="0" applyFont="1" applyBorder="1" applyAlignment="1">
      <alignment horizontal="left" wrapText="1"/>
    </xf>
    <xf numFmtId="0" fontId="53" fillId="0" borderId="25" xfId="0" applyFont="1" applyBorder="1" applyAlignment="1">
      <alignment horizontal="left" wrapText="1"/>
    </xf>
    <xf numFmtId="0" fontId="54" fillId="0" borderId="24" xfId="0" applyFont="1" applyBorder="1" applyAlignment="1">
      <alignment horizontal="left"/>
    </xf>
    <xf numFmtId="0" fontId="54" fillId="0" borderId="0" xfId="0" applyFont="1" applyBorder="1" applyAlignment="1">
      <alignment horizontal="left"/>
    </xf>
    <xf numFmtId="0" fontId="54" fillId="0" borderId="25" xfId="0" applyFont="1" applyBorder="1" applyAlignment="1">
      <alignment horizontal="left"/>
    </xf>
    <xf numFmtId="0" fontId="53" fillId="0" borderId="43" xfId="0" applyFont="1" applyBorder="1" applyAlignment="1">
      <alignment horizontal="center" vertical="center"/>
    </xf>
    <xf numFmtId="0" fontId="53" fillId="0" borderId="11" xfId="0" applyFont="1" applyBorder="1" applyAlignment="1">
      <alignment horizontal="center" vertical="center"/>
    </xf>
    <xf numFmtId="0" fontId="53" fillId="0" borderId="37" xfId="0" applyFont="1" applyBorder="1" applyAlignment="1">
      <alignment horizontal="center" vertical="center"/>
    </xf>
    <xf numFmtId="0" fontId="57" fillId="0" borderId="0" xfId="0" applyFont="1" applyAlignment="1">
      <alignment horizontal="center"/>
    </xf>
    <xf numFmtId="0" fontId="83" fillId="0" borderId="0" xfId="0" applyFont="1" applyAlignment="1">
      <alignment horizontal="center"/>
    </xf>
    <xf numFmtId="0" fontId="54" fillId="0" borderId="24" xfId="0" applyFont="1" applyBorder="1" applyAlignment="1">
      <alignment horizontal="left" wrapText="1"/>
    </xf>
    <xf numFmtId="0" fontId="54" fillId="0" borderId="0" xfId="0" applyFont="1" applyBorder="1" applyAlignment="1">
      <alignment horizontal="left" wrapText="1"/>
    </xf>
    <xf numFmtId="0" fontId="54" fillId="0" borderId="25" xfId="0" applyFont="1" applyBorder="1" applyAlignment="1">
      <alignment horizontal="left" wrapText="1"/>
    </xf>
    <xf numFmtId="0" fontId="45" fillId="0" borderId="4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37" xfId="0" applyFont="1" applyBorder="1" applyAlignment="1">
      <alignment horizontal="center" vertical="center" wrapText="1"/>
    </xf>
    <xf numFmtId="0" fontId="44" fillId="0" borderId="0" xfId="0" applyFont="1" applyAlignment="1">
      <alignment horizontal="center"/>
    </xf>
    <xf numFmtId="0" fontId="45" fillId="0" borderId="0" xfId="0" applyFont="1" applyAlignment="1">
      <alignment horizontal="center"/>
    </xf>
    <xf numFmtId="0" fontId="44" fillId="0" borderId="0" xfId="0" applyFont="1" applyAlignment="1">
      <alignment horizontal="center" vertical="center"/>
    </xf>
    <xf numFmtId="0" fontId="45" fillId="0" borderId="24" xfId="0" applyFont="1" applyBorder="1" applyAlignment="1">
      <alignment horizontal="justify" vertical="top" wrapText="1"/>
    </xf>
    <xf numFmtId="0" fontId="45" fillId="0" borderId="0" xfId="0" applyFont="1" applyBorder="1" applyAlignment="1">
      <alignment horizontal="justify" vertical="top" wrapText="1"/>
    </xf>
    <xf numFmtId="0" fontId="45" fillId="0" borderId="25" xfId="0" applyFont="1" applyBorder="1" applyAlignment="1">
      <alignment horizontal="justify" vertical="top" wrapText="1"/>
    </xf>
    <xf numFmtId="41" fontId="3" fillId="0" borderId="0" xfId="0" applyNumberFormat="1" applyFont="1" applyBorder="1" applyAlignment="1">
      <alignment horizontal="center"/>
    </xf>
    <xf numFmtId="41" fontId="43" fillId="0" borderId="23" xfId="0" applyNumberFormat="1" applyFont="1" applyBorder="1" applyAlignment="1">
      <alignment horizontal="center"/>
    </xf>
    <xf numFmtId="0" fontId="43" fillId="0" borderId="24" xfId="0" applyFont="1" applyBorder="1" applyAlignment="1">
      <alignment horizontal="justify" vertical="top" wrapText="1"/>
    </xf>
    <xf numFmtId="0" fontId="43" fillId="0" borderId="0" xfId="0" applyFont="1" applyBorder="1" applyAlignment="1">
      <alignment horizontal="justify" vertical="top" wrapText="1"/>
    </xf>
    <xf numFmtId="0" fontId="43" fillId="0" borderId="25" xfId="0" applyFont="1" applyBorder="1" applyAlignment="1">
      <alignment horizontal="justify" vertical="top" wrapText="1"/>
    </xf>
    <xf numFmtId="0" fontId="44" fillId="0" borderId="0" xfId="0" applyFont="1" applyFill="1" applyAlignment="1">
      <alignment horizontal="center" vertical="top"/>
    </xf>
    <xf numFmtId="0" fontId="3" fillId="0" borderId="0" xfId="0" applyFont="1" applyAlignment="1">
      <alignment horizontal="center" vertical="top"/>
    </xf>
    <xf numFmtId="41" fontId="67" fillId="0" borderId="0" xfId="0" applyNumberFormat="1" applyFont="1" applyAlignment="1">
      <alignment horizontal="center" vertical="top"/>
    </xf>
    <xf numFmtId="167" fontId="45" fillId="0" borderId="0" xfId="118" applyNumberFormat="1" applyFont="1" applyFill="1" applyAlignment="1">
      <alignment horizontal="center" vertical="top"/>
    </xf>
    <xf numFmtId="0" fontId="43" fillId="0" borderId="24" xfId="0" applyFont="1" applyBorder="1" applyAlignment="1">
      <alignment horizontal="center" vertical="top" shrinkToFit="1"/>
    </xf>
    <xf numFmtId="0" fontId="43" fillId="0" borderId="0" xfId="0" applyFont="1" applyBorder="1" applyAlignment="1">
      <alignment horizontal="center" vertical="top" shrinkToFit="1"/>
    </xf>
    <xf numFmtId="0" fontId="43" fillId="0" borderId="25" xfId="0" applyFont="1" applyBorder="1" applyAlignment="1">
      <alignment horizontal="center" vertical="top" shrinkToFit="1"/>
    </xf>
    <xf numFmtId="0" fontId="43" fillId="0" borderId="24" xfId="0" applyFont="1" applyBorder="1" applyAlignment="1">
      <alignment horizontal="justify" vertical="top"/>
    </xf>
    <xf numFmtId="0" fontId="43" fillId="0" borderId="0" xfId="0" applyFont="1" applyBorder="1" applyAlignment="1">
      <alignment horizontal="justify" vertical="top"/>
    </xf>
    <xf numFmtId="0" fontId="43" fillId="0" borderId="25" xfId="0" applyFont="1" applyBorder="1" applyAlignment="1">
      <alignment horizontal="justify" vertical="top"/>
    </xf>
    <xf numFmtId="0" fontId="24" fillId="0" borderId="0" xfId="0" applyFont="1" applyAlignment="1">
      <alignment horizontal="justify" vertical="top" wrapText="1"/>
    </xf>
    <xf numFmtId="0" fontId="44" fillId="0" borderId="0" xfId="0" applyFont="1" applyAlignment="1">
      <alignment horizontal="center" vertical="top" wrapText="1"/>
    </xf>
    <xf numFmtId="0" fontId="67" fillId="0" borderId="0" xfId="0" applyFont="1" applyAlignment="1">
      <alignment horizontal="center" vertical="top"/>
    </xf>
    <xf numFmtId="0" fontId="43" fillId="0" borderId="0" xfId="0" applyFont="1" applyFill="1" applyAlignment="1" quotePrefix="1">
      <alignment horizontal="justify" vertical="top" wrapText="1"/>
    </xf>
    <xf numFmtId="0" fontId="45" fillId="0" borderId="0" xfId="0" applyFont="1" applyAlignment="1">
      <alignment horizontal="righ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54" fillId="0" borderId="0" xfId="0" applyFont="1" applyFill="1" applyAlignment="1">
      <alignment horizontal="justify" vertical="top" wrapText="1"/>
    </xf>
    <xf numFmtId="0" fontId="45" fillId="0" borderId="0" xfId="0" applyFont="1" applyFill="1" applyAlignment="1">
      <alignment horizontal="justify" vertical="top" wrapText="1"/>
    </xf>
    <xf numFmtId="0" fontId="43" fillId="0" borderId="0" xfId="0" applyFont="1" applyAlignment="1">
      <alignment horizontal="left" vertical="top" wrapText="1"/>
    </xf>
    <xf numFmtId="0" fontId="45" fillId="0" borderId="0" xfId="0" applyFont="1" applyAlignment="1">
      <alignment horizontal="justify" vertical="top" wrapText="1"/>
    </xf>
    <xf numFmtId="0" fontId="45" fillId="0" borderId="0" xfId="0" applyFont="1" applyFill="1" applyAlignment="1">
      <alignment horizontal="justify" vertical="top" wrapText="1"/>
    </xf>
    <xf numFmtId="0" fontId="0" fillId="0" borderId="0" xfId="0" applyFill="1" applyAlignment="1">
      <alignment horizontal="justify" vertical="top" wrapText="1"/>
    </xf>
    <xf numFmtId="0" fontId="54" fillId="0" borderId="0" xfId="0" applyFont="1" applyFill="1" applyAlignment="1" quotePrefix="1">
      <alignment horizontal="justify" vertical="top" wrapText="1"/>
    </xf>
    <xf numFmtId="0" fontId="45" fillId="0" borderId="0" xfId="0" applyFont="1" applyFill="1" applyAlignment="1">
      <alignment horizontal="justify" wrapText="1"/>
    </xf>
    <xf numFmtId="0" fontId="0" fillId="0" borderId="0" xfId="0" applyFill="1" applyAlignment="1">
      <alignment horizontal="justify" wrapText="1"/>
    </xf>
    <xf numFmtId="0" fontId="24" fillId="0" borderId="0" xfId="0" applyFont="1" applyFill="1" applyBorder="1" applyAlignment="1">
      <alignment horizontal="justify" vertical="top" wrapText="1"/>
    </xf>
    <xf numFmtId="0" fontId="79" fillId="0" borderId="35" xfId="0" applyFont="1" applyFill="1" applyBorder="1" applyAlignment="1">
      <alignment horizontal="center"/>
    </xf>
    <xf numFmtId="0" fontId="84" fillId="0" borderId="35" xfId="0" applyFont="1" applyFill="1" applyBorder="1" applyAlignment="1">
      <alignment/>
    </xf>
    <xf numFmtId="0" fontId="24" fillId="0" borderId="0" xfId="0" applyFont="1" applyFill="1" applyBorder="1" applyAlignment="1">
      <alignment horizontal="justify" vertical="top"/>
    </xf>
    <xf numFmtId="0" fontId="47" fillId="0" borderId="0" xfId="0" applyFont="1" applyFill="1" applyBorder="1" applyAlignment="1">
      <alignment horizontal="left" vertical="top" wrapText="1"/>
    </xf>
    <xf numFmtId="0" fontId="79" fillId="0" borderId="23" xfId="0" applyFont="1" applyFill="1" applyBorder="1" applyAlignment="1">
      <alignment horizontal="center" vertical="center" wrapText="1"/>
    </xf>
    <xf numFmtId="0" fontId="79" fillId="0" borderId="43" xfId="0" applyFont="1" applyFill="1" applyBorder="1" applyAlignment="1">
      <alignment horizontal="center" vertical="center"/>
    </xf>
    <xf numFmtId="0" fontId="79" fillId="0" borderId="37" xfId="0" applyFont="1" applyFill="1" applyBorder="1" applyAlignment="1">
      <alignment horizontal="center" vertical="center"/>
    </xf>
    <xf numFmtId="0" fontId="45" fillId="0" borderId="43" xfId="0" applyFont="1" applyFill="1" applyBorder="1" applyAlignment="1">
      <alignment horizontal="center" vertical="top"/>
    </xf>
    <xf numFmtId="0" fontId="45" fillId="0" borderId="11" xfId="0" applyFont="1" applyFill="1" applyBorder="1" applyAlignment="1">
      <alignment horizontal="center" vertical="top"/>
    </xf>
    <xf numFmtId="0" fontId="45" fillId="0" borderId="37" xfId="0" applyFont="1" applyFill="1" applyBorder="1" applyAlignment="1">
      <alignment horizontal="center" vertical="top"/>
    </xf>
    <xf numFmtId="0" fontId="43" fillId="0" borderId="24" xfId="0" applyFont="1" applyFill="1" applyBorder="1" applyAlignment="1" quotePrefix="1">
      <alignment horizontal="justify" vertical="top" wrapText="1"/>
    </xf>
    <xf numFmtId="0" fontId="0" fillId="0" borderId="0" xfId="0" applyFill="1" applyBorder="1" applyAlignment="1">
      <alignment horizontal="justify" vertical="top" wrapText="1"/>
    </xf>
    <xf numFmtId="0" fontId="0" fillId="0" borderId="25" xfId="0" applyFill="1" applyBorder="1" applyAlignment="1">
      <alignment horizontal="justify" vertical="top" wrapText="1"/>
    </xf>
    <xf numFmtId="167" fontId="43" fillId="0" borderId="0" xfId="133" applyNumberFormat="1" applyFont="1" applyFill="1" applyAlignment="1">
      <alignment horizontal="left" vertical="top" wrapText="1"/>
    </xf>
    <xf numFmtId="3" fontId="79" fillId="0" borderId="44" xfId="0" applyNumberFormat="1" applyFont="1" applyFill="1" applyBorder="1" applyAlignment="1">
      <alignment horizontal="center" vertical="center" wrapText="1"/>
    </xf>
    <xf numFmtId="3" fontId="79" fillId="0" borderId="38" xfId="0" applyNumberFormat="1" applyFont="1" applyFill="1" applyBorder="1" applyAlignment="1">
      <alignment horizontal="center" vertical="center" wrapText="1"/>
    </xf>
    <xf numFmtId="3" fontId="79" fillId="0" borderId="40" xfId="0" applyNumberFormat="1" applyFont="1" applyFill="1" applyBorder="1" applyAlignment="1">
      <alignment horizontal="center" vertical="center" wrapText="1"/>
    </xf>
    <xf numFmtId="3" fontId="79" fillId="0" borderId="36" xfId="0" applyNumberFormat="1" applyFont="1" applyFill="1" applyBorder="1" applyAlignment="1">
      <alignment horizontal="center" vertical="center" wrapText="1"/>
    </xf>
    <xf numFmtId="3" fontId="79" fillId="0" borderId="23" xfId="0" applyNumberFormat="1" applyFont="1" applyFill="1" applyBorder="1" applyAlignment="1">
      <alignment horizontal="center" vertical="center" wrapText="1"/>
    </xf>
    <xf numFmtId="3" fontId="79" fillId="0" borderId="27" xfId="0" applyNumberFormat="1" applyFont="1" applyFill="1" applyBorder="1" applyAlignment="1">
      <alignment horizontal="center" vertical="center" wrapText="1"/>
    </xf>
    <xf numFmtId="3" fontId="79" fillId="0" borderId="13" xfId="0" applyNumberFormat="1" applyFont="1" applyFill="1" applyBorder="1" applyAlignment="1">
      <alignment horizontal="center" vertical="center" wrapText="1"/>
    </xf>
    <xf numFmtId="2" fontId="43" fillId="0" borderId="0" xfId="0" applyNumberFormat="1" applyFont="1" applyFill="1" applyBorder="1" applyAlignment="1" quotePrefix="1">
      <alignment horizontal="justify" vertical="top" wrapText="1"/>
    </xf>
    <xf numFmtId="3" fontId="43" fillId="0" borderId="0" xfId="0" applyNumberFormat="1" applyFont="1" applyAlignment="1">
      <alignment horizontal="justify" vertical="top" wrapText="1"/>
    </xf>
    <xf numFmtId="167" fontId="43" fillId="0" borderId="24" xfId="118" applyNumberFormat="1" applyFont="1" applyFill="1" applyBorder="1" applyAlignment="1">
      <alignment horizontal="center" vertical="top"/>
    </xf>
    <xf numFmtId="167" fontId="43" fillId="0" borderId="25" xfId="118" applyNumberFormat="1" applyFont="1" applyFill="1" applyBorder="1" applyAlignment="1">
      <alignment horizontal="center" vertical="top"/>
    </xf>
    <xf numFmtId="167" fontId="43" fillId="0" borderId="0" xfId="118" applyNumberFormat="1" applyFont="1" applyFill="1" applyAlignment="1">
      <alignment horizontal="left" vertical="top" wrapText="1"/>
    </xf>
    <xf numFmtId="0" fontId="43" fillId="0" borderId="0" xfId="0" applyFont="1" applyFill="1" applyAlignment="1">
      <alignment horizontal="right" vertical="top"/>
    </xf>
    <xf numFmtId="167" fontId="45" fillId="0" borderId="43" xfId="0" applyNumberFormat="1" applyFont="1" applyFill="1" applyBorder="1" applyAlignment="1">
      <alignment horizontal="center" vertical="top"/>
    </xf>
    <xf numFmtId="167" fontId="45" fillId="0" borderId="37" xfId="0" applyNumberFormat="1" applyFont="1" applyFill="1" applyBorder="1" applyAlignment="1">
      <alignment horizontal="center" vertical="top"/>
    </xf>
    <xf numFmtId="3" fontId="43" fillId="0" borderId="24" xfId="0" applyNumberFormat="1" applyFont="1" applyFill="1" applyBorder="1" applyAlignment="1">
      <alignment vertical="top"/>
    </xf>
    <xf numFmtId="3" fontId="43" fillId="0" borderId="25" xfId="0" applyNumberFormat="1" applyFont="1" applyFill="1" applyBorder="1" applyAlignment="1">
      <alignment vertical="top"/>
    </xf>
    <xf numFmtId="167" fontId="133" fillId="0" borderId="24" xfId="118" applyNumberFormat="1" applyFont="1" applyFill="1" applyBorder="1" applyAlignment="1">
      <alignment horizontal="center" vertical="top"/>
    </xf>
    <xf numFmtId="167" fontId="133" fillId="0" borderId="25" xfId="118" applyNumberFormat="1" applyFont="1" applyFill="1" applyBorder="1" applyAlignment="1">
      <alignment horizontal="center" vertical="top"/>
    </xf>
    <xf numFmtId="167" fontId="54" fillId="0" borderId="0" xfId="133" applyNumberFormat="1" applyFont="1" applyFill="1" applyAlignment="1">
      <alignment horizontal="left" vertical="center" wrapText="1"/>
    </xf>
    <xf numFmtId="167" fontId="54" fillId="0" borderId="11" xfId="133" applyNumberFormat="1" applyFont="1" applyBorder="1" applyAlignment="1">
      <alignment vertical="center"/>
    </xf>
    <xf numFmtId="0" fontId="81" fillId="0" borderId="0" xfId="0" applyFont="1" applyAlignment="1">
      <alignment horizontal="center"/>
    </xf>
    <xf numFmtId="2" fontId="43" fillId="0" borderId="0" xfId="0" applyNumberFormat="1" applyFont="1" applyBorder="1" applyAlignment="1" quotePrefix="1">
      <alignment horizontal="justify" vertical="center" wrapText="1"/>
    </xf>
    <xf numFmtId="0" fontId="0" fillId="0" borderId="0" xfId="0" applyFont="1" applyAlignment="1">
      <alignment horizontal="justify" vertical="center" wrapText="1"/>
    </xf>
    <xf numFmtId="167" fontId="54" fillId="0" borderId="0" xfId="118" applyNumberFormat="1" applyFont="1" applyFill="1" applyAlignment="1">
      <alignment horizontal="left" vertical="center" wrapText="1"/>
    </xf>
    <xf numFmtId="0" fontId="53" fillId="0" borderId="35" xfId="0" applyFont="1" applyBorder="1" applyAlignment="1">
      <alignment horizontal="center" vertical="center"/>
    </xf>
    <xf numFmtId="0" fontId="45" fillId="0" borderId="0" xfId="0" applyFont="1" applyFill="1" applyAlignment="1">
      <alignment horizontal="center"/>
    </xf>
    <xf numFmtId="0" fontId="43" fillId="0" borderId="0" xfId="0" applyNumberFormat="1" applyFont="1" applyFill="1" applyAlignment="1">
      <alignment horizontal="justify" vertical="center" wrapText="1"/>
    </xf>
    <xf numFmtId="0" fontId="0" fillId="0" borderId="0" xfId="0" applyFill="1" applyAlignment="1">
      <alignment horizontal="justify" vertical="center" wrapText="1"/>
    </xf>
    <xf numFmtId="0" fontId="45" fillId="0" borderId="0" xfId="0" applyFont="1" applyFill="1" applyAlignment="1">
      <alignment/>
    </xf>
    <xf numFmtId="3" fontId="45" fillId="0" borderId="0" xfId="0" applyNumberFormat="1" applyFont="1" applyFill="1" applyAlignment="1">
      <alignment/>
    </xf>
    <xf numFmtId="3" fontId="45" fillId="0" borderId="0" xfId="0" applyNumberFormat="1" applyFont="1" applyFill="1" applyAlignment="1">
      <alignment horizontal="justify" vertical="top" wrapText="1"/>
    </xf>
    <xf numFmtId="0" fontId="45" fillId="0" borderId="0" xfId="0" applyNumberFormat="1" applyFont="1" applyFill="1" applyAlignment="1">
      <alignment horizontal="left" wrapText="1"/>
    </xf>
    <xf numFmtId="3" fontId="43" fillId="0" borderId="0" xfId="0" applyNumberFormat="1" applyFont="1" applyFill="1" applyAlignment="1">
      <alignment horizontal="justify" vertical="top" wrapText="1"/>
    </xf>
    <xf numFmtId="37" fontId="53" fillId="0" borderId="0" xfId="0" applyNumberFormat="1" applyFont="1" applyFill="1" applyBorder="1" applyAlignment="1">
      <alignment horizontal="center" vertical="center" wrapText="1"/>
    </xf>
    <xf numFmtId="0" fontId="0" fillId="0" borderId="0" xfId="0" applyAlignment="1">
      <alignment horizontal="center"/>
    </xf>
    <xf numFmtId="0" fontId="75" fillId="0" borderId="0" xfId="0" applyFont="1" applyAlignment="1">
      <alignment horizontal="center"/>
    </xf>
  </cellXfs>
  <cellStyles count="276">
    <cellStyle name="Normal" xfId="0"/>
    <cellStyle name="??" xfId="15"/>
    <cellStyle name="?? [0.00]_PRODUCT DETAIL Q1" xfId="16"/>
    <cellStyle name="?? [0]" xfId="17"/>
    <cellStyle name="?? [0] 2" xfId="18"/>
    <cellStyle name="???? [0.00]_PRODUCT DETAIL Q1" xfId="19"/>
    <cellStyle name="????_PRODUCT DETAIL Q1" xfId="20"/>
    <cellStyle name="???[0]_Book1" xfId="21"/>
    <cellStyle name="???_95" xfId="22"/>
    <cellStyle name="??_(????)??????" xfId="23"/>
    <cellStyle name="¤@¯ë_01" xfId="24"/>
    <cellStyle name="1" xfId="25"/>
    <cellStyle name="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20% - Nhấn1" xfId="39"/>
    <cellStyle name="20% - Nhấn2" xfId="40"/>
    <cellStyle name="20% - Nhấn3" xfId="41"/>
    <cellStyle name="20% - Nhấn4" xfId="42"/>
    <cellStyle name="20% - Nhấn5" xfId="43"/>
    <cellStyle name="20% - Nhấn6" xfId="44"/>
    <cellStyle name="3" xfId="45"/>
    <cellStyle name="³f¹ô[0]_ÿÿÿÿÿÿ" xfId="46"/>
    <cellStyle name="³f¹ô_ÿÿÿÿÿÿ" xfId="47"/>
    <cellStyle name="4"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Nhấn1" xfId="61"/>
    <cellStyle name="40% - Nhấn2" xfId="62"/>
    <cellStyle name="40% - Nhấn3" xfId="63"/>
    <cellStyle name="40% - Nhấn4" xfId="64"/>
    <cellStyle name="40% - Nhấn5" xfId="65"/>
    <cellStyle name="40% - Nhấn6" xfId="66"/>
    <cellStyle name="60% - Accent1" xfId="67"/>
    <cellStyle name="60% - Accent1 2" xfId="68"/>
    <cellStyle name="60% - Accent2" xfId="69"/>
    <cellStyle name="60% - Accent2 2" xfId="70"/>
    <cellStyle name="60% - Accent3" xfId="71"/>
    <cellStyle name="60% - Accent3 2" xfId="72"/>
    <cellStyle name="60% - Accent4" xfId="73"/>
    <cellStyle name="60% - Accent4 2" xfId="74"/>
    <cellStyle name="60% - Accent5" xfId="75"/>
    <cellStyle name="60% - Accent5 2" xfId="76"/>
    <cellStyle name="60% - Accent6" xfId="77"/>
    <cellStyle name="60% - Accent6 2" xfId="78"/>
    <cellStyle name="60% - Nhấn1" xfId="79"/>
    <cellStyle name="60% - Nhấn2" xfId="80"/>
    <cellStyle name="60% - Nhấn3" xfId="81"/>
    <cellStyle name="60% - Nhấn4" xfId="82"/>
    <cellStyle name="60% - Nhấn5" xfId="83"/>
    <cellStyle name="60% - Nhấn6" xfId="84"/>
    <cellStyle name="Accent1" xfId="85"/>
    <cellStyle name="Accent1 2" xfId="86"/>
    <cellStyle name="Accent2" xfId="87"/>
    <cellStyle name="Accent2 2" xfId="88"/>
    <cellStyle name="Accent3" xfId="89"/>
    <cellStyle name="Accent3 2" xfId="90"/>
    <cellStyle name="Accent4" xfId="91"/>
    <cellStyle name="Accent4 2" xfId="92"/>
    <cellStyle name="Accent5" xfId="93"/>
    <cellStyle name="Accent5 2" xfId="94"/>
    <cellStyle name="Accent6" xfId="95"/>
    <cellStyle name="Accent6 2" xfId="96"/>
    <cellStyle name="AeE­ [0]_INQUIRY ¿μ¾÷AßAø " xfId="97"/>
    <cellStyle name="ÅëÈ­ [0]_S" xfId="98"/>
    <cellStyle name="AeE­_INQUIRY ¿μ¾÷AßAø " xfId="99"/>
    <cellStyle name="ÅëÈ­_S" xfId="100"/>
    <cellStyle name="AÞ¸¶ [0]_INQUIRY ¿?¾÷AßAø " xfId="101"/>
    <cellStyle name="ÄÞ¸¶ [0]_S" xfId="102"/>
    <cellStyle name="AÞ¸¶_INQUIRY ¿?¾÷AßAø " xfId="103"/>
    <cellStyle name="ÄÞ¸¶_S" xfId="104"/>
    <cellStyle name="Bad" xfId="105"/>
    <cellStyle name="Bad 2" xfId="106"/>
    <cellStyle name="blank" xfId="107"/>
    <cellStyle name="C?AØ_¿?¾÷CoE² " xfId="108"/>
    <cellStyle name="C￥AØ_¿μ¾÷CoE² " xfId="109"/>
    <cellStyle name="Ç¥ÁØ_S" xfId="110"/>
    <cellStyle name="C￥AØ_Sheet1_¿μ¾÷CoE² " xfId="111"/>
    <cellStyle name="Calc Currency (0)" xfId="112"/>
    <cellStyle name="Calculation" xfId="113"/>
    <cellStyle name="Calculation 2" xfId="114"/>
    <cellStyle name="category" xfId="115"/>
    <cellStyle name="Check Cell" xfId="116"/>
    <cellStyle name="Check Cell 2" xfId="117"/>
    <cellStyle name="Comma" xfId="118"/>
    <cellStyle name="Comma [0]" xfId="119"/>
    <cellStyle name="Comma [0] 2" xfId="120"/>
    <cellStyle name="Comma 10" xfId="121"/>
    <cellStyle name="Comma 11" xfId="122"/>
    <cellStyle name="Comma 12" xfId="123"/>
    <cellStyle name="Comma 13" xfId="124"/>
    <cellStyle name="Comma 14" xfId="125"/>
    <cellStyle name="Comma 15" xfId="126"/>
    <cellStyle name="Comma 16" xfId="127"/>
    <cellStyle name="Comma 17" xfId="128"/>
    <cellStyle name="Comma 2" xfId="129"/>
    <cellStyle name="Comma 3" xfId="130"/>
    <cellStyle name="Comma 4" xfId="131"/>
    <cellStyle name="Comma 5" xfId="132"/>
    <cellStyle name="Comma 6" xfId="133"/>
    <cellStyle name="Comma 7" xfId="134"/>
    <cellStyle name="Comma 8" xfId="135"/>
    <cellStyle name="Comma 9" xfId="136"/>
    <cellStyle name="comma zerodec" xfId="137"/>
    <cellStyle name="Comma0" xfId="138"/>
    <cellStyle name="Currency" xfId="139"/>
    <cellStyle name="Currency [0]" xfId="140"/>
    <cellStyle name="Currency0" xfId="141"/>
    <cellStyle name="Currency0 2" xfId="142"/>
    <cellStyle name="Currency0 3" xfId="143"/>
    <cellStyle name="Currency1" xfId="144"/>
    <cellStyle name="Date" xfId="145"/>
    <cellStyle name="Đầu ra" xfId="146"/>
    <cellStyle name="Đầu vào" xfId="147"/>
    <cellStyle name="Đề mục 1" xfId="148"/>
    <cellStyle name="Đề mục 2" xfId="149"/>
    <cellStyle name="Đề mục 3" xfId="150"/>
    <cellStyle name="Đề mục 4" xfId="151"/>
    <cellStyle name="Dollar (zero dec)" xfId="152"/>
    <cellStyle name="Explanatory Text" xfId="153"/>
    <cellStyle name="Explanatory Text 2" xfId="154"/>
    <cellStyle name="Fixed" xfId="155"/>
    <cellStyle name="Ghi chú" xfId="156"/>
    <cellStyle name="Good" xfId="157"/>
    <cellStyle name="Good 2" xfId="158"/>
    <cellStyle name="Grey" xfId="159"/>
    <cellStyle name="HEADER" xfId="160"/>
    <cellStyle name="Header1" xfId="161"/>
    <cellStyle name="Header2" xfId="162"/>
    <cellStyle name="Heading 1" xfId="163"/>
    <cellStyle name="Heading 2" xfId="164"/>
    <cellStyle name="Heading 3" xfId="165"/>
    <cellStyle name="Heading 3 2" xfId="166"/>
    <cellStyle name="Heading 4" xfId="167"/>
    <cellStyle name="Heading 4 2" xfId="168"/>
    <cellStyle name="HEADING1" xfId="169"/>
    <cellStyle name="HEADING1 2" xfId="170"/>
    <cellStyle name="HEADING2" xfId="171"/>
    <cellStyle name="HEADING2 2" xfId="172"/>
    <cellStyle name="Input" xfId="173"/>
    <cellStyle name="Input [yellow]" xfId="174"/>
    <cellStyle name="Input 10" xfId="175"/>
    <cellStyle name="Input 11" xfId="176"/>
    <cellStyle name="Input 12" xfId="177"/>
    <cellStyle name="Input 2" xfId="178"/>
    <cellStyle name="Input 3" xfId="179"/>
    <cellStyle name="Input 4" xfId="180"/>
    <cellStyle name="Input 5" xfId="181"/>
    <cellStyle name="Input 6" xfId="182"/>
    <cellStyle name="Input 7" xfId="183"/>
    <cellStyle name="Input 8" xfId="184"/>
    <cellStyle name="Input 9" xfId="185"/>
    <cellStyle name="Kiểm tra Ô" xfId="186"/>
    <cellStyle name="Linked Cell" xfId="187"/>
    <cellStyle name="Linked Cell 2" xfId="188"/>
    <cellStyle name="Milliers [0]_AR1194" xfId="189"/>
    <cellStyle name="Milliers_AR1194" xfId="190"/>
    <cellStyle name="Model" xfId="191"/>
    <cellStyle name="moi" xfId="192"/>
    <cellStyle name="Monétaire [0]_AR1194" xfId="193"/>
    <cellStyle name="Monétaire_AR1194" xfId="194"/>
    <cellStyle name="ms明朝9" xfId="195"/>
    <cellStyle name="n" xfId="196"/>
    <cellStyle name="Neutral" xfId="197"/>
    <cellStyle name="Neutral 2" xfId="198"/>
    <cellStyle name="New Times Roman" xfId="199"/>
    <cellStyle name="Nhấn1" xfId="200"/>
    <cellStyle name="Nhấn2" xfId="201"/>
    <cellStyle name="Nhấn3" xfId="202"/>
    <cellStyle name="Nhấn4" xfId="203"/>
    <cellStyle name="Nhấn5" xfId="204"/>
    <cellStyle name="Nhấn6" xfId="205"/>
    <cellStyle name="no dec" xfId="206"/>
    <cellStyle name="Normal - Style1" xfId="207"/>
    <cellStyle name="Normal - Style1 2" xfId="208"/>
    <cellStyle name="Normal 10" xfId="209"/>
    <cellStyle name="Normal 11" xfId="210"/>
    <cellStyle name="Normal 12" xfId="211"/>
    <cellStyle name="Normal 13" xfId="212"/>
    <cellStyle name="Normal 14" xfId="213"/>
    <cellStyle name="Normal 15" xfId="214"/>
    <cellStyle name="Normal 16" xfId="215"/>
    <cellStyle name="Normal 2" xfId="216"/>
    <cellStyle name="Normal 3" xfId="217"/>
    <cellStyle name="Normal 4" xfId="218"/>
    <cellStyle name="Normal 5" xfId="219"/>
    <cellStyle name="Normal 6" xfId="220"/>
    <cellStyle name="Normal 7" xfId="221"/>
    <cellStyle name="Normal 8" xfId="222"/>
    <cellStyle name="Normal 9" xfId="223"/>
    <cellStyle name="Normal1" xfId="224"/>
    <cellStyle name="Normal1 2" xfId="225"/>
    <cellStyle name="Note" xfId="226"/>
    <cellStyle name="Note 2" xfId="227"/>
    <cellStyle name="Ô Được nối kết" xfId="228"/>
    <cellStyle name="Output" xfId="229"/>
    <cellStyle name="Output 2" xfId="230"/>
    <cellStyle name="Pattern" xfId="231"/>
    <cellStyle name="Percent" xfId="232"/>
    <cellStyle name="Percent (0)" xfId="233"/>
    <cellStyle name="Percent [2]" xfId="234"/>
    <cellStyle name="Percent [2] 2" xfId="235"/>
    <cellStyle name="Percent 2" xfId="236"/>
    <cellStyle name="Percent 3" xfId="237"/>
    <cellStyle name="Percent 4" xfId="238"/>
    <cellStyle name="PERCENTAGE" xfId="239"/>
    <cellStyle name="PSChar" xfId="240"/>
    <cellStyle name="PSDate" xfId="241"/>
    <cellStyle name="PSDec" xfId="242"/>
    <cellStyle name="PSHeading" xfId="243"/>
    <cellStyle name="PSInt" xfId="244"/>
    <cellStyle name="PSSpacer" xfId="245"/>
    <cellStyle name="subhead" xfId="246"/>
    <cellStyle name="Tiêu đề" xfId="247"/>
    <cellStyle name="Tính toán" xfId="248"/>
    <cellStyle name="Title" xfId="249"/>
    <cellStyle name="Title 2" xfId="250"/>
    <cellStyle name="Tổng" xfId="251"/>
    <cellStyle name="Tốt" xfId="252"/>
    <cellStyle name="Total" xfId="253"/>
    <cellStyle name="Trung tính" xfId="254"/>
    <cellStyle name="Văn bản Cảnh báo" xfId="255"/>
    <cellStyle name="Văn bản Giải thích" xfId="256"/>
    <cellStyle name="VN new romanNormal" xfId="257"/>
    <cellStyle name="VN time new roman" xfId="258"/>
    <cellStyle name="Warning Text" xfId="259"/>
    <cellStyle name="Warning Text 2" xfId="260"/>
    <cellStyle name="Xấu" xfId="261"/>
    <cellStyle name="xuan" xfId="262"/>
    <cellStyle name="똿뗦먛귟 [0.00]_PRODUCT DETAIL Q1" xfId="263"/>
    <cellStyle name="똿뗦먛귟_PRODUCT DETAIL Q1" xfId="264"/>
    <cellStyle name="믅됞 [0.00]_PRODUCT DETAIL Q1" xfId="265"/>
    <cellStyle name="믅됞_PRODUCT DETAIL Q1" xfId="266"/>
    <cellStyle name="백분율_95" xfId="267"/>
    <cellStyle name="뷭?_BOOKSHIP" xfId="268"/>
    <cellStyle name="一般_00Q3902REV.1" xfId="269"/>
    <cellStyle name="千位分隔[0]_Book1" xfId="270"/>
    <cellStyle name="千位分隔_Book1" xfId="271"/>
    <cellStyle name="千分位[0]_00Q3902REV.1" xfId="272"/>
    <cellStyle name="千分位_00Q3902REV.1" xfId="273"/>
    <cellStyle name="콤마 [0]_1202" xfId="274"/>
    <cellStyle name="콤마_1202" xfId="275"/>
    <cellStyle name="통화 [0]_1202" xfId="276"/>
    <cellStyle name="통화_1202" xfId="277"/>
    <cellStyle name="표준_(정보부문)월별인원계획" xfId="278"/>
    <cellStyle name="常规_Book1" xfId="279"/>
    <cellStyle name="桁区切り_株主、役員の状況" xfId="280"/>
    <cellStyle name="標準_Financial Prpsl" xfId="281"/>
    <cellStyle name="貨幣 [0]_00Q3902REV.1" xfId="282"/>
    <cellStyle name="貨幣[0]_BRE" xfId="283"/>
    <cellStyle name="貨幣_00Q3902REV.1" xfId="284"/>
    <cellStyle name="货币[0]_Book1" xfId="285"/>
    <cellStyle name="货币_Book1" xfId="286"/>
    <cellStyle name=" [0.00]_ Att. 1- Cover" xfId="287"/>
    <cellStyle name="_ Att. 1- Cover" xfId="288"/>
    <cellStyle name="?_ Att. 1- Cover" xfId="289"/>
  </cellStyles>
  <dxfs count="30">
    <dxf>
      <font>
        <color indexed="10"/>
      </font>
    </dxf>
    <dxf>
      <font>
        <color indexed="9"/>
      </font>
    </dxf>
    <dxf>
      <font>
        <b/>
        <i val="0"/>
        <color rgb="FFFF0000"/>
      </font>
      <fill>
        <patternFill>
          <bgColor rgb="FFFFFF00"/>
        </patternFill>
      </fill>
    </dxf>
    <dxf>
      <font>
        <color theme="0"/>
      </font>
    </dxf>
    <dxf>
      <font>
        <color indexed="9"/>
      </font>
    </dxf>
    <dxf>
      <font>
        <color indexed="9"/>
      </font>
    </dxf>
    <dxf>
      <font>
        <color theme="0"/>
      </font>
    </dxf>
    <dxf>
      <font>
        <color indexed="9"/>
      </font>
    </dxf>
    <dxf>
      <font>
        <color indexed="10"/>
      </font>
    </dxf>
    <dxf>
      <font>
        <color indexed="9"/>
      </font>
    </dxf>
    <dxf>
      <font>
        <color theme="0"/>
      </font>
    </dxf>
    <dxf>
      <font>
        <color indexed="9"/>
      </font>
    </dxf>
    <dxf>
      <font>
        <color theme="0"/>
      </font>
    </dxf>
    <dxf>
      <font>
        <color indexed="10"/>
      </font>
    </dxf>
    <dxf>
      <font>
        <color indexed="9"/>
      </font>
    </dxf>
    <dxf>
      <font>
        <color indexed="10"/>
      </font>
    </dxf>
    <dxf>
      <font>
        <color indexed="9"/>
      </font>
    </dxf>
    <dxf>
      <font>
        <color auto="1"/>
      </font>
    </dxf>
    <dxf>
      <font>
        <color indexed="9"/>
      </font>
    </dxf>
    <dxf>
      <font>
        <color indexed="9"/>
      </font>
    </dxf>
    <dxf>
      <font>
        <color theme="0"/>
      </font>
    </dxf>
    <dxf>
      <font>
        <color auto="1"/>
      </font>
    </dxf>
    <dxf>
      <font>
        <color indexed="9"/>
      </font>
    </dxf>
    <dxf>
      <font>
        <color indexed="10"/>
      </font>
    </dxf>
    <dxf>
      <font>
        <color indexed="9"/>
      </font>
    </dxf>
    <dxf>
      <font>
        <color rgb="FFFFFFFF"/>
      </font>
      <border/>
    </dxf>
    <dxf>
      <font>
        <color rgb="FFFF0000"/>
      </font>
      <border/>
    </dxf>
    <dxf>
      <font>
        <color auto="1"/>
      </font>
      <border/>
    </dxf>
    <dxf>
      <font>
        <color theme="0"/>
      </font>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76200</xdr:rowOff>
    </xdr:from>
    <xdr:to>
      <xdr:col>1</xdr:col>
      <xdr:colOff>647700</xdr:colOff>
      <xdr:row>3</xdr:row>
      <xdr:rowOff>133350</xdr:rowOff>
    </xdr:to>
    <xdr:pic>
      <xdr:nvPicPr>
        <xdr:cNvPr id="1" name="Picture 1" descr="LOGO AASCS"/>
        <xdr:cNvPicPr preferRelativeResize="1">
          <a:picLocks noChangeAspect="1"/>
        </xdr:cNvPicPr>
      </xdr:nvPicPr>
      <xdr:blipFill>
        <a:blip r:embed="rId1"/>
        <a:stretch>
          <a:fillRect/>
        </a:stretch>
      </xdr:blipFill>
      <xdr:spPr>
        <a:xfrm>
          <a:off x="390525" y="266700"/>
          <a:ext cx="962025"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m99-km100+1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utuc-co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6"/>
    </sheetNames>
    <sheetDataSet>
      <sheetData sheetId="0">
        <row r="3">
          <cell r="A3">
            <v>2</v>
          </cell>
          <cell r="B3">
            <v>1.55</v>
          </cell>
          <cell r="C3">
            <v>1.64</v>
          </cell>
          <cell r="D3">
            <v>452130</v>
          </cell>
          <cell r="E3">
            <v>475944</v>
          </cell>
          <cell r="F3">
            <v>17390</v>
          </cell>
        </row>
        <row r="4">
          <cell r="A4">
            <v>2.5</v>
          </cell>
          <cell r="B4">
            <v>1.635</v>
          </cell>
          <cell r="C4">
            <v>1.7349999999999999</v>
          </cell>
          <cell r="D4">
            <v>474621</v>
          </cell>
          <cell r="E4">
            <v>501081</v>
          </cell>
          <cell r="F4">
            <v>18255</v>
          </cell>
        </row>
        <row r="5">
          <cell r="A5">
            <v>2.7</v>
          </cell>
          <cell r="B5">
            <v>1.669</v>
          </cell>
          <cell r="C5">
            <v>1.7730000000000001</v>
          </cell>
          <cell r="D5">
            <v>483617.4000000001</v>
          </cell>
          <cell r="E5">
            <v>511135.8000000001</v>
          </cell>
          <cell r="F5">
            <v>18601</v>
          </cell>
        </row>
        <row r="6">
          <cell r="A6">
            <v>3</v>
          </cell>
          <cell r="B6">
            <v>1.72</v>
          </cell>
          <cell r="C6">
            <v>1.83</v>
          </cell>
          <cell r="D6">
            <v>497112</v>
          </cell>
          <cell r="E6">
            <v>526218</v>
          </cell>
          <cell r="F6">
            <v>19120</v>
          </cell>
        </row>
        <row r="7">
          <cell r="A7">
            <v>3.2</v>
          </cell>
          <cell r="B7">
            <v>1.76</v>
          </cell>
          <cell r="C7">
            <v>1.872</v>
          </cell>
          <cell r="D7">
            <v>507696.00000000006</v>
          </cell>
          <cell r="E7">
            <v>537331.2000000001</v>
          </cell>
          <cell r="F7">
            <v>19527</v>
          </cell>
        </row>
        <row r="8">
          <cell r="A8">
            <v>3.5</v>
          </cell>
          <cell r="B8">
            <v>1.8199999999999998</v>
          </cell>
          <cell r="C8">
            <v>1.935</v>
          </cell>
          <cell r="D8">
            <v>523571.99999999994</v>
          </cell>
          <cell r="E8">
            <v>554001</v>
          </cell>
          <cell r="F8">
            <v>20137</v>
          </cell>
        </row>
        <row r="9">
          <cell r="A9">
            <v>3.7</v>
          </cell>
          <cell r="B9">
            <v>1.8599999999999999</v>
          </cell>
          <cell r="C9">
            <v>1.977</v>
          </cell>
          <cell r="D9">
            <v>534156</v>
          </cell>
          <cell r="E9">
            <v>565114.2000000001</v>
          </cell>
          <cell r="F9">
            <v>20544</v>
          </cell>
        </row>
        <row r="10">
          <cell r="A10">
            <v>4</v>
          </cell>
          <cell r="B10">
            <v>1.92</v>
          </cell>
          <cell r="C10">
            <v>2.04</v>
          </cell>
          <cell r="D10">
            <v>550032</v>
          </cell>
          <cell r="E10">
            <v>581784.0000000001</v>
          </cell>
          <cell r="F10">
            <v>21155</v>
          </cell>
        </row>
        <row r="11">
          <cell r="A11">
            <v>4.2</v>
          </cell>
          <cell r="B11">
            <v>2.002</v>
          </cell>
          <cell r="C11">
            <v>2.13</v>
          </cell>
          <cell r="D11">
            <v>571729.2</v>
          </cell>
          <cell r="E11">
            <v>605598</v>
          </cell>
          <cell r="F11">
            <v>21990</v>
          </cell>
        </row>
        <row r="12">
          <cell r="A12">
            <v>4.5</v>
          </cell>
          <cell r="B12">
            <v>2.125</v>
          </cell>
          <cell r="C12">
            <v>2.265</v>
          </cell>
          <cell r="D12">
            <v>604275.0000000001</v>
          </cell>
          <cell r="E12">
            <v>641319.0000000001</v>
          </cell>
          <cell r="F12">
            <v>23241</v>
          </cell>
        </row>
        <row r="13">
          <cell r="A13">
            <v>5</v>
          </cell>
          <cell r="B13">
            <v>2.33</v>
          </cell>
          <cell r="C13">
            <v>2.49</v>
          </cell>
          <cell r="D13">
            <v>658518</v>
          </cell>
          <cell r="E13">
            <v>700854.0000000001</v>
          </cell>
          <cell r="F13">
            <v>25328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c-m"/>
      <sheetName val="kl"/>
      <sheetName val="dg"/>
      <sheetName val="gi¸ .c.m"/>
      <sheetName val="GVTDCCT"/>
      <sheetName val="thct"/>
      <sheetName val="thkp"/>
      <sheetName val="tc"/>
      <sheetName val="tkp"/>
      <sheetName val="nhan cong"/>
      <sheetName val="nhan cong (2)"/>
      <sheetName val="vcduongsat"/>
      <sheetName val="ksp"/>
      <sheetName val="TDT"/>
      <sheetName val="dtct"/>
      <sheetName val="GVL§CT"/>
      <sheetName val="§G"/>
      <sheetName val="VCTH"/>
      <sheetName val="M+MC"/>
      <sheetName val="00000000"/>
      <sheetName val="MayTC"/>
      <sheetName val="DongiaNC"/>
      <sheetName val="dontoa"/>
      <sheetName val="VCDS"/>
      <sheetName val="VCDB"/>
      <sheetName val="GiaVL"/>
      <sheetName val="PLV"/>
      <sheetName val="PTDG"/>
      <sheetName val="th-oBill"/>
      <sheetName val="th-Bill"/>
      <sheetName val="QD"/>
      <sheetName val="DGVC"/>
      <sheetName val="vccao"/>
      <sheetName val="TonghopKPBlu"/>
      <sheetName val="10000000"/>
      <sheetName val="20000000"/>
      <sheetName val="30000000"/>
      <sheetName val="XXXXXXXX"/>
      <sheetName val="congtronD75(ht-kevai) "/>
      <sheetName val="KLcongviec"/>
    </sheetNames>
    <sheetDataSet>
      <sheetData sheetId="0">
        <row r="82">
          <cell r="G82">
            <v>615511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15"/>
  <sheetViews>
    <sheetView view="pageBreakPreview" zoomScale="110" zoomScaleSheetLayoutView="110" zoomScalePageLayoutView="0" workbookViewId="0" topLeftCell="A1">
      <selection activeCell="B12" sqref="B12"/>
    </sheetView>
  </sheetViews>
  <sheetFormatPr defaultColWidth="9.00390625" defaultRowHeight="12.75"/>
  <cols>
    <col min="1" max="1" width="17.75390625" style="0" bestFit="1" customWidth="1"/>
    <col min="2" max="2" width="20.25390625" style="0" customWidth="1"/>
    <col min="3" max="3" width="17.125" style="0" customWidth="1"/>
  </cols>
  <sheetData>
    <row r="3" spans="1:3" ht="24.75" customHeight="1">
      <c r="A3" s="312" t="s">
        <v>736</v>
      </c>
      <c r="B3" s="313"/>
      <c r="C3" s="313"/>
    </row>
    <row r="4" spans="1:3" ht="24.75" customHeight="1">
      <c r="A4" s="314"/>
      <c r="B4" s="314"/>
      <c r="C4" s="314"/>
    </row>
    <row r="5" spans="1:3" ht="24.75" customHeight="1">
      <c r="A5" s="314" t="s">
        <v>737</v>
      </c>
      <c r="B5" s="314" t="s">
        <v>124</v>
      </c>
      <c r="C5" s="314"/>
    </row>
    <row r="6" spans="1:3" ht="24.75" customHeight="1">
      <c r="A6" s="314" t="s">
        <v>738</v>
      </c>
      <c r="B6" s="315" t="s">
        <v>146</v>
      </c>
      <c r="C6" s="314"/>
    </row>
    <row r="7" spans="1:3" ht="24.75" customHeight="1">
      <c r="A7" s="314" t="s">
        <v>739</v>
      </c>
      <c r="B7" s="314" t="s">
        <v>158</v>
      </c>
      <c r="C7" s="314"/>
    </row>
    <row r="8" spans="1:3" ht="24.75" customHeight="1">
      <c r="A8" s="314" t="s">
        <v>740</v>
      </c>
      <c r="B8" s="314" t="s">
        <v>741</v>
      </c>
      <c r="C8" s="316">
        <v>42004</v>
      </c>
    </row>
    <row r="9" spans="1:3" ht="24.75" customHeight="1">
      <c r="A9" s="314" t="s">
        <v>134</v>
      </c>
      <c r="B9" s="314" t="s">
        <v>744</v>
      </c>
      <c r="C9" s="314"/>
    </row>
    <row r="10" spans="1:3" ht="24.75" customHeight="1">
      <c r="A10" s="314" t="s">
        <v>94</v>
      </c>
      <c r="B10" s="314" t="s">
        <v>663</v>
      </c>
      <c r="C10" s="314"/>
    </row>
    <row r="11" spans="1:3" ht="24.75" customHeight="1">
      <c r="A11" s="314" t="s">
        <v>742</v>
      </c>
      <c r="B11" s="315" t="s">
        <v>996</v>
      </c>
      <c r="C11" s="314"/>
    </row>
    <row r="12" spans="1:3" ht="24.75" customHeight="1">
      <c r="A12" s="314"/>
      <c r="B12" s="314"/>
      <c r="C12" s="314"/>
    </row>
    <row r="13" spans="1:3" ht="24.75" customHeight="1">
      <c r="A13" s="314"/>
      <c r="B13" s="314"/>
      <c r="C13" s="314"/>
    </row>
    <row r="14" spans="1:3" ht="24.75" customHeight="1">
      <c r="A14" s="312" t="s">
        <v>743</v>
      </c>
      <c r="B14" s="313"/>
      <c r="C14" s="313"/>
    </row>
    <row r="15" spans="1:3" ht="15.75">
      <c r="A15" s="314"/>
      <c r="B15" s="314"/>
      <c r="C15" s="314"/>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G124"/>
  <sheetViews>
    <sheetView zoomScaleSheetLayoutView="110" zoomScalePageLayoutView="0" workbookViewId="0" topLeftCell="A91">
      <selection activeCell="H1" sqref="H1:W16384"/>
    </sheetView>
  </sheetViews>
  <sheetFormatPr defaultColWidth="9.00390625" defaultRowHeight="12.75"/>
  <cols>
    <col min="1" max="1" width="3.375" style="34" customWidth="1"/>
    <col min="2" max="2" width="27.875" style="81" customWidth="1"/>
    <col min="3" max="3" width="17.125" style="34" customWidth="1"/>
    <col min="4" max="4" width="10.625" style="13" customWidth="1"/>
    <col min="5" max="5" width="16.875" style="34" bestFit="1" customWidth="1"/>
    <col min="6" max="6" width="3.25390625" style="34" customWidth="1"/>
    <col min="7" max="7" width="16.875" style="35" customWidth="1"/>
    <col min="8" max="16384" width="9.125" style="1" customWidth="1"/>
  </cols>
  <sheetData>
    <row r="1" spans="1:7" s="155" customFormat="1" ht="12.75">
      <c r="A1" s="660" t="s">
        <v>124</v>
      </c>
      <c r="B1" s="665"/>
      <c r="C1" s="660"/>
      <c r="D1" s="666"/>
      <c r="E1" s="270"/>
      <c r="F1" s="270"/>
      <c r="G1" s="965" t="s">
        <v>158</v>
      </c>
    </row>
    <row r="2" spans="1:7" s="200" customFormat="1" ht="12">
      <c r="A2" s="499" t="s">
        <v>146</v>
      </c>
      <c r="B2" s="667"/>
      <c r="C2" s="499"/>
      <c r="D2" s="668"/>
      <c r="E2" s="499"/>
      <c r="F2" s="499"/>
      <c r="G2" s="966" t="s">
        <v>995</v>
      </c>
    </row>
    <row r="4" ht="15">
      <c r="G4" s="259" t="s">
        <v>241</v>
      </c>
    </row>
    <row r="5" spans="1:7" ht="30" customHeight="1">
      <c r="A5" s="669" t="s">
        <v>171</v>
      </c>
      <c r="B5" s="1110" t="s">
        <v>319</v>
      </c>
      <c r="C5" s="1111"/>
      <c r="D5" s="1111"/>
      <c r="E5" s="1111"/>
      <c r="F5" s="1111"/>
      <c r="G5" s="1111"/>
    </row>
    <row r="6" spans="1:5" ht="15">
      <c r="A6" s="670" t="s">
        <v>600</v>
      </c>
      <c r="B6" s="1113" t="s">
        <v>808</v>
      </c>
      <c r="C6" s="1114"/>
      <c r="D6" s="1114"/>
      <c r="E6" s="51"/>
    </row>
    <row r="7" spans="1:7" s="172" customFormat="1" ht="15">
      <c r="A7" s="13"/>
      <c r="B7" s="82"/>
      <c r="C7" s="13"/>
      <c r="D7" s="13"/>
      <c r="E7" s="583" t="s">
        <v>256</v>
      </c>
      <c r="F7" s="584"/>
      <c r="G7" s="967" t="s">
        <v>257</v>
      </c>
    </row>
    <row r="8" spans="1:7" s="172" customFormat="1" ht="15">
      <c r="A8" s="13"/>
      <c r="B8" s="82"/>
      <c r="C8" s="13"/>
      <c r="D8" s="13"/>
      <c r="E8" s="898"/>
      <c r="F8" s="584"/>
      <c r="G8" s="968"/>
    </row>
    <row r="9" spans="2:7" ht="15">
      <c r="B9" s="72" t="s">
        <v>560</v>
      </c>
      <c r="C9" s="51"/>
      <c r="D9" s="670"/>
      <c r="E9" s="969">
        <v>86233059</v>
      </c>
      <c r="F9" s="269"/>
      <c r="G9" s="969">
        <v>152248770</v>
      </c>
    </row>
    <row r="10" spans="2:7" ht="15">
      <c r="B10" s="83" t="s">
        <v>545</v>
      </c>
      <c r="C10" s="671"/>
      <c r="D10" s="672"/>
      <c r="E10" s="971">
        <v>25408318</v>
      </c>
      <c r="F10" s="269"/>
      <c r="G10" s="35">
        <v>72808114</v>
      </c>
    </row>
    <row r="11" spans="2:7" ht="15">
      <c r="B11" s="83" t="s">
        <v>561</v>
      </c>
      <c r="C11" s="671"/>
      <c r="D11" s="672"/>
      <c r="E11" s="971">
        <v>60824741</v>
      </c>
      <c r="F11" s="269"/>
      <c r="G11" s="35">
        <v>79440656</v>
      </c>
    </row>
    <row r="12" spans="2:7" ht="15">
      <c r="B12" s="72" t="s">
        <v>782</v>
      </c>
      <c r="C12" s="51"/>
      <c r="D12" s="670"/>
      <c r="E12" s="969">
        <v>4477108308</v>
      </c>
      <c r="F12" s="969"/>
      <c r="G12" s="969">
        <v>2252329385</v>
      </c>
    </row>
    <row r="13" spans="2:7" ht="15">
      <c r="B13" s="673" t="s">
        <v>268</v>
      </c>
      <c r="C13" s="674"/>
      <c r="D13" s="675"/>
      <c r="E13" s="972">
        <v>4454130363</v>
      </c>
      <c r="F13" s="973"/>
      <c r="G13" s="972">
        <v>2223101759</v>
      </c>
    </row>
    <row r="14" spans="2:7" ht="15">
      <c r="B14" s="676" t="s">
        <v>107</v>
      </c>
      <c r="C14" s="677"/>
      <c r="D14" s="672"/>
      <c r="E14" s="971">
        <v>1664804085</v>
      </c>
      <c r="F14" s="269"/>
      <c r="G14" s="35">
        <v>2201408278</v>
      </c>
    </row>
    <row r="15" spans="2:7" ht="15">
      <c r="B15" s="676" t="s">
        <v>108</v>
      </c>
      <c r="C15" s="677"/>
      <c r="D15" s="672"/>
      <c r="E15" s="971">
        <v>3504269</v>
      </c>
      <c r="F15" s="269"/>
      <c r="G15" s="35">
        <v>3605892</v>
      </c>
    </row>
    <row r="16" spans="2:7" ht="15">
      <c r="B16" s="676" t="s">
        <v>109</v>
      </c>
      <c r="C16" s="677"/>
      <c r="D16" s="672"/>
      <c r="E16" s="971">
        <v>0</v>
      </c>
      <c r="F16" s="269"/>
      <c r="G16" s="35">
        <v>3209860</v>
      </c>
    </row>
    <row r="17" spans="2:7" ht="15">
      <c r="B17" s="676" t="s">
        <v>267</v>
      </c>
      <c r="C17" s="677"/>
      <c r="D17" s="672"/>
      <c r="E17" s="971">
        <v>0</v>
      </c>
      <c r="F17" s="269"/>
      <c r="G17" s="35">
        <v>14877729</v>
      </c>
    </row>
    <row r="18" spans="2:6" ht="15">
      <c r="B18" s="676" t="s">
        <v>901</v>
      </c>
      <c r="C18" s="677"/>
      <c r="D18" s="672"/>
      <c r="E18" s="971">
        <v>2290629338</v>
      </c>
      <c r="F18" s="269"/>
    </row>
    <row r="19" spans="2:7" ht="15">
      <c r="B19" s="676" t="s">
        <v>900</v>
      </c>
      <c r="C19" s="677"/>
      <c r="D19" s="672"/>
      <c r="E19" s="971">
        <v>495192671</v>
      </c>
      <c r="F19" s="269"/>
      <c r="G19" s="35">
        <v>0</v>
      </c>
    </row>
    <row r="20" spans="2:7" ht="15">
      <c r="B20" s="678" t="s">
        <v>168</v>
      </c>
      <c r="C20" s="679"/>
      <c r="D20" s="680" t="s">
        <v>510</v>
      </c>
      <c r="E20" s="974">
        <v>16154582</v>
      </c>
      <c r="F20" s="975"/>
      <c r="G20" s="974">
        <v>19852080</v>
      </c>
    </row>
    <row r="21" spans="2:7" ht="15">
      <c r="B21" s="676" t="s">
        <v>107</v>
      </c>
      <c r="C21" s="677"/>
      <c r="D21" s="681">
        <v>522.47</v>
      </c>
      <c r="E21" s="971">
        <v>11167796</v>
      </c>
      <c r="F21" s="269"/>
      <c r="G21" s="35">
        <v>11030929</v>
      </c>
    </row>
    <row r="22" spans="2:7" ht="15">
      <c r="B22" s="676" t="s">
        <v>108</v>
      </c>
      <c r="C22" s="677"/>
      <c r="D22" s="681">
        <v>233.3</v>
      </c>
      <c r="E22" s="971">
        <v>4986786</v>
      </c>
      <c r="F22" s="269"/>
      <c r="G22" s="35">
        <v>5208052</v>
      </c>
    </row>
    <row r="23" spans="2:7" ht="15" hidden="1">
      <c r="B23" s="676" t="s">
        <v>110</v>
      </c>
      <c r="C23" s="677"/>
      <c r="E23" s="971">
        <v>0</v>
      </c>
      <c r="F23" s="269"/>
      <c r="G23" s="35">
        <v>0</v>
      </c>
    </row>
    <row r="24" spans="2:7" ht="15">
      <c r="B24" s="676" t="s">
        <v>109</v>
      </c>
      <c r="C24" s="677"/>
      <c r="D24" s="681"/>
      <c r="E24" s="971">
        <v>0</v>
      </c>
      <c r="F24" s="971"/>
      <c r="G24" s="35">
        <v>777510</v>
      </c>
    </row>
    <row r="25" spans="2:7" ht="15">
      <c r="B25" s="676" t="s">
        <v>267</v>
      </c>
      <c r="C25" s="677"/>
      <c r="D25" s="423"/>
      <c r="E25" s="971">
        <v>0</v>
      </c>
      <c r="F25" s="971"/>
      <c r="G25" s="35">
        <v>2835589</v>
      </c>
    </row>
    <row r="26" spans="2:7" ht="15">
      <c r="B26" s="678" t="s">
        <v>169</v>
      </c>
      <c r="C26" s="679"/>
      <c r="D26" s="680" t="s">
        <v>454</v>
      </c>
      <c r="E26" s="974">
        <v>6823363</v>
      </c>
      <c r="F26" s="975"/>
      <c r="G26" s="974">
        <v>9375546</v>
      </c>
    </row>
    <row r="27" spans="2:7" ht="15">
      <c r="B27" s="676" t="s">
        <v>107</v>
      </c>
      <c r="C27" s="677"/>
      <c r="D27" s="423">
        <v>264.45</v>
      </c>
      <c r="E27" s="971">
        <v>6823363</v>
      </c>
      <c r="F27" s="269"/>
      <c r="G27" s="35">
        <v>7723873</v>
      </c>
    </row>
    <row r="28" spans="1:7" s="15" customFormat="1" ht="15">
      <c r="A28" s="638"/>
      <c r="B28" s="676" t="s">
        <v>109</v>
      </c>
      <c r="C28" s="682"/>
      <c r="D28" s="423"/>
      <c r="E28" s="971">
        <v>0</v>
      </c>
      <c r="F28" s="269"/>
      <c r="G28" s="35">
        <v>1651673</v>
      </c>
    </row>
    <row r="29" spans="2:7" ht="15" hidden="1">
      <c r="B29" s="683" t="s">
        <v>170</v>
      </c>
      <c r="C29" s="674"/>
      <c r="D29" s="675"/>
      <c r="E29" s="975"/>
      <c r="F29" s="269"/>
      <c r="G29" s="972"/>
    </row>
    <row r="30" spans="2:7" ht="3.75" customHeight="1" hidden="1">
      <c r="B30" s="683"/>
      <c r="C30" s="674"/>
      <c r="D30" s="675"/>
      <c r="E30" s="975"/>
      <c r="F30" s="269"/>
      <c r="G30" s="972"/>
    </row>
    <row r="31" spans="2:7" ht="15">
      <c r="B31" s="683" t="s">
        <v>763</v>
      </c>
      <c r="C31" s="674"/>
      <c r="D31" s="675"/>
      <c r="E31" s="976">
        <v>0</v>
      </c>
      <c r="F31" s="269"/>
      <c r="G31" s="976">
        <v>1539212020</v>
      </c>
    </row>
    <row r="32" spans="2:7" ht="15">
      <c r="B32" s="83" t="s">
        <v>764</v>
      </c>
      <c r="C32" s="674"/>
      <c r="D32" s="675"/>
      <c r="E32" s="269">
        <v>0</v>
      </c>
      <c r="F32" s="269"/>
      <c r="G32" s="35">
        <v>1539212020</v>
      </c>
    </row>
    <row r="33" spans="2:6" ht="15">
      <c r="B33" s="83"/>
      <c r="C33" s="674"/>
      <c r="D33" s="675"/>
      <c r="E33" s="269"/>
      <c r="F33" s="269"/>
    </row>
    <row r="34" spans="2:7" ht="15.75" thickBot="1">
      <c r="B34" s="684" t="s">
        <v>396</v>
      </c>
      <c r="C34" s="684"/>
      <c r="D34" s="584"/>
      <c r="E34" s="977">
        <v>4563341367</v>
      </c>
      <c r="F34" s="978"/>
      <c r="G34" s="977">
        <v>3943790175</v>
      </c>
    </row>
    <row r="35" spans="2:7" ht="15.75" thickTop="1">
      <c r="B35" s="534"/>
      <c r="C35" s="684"/>
      <c r="D35" s="584"/>
      <c r="E35" s="970">
        <v>0</v>
      </c>
      <c r="F35" s="979"/>
      <c r="G35" s="980">
        <v>0</v>
      </c>
    </row>
    <row r="36" spans="1:7" ht="15">
      <c r="A36" s="670" t="s">
        <v>599</v>
      </c>
      <c r="B36" s="72" t="s">
        <v>8</v>
      </c>
      <c r="C36" s="51"/>
      <c r="D36" s="670"/>
      <c r="G36" s="34"/>
    </row>
    <row r="37" spans="1:7" s="172" customFormat="1" ht="15.75" customHeight="1">
      <c r="A37" s="670"/>
      <c r="B37" s="685"/>
      <c r="C37" s="670"/>
      <c r="D37" s="670"/>
      <c r="E37" s="583" t="s">
        <v>256</v>
      </c>
      <c r="F37" s="981"/>
      <c r="G37" s="982" t="s">
        <v>257</v>
      </c>
    </row>
    <row r="38" spans="1:7" s="172" customFormat="1" ht="15.75" customHeight="1">
      <c r="A38" s="670"/>
      <c r="B38" s="685"/>
      <c r="C38" s="670"/>
      <c r="D38" s="670"/>
      <c r="E38" s="898"/>
      <c r="F38" s="981"/>
      <c r="G38" s="983"/>
    </row>
    <row r="39" spans="1:7" s="3" customFormat="1" ht="14.25">
      <c r="A39" s="51"/>
      <c r="B39" s="686" t="s">
        <v>173</v>
      </c>
      <c r="C39" s="641"/>
      <c r="D39" s="670"/>
      <c r="E39" s="969">
        <v>40047562856</v>
      </c>
      <c r="F39" s="969"/>
      <c r="G39" s="969">
        <v>31052109335</v>
      </c>
    </row>
    <row r="40" spans="1:7" s="3" customFormat="1" ht="15" hidden="1">
      <c r="A40" s="51"/>
      <c r="B40" s="687" t="s">
        <v>269</v>
      </c>
      <c r="C40" s="641"/>
      <c r="D40" s="670"/>
      <c r="E40" s="35">
        <v>0</v>
      </c>
      <c r="F40" s="35"/>
      <c r="G40" s="35">
        <v>0</v>
      </c>
    </row>
    <row r="41" spans="1:7" s="3" customFormat="1" ht="15">
      <c r="A41" s="51"/>
      <c r="B41" s="687" t="s">
        <v>271</v>
      </c>
      <c r="C41" s="641"/>
      <c r="D41" s="670"/>
      <c r="E41" s="35">
        <v>2649718540</v>
      </c>
      <c r="F41" s="35"/>
      <c r="G41" s="35">
        <v>3059168420</v>
      </c>
    </row>
    <row r="42" spans="1:7" s="3" customFormat="1" ht="15">
      <c r="A42" s="51"/>
      <c r="B42" s="687" t="s">
        <v>928</v>
      </c>
      <c r="C42" s="641"/>
      <c r="D42" s="670"/>
      <c r="E42" s="35">
        <v>27229475569</v>
      </c>
      <c r="F42" s="35"/>
      <c r="G42" s="35">
        <v>8628696829</v>
      </c>
    </row>
    <row r="43" spans="1:7" s="3" customFormat="1" ht="15">
      <c r="A43" s="51"/>
      <c r="B43" s="687" t="s">
        <v>272</v>
      </c>
      <c r="C43" s="641"/>
      <c r="D43" s="670"/>
      <c r="E43" s="35">
        <v>10168368747</v>
      </c>
      <c r="F43" s="35"/>
      <c r="G43" s="35">
        <v>19364244086</v>
      </c>
    </row>
    <row r="44" spans="1:7" s="3" customFormat="1" ht="14.25">
      <c r="A44" s="51"/>
      <c r="B44" s="686" t="s">
        <v>174</v>
      </c>
      <c r="C44" s="688"/>
      <c r="D44" s="514"/>
      <c r="E44" s="500">
        <v>1226648463</v>
      </c>
      <c r="F44" s="984"/>
      <c r="G44" s="500">
        <v>23851960</v>
      </c>
    </row>
    <row r="45" spans="2:7" ht="15">
      <c r="B45" s="687" t="s">
        <v>276</v>
      </c>
      <c r="C45" s="689"/>
      <c r="D45" s="598"/>
      <c r="E45" s="501">
        <v>325299713</v>
      </c>
      <c r="F45" s="337"/>
      <c r="G45" s="501">
        <v>0</v>
      </c>
    </row>
    <row r="46" spans="2:7" ht="15">
      <c r="B46" s="687" t="s">
        <v>279</v>
      </c>
      <c r="C46" s="689"/>
      <c r="D46" s="598"/>
      <c r="E46" s="501">
        <v>901348750</v>
      </c>
      <c r="F46" s="337"/>
      <c r="G46" s="501">
        <v>3160960</v>
      </c>
    </row>
    <row r="47" spans="2:7" ht="15">
      <c r="B47" s="687" t="s">
        <v>546</v>
      </c>
      <c r="C47" s="689"/>
      <c r="D47" s="598"/>
      <c r="E47" s="501">
        <v>0</v>
      </c>
      <c r="F47" s="337"/>
      <c r="G47" s="501">
        <v>20691000</v>
      </c>
    </row>
    <row r="48" spans="2:7" ht="15" hidden="1">
      <c r="B48" s="687" t="s">
        <v>277</v>
      </c>
      <c r="C48" s="689"/>
      <c r="D48" s="598"/>
      <c r="E48" s="501">
        <v>0</v>
      </c>
      <c r="F48" s="337"/>
      <c r="G48" s="501"/>
    </row>
    <row r="49" spans="2:7" ht="18" customHeight="1" hidden="1">
      <c r="B49" s="687" t="s">
        <v>278</v>
      </c>
      <c r="C49" s="689"/>
      <c r="D49" s="598"/>
      <c r="E49" s="501">
        <v>0</v>
      </c>
      <c r="F49" s="337"/>
      <c r="G49" s="501"/>
    </row>
    <row r="50" spans="2:7" ht="15" hidden="1">
      <c r="B50" s="687" t="s">
        <v>754</v>
      </c>
      <c r="C50" s="689"/>
      <c r="D50" s="598"/>
      <c r="E50" s="501">
        <v>0</v>
      </c>
      <c r="F50" s="337"/>
      <c r="G50" s="912"/>
    </row>
    <row r="51" spans="1:7" s="3" customFormat="1" ht="15" hidden="1">
      <c r="A51" s="51"/>
      <c r="B51" s="686" t="s">
        <v>175</v>
      </c>
      <c r="C51" s="688"/>
      <c r="D51" s="514"/>
      <c r="E51" s="501">
        <v>0</v>
      </c>
      <c r="F51" s="984"/>
      <c r="G51" s="500">
        <v>0</v>
      </c>
    </row>
    <row r="52" spans="1:7" s="3" customFormat="1" ht="14.25">
      <c r="A52" s="51"/>
      <c r="B52" s="686" t="s">
        <v>176</v>
      </c>
      <c r="C52" s="688"/>
      <c r="D52" s="514"/>
      <c r="E52" s="500">
        <v>214889265</v>
      </c>
      <c r="F52" s="984"/>
      <c r="G52" s="500"/>
    </row>
    <row r="53" spans="1:7" s="3" customFormat="1" ht="14.25">
      <c r="A53" s="51"/>
      <c r="B53" s="686"/>
      <c r="C53" s="688"/>
      <c r="D53" s="514"/>
      <c r="E53" s="500"/>
      <c r="F53" s="984"/>
      <c r="G53" s="500"/>
    </row>
    <row r="54" spans="2:7" ht="15.75" customHeight="1" thickBot="1">
      <c r="B54" s="690" t="s">
        <v>396</v>
      </c>
      <c r="C54" s="622"/>
      <c r="D54" s="670"/>
      <c r="E54" s="502">
        <v>41489100584</v>
      </c>
      <c r="F54" s="35"/>
      <c r="G54" s="502">
        <v>31075961295</v>
      </c>
    </row>
    <row r="55" spans="2:7" ht="6.75" customHeight="1" thickTop="1">
      <c r="B55" s="690"/>
      <c r="C55" s="622"/>
      <c r="D55" s="670"/>
      <c r="E55" s="984">
        <v>0</v>
      </c>
      <c r="F55" s="35"/>
      <c r="G55" s="984">
        <v>0</v>
      </c>
    </row>
    <row r="56" spans="1:7" ht="15">
      <c r="A56" s="514" t="s">
        <v>873</v>
      </c>
      <c r="B56" s="691" t="s">
        <v>11</v>
      </c>
      <c r="C56" s="692"/>
      <c r="D56" s="514"/>
      <c r="G56" s="34"/>
    </row>
    <row r="57" spans="1:7" ht="15">
      <c r="A57" s="514"/>
      <c r="B57" s="691"/>
      <c r="C57" s="692"/>
      <c r="D57" s="514"/>
      <c r="E57" s="914" t="s">
        <v>256</v>
      </c>
      <c r="F57" s="898"/>
      <c r="G57" s="914" t="s">
        <v>257</v>
      </c>
    </row>
    <row r="58" spans="1:7" ht="15">
      <c r="A58" s="514"/>
      <c r="B58" s="691"/>
      <c r="C58" s="692"/>
      <c r="D58" s="514"/>
      <c r="E58" s="985"/>
      <c r="F58" s="898"/>
      <c r="G58" s="985"/>
    </row>
    <row r="59" spans="1:7" ht="15">
      <c r="A59" s="70"/>
      <c r="B59" s="693" t="s">
        <v>177</v>
      </c>
      <c r="C59" s="694"/>
      <c r="D59" s="695"/>
      <c r="E59" s="986">
        <v>0</v>
      </c>
      <c r="F59" s="987"/>
      <c r="G59" s="986">
        <v>0</v>
      </c>
    </row>
    <row r="60" spans="1:7" ht="15">
      <c r="A60" s="70"/>
      <c r="B60" s="696" t="s">
        <v>178</v>
      </c>
      <c r="C60" s="694"/>
      <c r="D60" s="695"/>
      <c r="E60" s="986">
        <v>8908291882</v>
      </c>
      <c r="F60" s="987"/>
      <c r="G60" s="986">
        <v>9724014479</v>
      </c>
    </row>
    <row r="61" spans="1:7" ht="15">
      <c r="A61" s="70"/>
      <c r="B61" s="696" t="s">
        <v>179</v>
      </c>
      <c r="C61" s="694"/>
      <c r="D61" s="695"/>
      <c r="E61" s="986">
        <v>0</v>
      </c>
      <c r="F61" s="987"/>
      <c r="G61" s="986">
        <v>0</v>
      </c>
    </row>
    <row r="62" spans="2:7" ht="15">
      <c r="B62" s="696" t="s">
        <v>180</v>
      </c>
      <c r="C62" s="503"/>
      <c r="D62" s="697"/>
      <c r="E62" s="986">
        <v>2210118593</v>
      </c>
      <c r="F62" s="503"/>
      <c r="G62" s="988">
        <v>2006251777</v>
      </c>
    </row>
    <row r="63" spans="2:7" ht="15">
      <c r="B63" s="236" t="s">
        <v>181</v>
      </c>
      <c r="E63" s="986">
        <v>6429449037</v>
      </c>
      <c r="G63" s="35">
        <v>4349906858</v>
      </c>
    </row>
    <row r="64" spans="2:7" ht="15">
      <c r="B64" s="236" t="s">
        <v>182</v>
      </c>
      <c r="E64" s="986">
        <v>27756259473</v>
      </c>
      <c r="G64" s="35">
        <v>8635451623</v>
      </c>
    </row>
    <row r="65" spans="2:7" ht="15">
      <c r="B65" s="236" t="s">
        <v>183</v>
      </c>
      <c r="E65" s="986">
        <v>0</v>
      </c>
      <c r="G65" s="35">
        <v>0</v>
      </c>
    </row>
    <row r="66" spans="2:5" ht="15">
      <c r="B66" s="236"/>
      <c r="E66" s="986"/>
    </row>
    <row r="67" spans="2:7" ht="15">
      <c r="B67" s="72" t="s">
        <v>285</v>
      </c>
      <c r="E67" s="989">
        <v>45304118985</v>
      </c>
      <c r="G67" s="989">
        <v>24715624737</v>
      </c>
    </row>
    <row r="68" spans="2:7" ht="15">
      <c r="B68" s="72"/>
      <c r="E68" s="984"/>
      <c r="G68" s="984"/>
    </row>
    <row r="69" spans="2:5" ht="18" customHeight="1">
      <c r="B69" s="236" t="s">
        <v>19</v>
      </c>
      <c r="E69" s="35"/>
    </row>
    <row r="70" spans="2:7" ht="19.5" customHeight="1" thickBot="1">
      <c r="B70" s="72" t="s">
        <v>286</v>
      </c>
      <c r="C70" s="382"/>
      <c r="D70" s="670"/>
      <c r="E70" s="502">
        <v>45304118985</v>
      </c>
      <c r="G70" s="502">
        <v>24715624737</v>
      </c>
    </row>
    <row r="71" spans="2:7" ht="15.75" thickTop="1">
      <c r="B71" s="72"/>
      <c r="C71" s="382"/>
      <c r="D71" s="670"/>
      <c r="E71" s="856">
        <v>0</v>
      </c>
      <c r="F71" s="990"/>
      <c r="G71" s="856">
        <v>0</v>
      </c>
    </row>
    <row r="72" spans="1:7" ht="15">
      <c r="A72" s="670" t="s">
        <v>1</v>
      </c>
      <c r="B72" s="72" t="s">
        <v>671</v>
      </c>
      <c r="C72" s="382"/>
      <c r="D72" s="670"/>
      <c r="E72" s="855"/>
      <c r="F72" s="873"/>
      <c r="G72" s="855"/>
    </row>
    <row r="73" spans="2:7" ht="15">
      <c r="B73" s="72"/>
      <c r="C73" s="382"/>
      <c r="D73" s="670"/>
      <c r="E73" s="914" t="s">
        <v>256</v>
      </c>
      <c r="F73" s="898"/>
      <c r="G73" s="914" t="s">
        <v>257</v>
      </c>
    </row>
    <row r="74" spans="2:7" ht="15">
      <c r="B74" s="72"/>
      <c r="C74" s="382"/>
      <c r="D74" s="670"/>
      <c r="E74" s="985"/>
      <c r="F74" s="898"/>
      <c r="G74" s="985"/>
    </row>
    <row r="75" spans="2:7" ht="15">
      <c r="B75" s="236" t="s">
        <v>679</v>
      </c>
      <c r="C75" s="382"/>
      <c r="D75" s="670"/>
      <c r="E75" s="899">
        <v>57283341</v>
      </c>
      <c r="F75" s="873"/>
      <c r="G75" s="899">
        <v>60842770</v>
      </c>
    </row>
    <row r="76" spans="2:7" ht="15">
      <c r="B76" s="236"/>
      <c r="C76" s="382"/>
      <c r="D76" s="670"/>
      <c r="E76" s="899"/>
      <c r="F76" s="873"/>
      <c r="G76" s="899"/>
    </row>
    <row r="77" spans="2:7" ht="15.75" thickBot="1">
      <c r="B77" s="690" t="s">
        <v>396</v>
      </c>
      <c r="C77" s="622"/>
      <c r="D77" s="670"/>
      <c r="E77" s="502">
        <v>57283341</v>
      </c>
      <c r="F77" s="35"/>
      <c r="G77" s="502">
        <v>60842770</v>
      </c>
    </row>
    <row r="78" spans="2:7" ht="15.75" thickTop="1">
      <c r="B78" s="72"/>
      <c r="C78" s="382"/>
      <c r="D78" s="670"/>
      <c r="E78" s="856">
        <v>0</v>
      </c>
      <c r="F78" s="990"/>
      <c r="G78" s="856">
        <v>0</v>
      </c>
    </row>
    <row r="79" spans="1:7" ht="15">
      <c r="A79" s="670" t="s">
        <v>3</v>
      </c>
      <c r="B79" s="698" t="s">
        <v>287</v>
      </c>
      <c r="D79" s="54"/>
      <c r="E79" s="514"/>
      <c r="G79" s="903"/>
    </row>
    <row r="80" spans="2:7" ht="15">
      <c r="B80" s="236"/>
      <c r="D80" s="70"/>
      <c r="E80" s="583" t="s">
        <v>256</v>
      </c>
      <c r="F80" s="13"/>
      <c r="G80" s="583" t="s">
        <v>257</v>
      </c>
    </row>
    <row r="81" spans="2:7" ht="15">
      <c r="B81" s="236"/>
      <c r="D81" s="70"/>
      <c r="E81" s="898"/>
      <c r="F81" s="13"/>
      <c r="G81" s="898"/>
    </row>
    <row r="82" spans="2:7" ht="15">
      <c r="B82" s="699" t="s">
        <v>288</v>
      </c>
      <c r="D82" s="254"/>
      <c r="E82" s="501">
        <v>632370050</v>
      </c>
      <c r="G82" s="268"/>
    </row>
    <row r="83" spans="2:7" ht="15">
      <c r="B83" s="699" t="s">
        <v>289</v>
      </c>
      <c r="D83" s="254"/>
      <c r="E83" s="501">
        <v>0</v>
      </c>
      <c r="G83" s="501"/>
    </row>
    <row r="84" spans="2:7" ht="15">
      <c r="B84" s="699" t="s">
        <v>290</v>
      </c>
      <c r="D84" s="254"/>
      <c r="E84" s="501">
        <v>0</v>
      </c>
      <c r="G84" s="268"/>
    </row>
    <row r="85" spans="2:7" ht="15.75" thickBot="1">
      <c r="B85" s="699"/>
      <c r="D85" s="254"/>
      <c r="E85" s="991"/>
      <c r="G85" s="268"/>
    </row>
    <row r="86" spans="2:7" ht="16.5" thickBot="1" thickTop="1">
      <c r="B86" s="651" t="s">
        <v>775</v>
      </c>
      <c r="D86" s="254"/>
      <c r="E86" s="992">
        <v>632370050</v>
      </c>
      <c r="F86" s="993"/>
      <c r="G86" s="992">
        <v>0</v>
      </c>
    </row>
    <row r="87" spans="2:7" ht="15.75" thickTop="1">
      <c r="B87" s="72"/>
      <c r="C87" s="72"/>
      <c r="D87" s="72"/>
      <c r="E87" s="994">
        <v>0</v>
      </c>
      <c r="F87" s="72"/>
      <c r="G87" s="994">
        <v>0</v>
      </c>
    </row>
    <row r="88" spans="1:7" ht="15">
      <c r="A88" s="670" t="s">
        <v>2</v>
      </c>
      <c r="B88" s="72" t="s">
        <v>680</v>
      </c>
      <c r="C88" s="382"/>
      <c r="D88" s="670"/>
      <c r="E88" s="855"/>
      <c r="F88" s="873"/>
      <c r="G88" s="855"/>
    </row>
    <row r="89" spans="2:7" ht="15">
      <c r="B89" s="72"/>
      <c r="C89" s="382"/>
      <c r="D89" s="670"/>
      <c r="E89" s="914" t="s">
        <v>256</v>
      </c>
      <c r="F89" s="898"/>
      <c r="G89" s="914" t="s">
        <v>257</v>
      </c>
    </row>
    <row r="90" spans="2:7" ht="15">
      <c r="B90" s="72"/>
      <c r="C90" s="382"/>
      <c r="D90" s="670"/>
      <c r="E90" s="855"/>
      <c r="F90" s="873"/>
      <c r="G90" s="855"/>
    </row>
    <row r="91" spans="2:7" ht="15">
      <c r="B91" s="236" t="s">
        <v>902</v>
      </c>
      <c r="C91" s="382"/>
      <c r="D91" s="670"/>
      <c r="E91" s="467">
        <v>12000000</v>
      </c>
      <c r="F91" s="873"/>
      <c r="G91" s="899"/>
    </row>
    <row r="92" spans="2:7" ht="15">
      <c r="B92" s="236" t="s">
        <v>684</v>
      </c>
      <c r="C92" s="382"/>
      <c r="D92" s="670"/>
      <c r="E92" s="899">
        <v>36808000</v>
      </c>
      <c r="F92" s="873"/>
      <c r="G92" s="899">
        <v>16700000</v>
      </c>
    </row>
    <row r="93" spans="2:7" ht="15">
      <c r="B93" s="236" t="s">
        <v>681</v>
      </c>
      <c r="C93" s="382"/>
      <c r="D93" s="670"/>
      <c r="E93" s="899">
        <v>17000000</v>
      </c>
      <c r="F93" s="873"/>
      <c r="G93" s="899">
        <v>18000000</v>
      </c>
    </row>
    <row r="94" spans="2:7" ht="15">
      <c r="B94" s="72"/>
      <c r="C94" s="382"/>
      <c r="D94" s="670"/>
      <c r="E94" s="855"/>
      <c r="F94" s="873"/>
      <c r="G94" s="855"/>
    </row>
    <row r="95" spans="2:7" ht="15.75" thickBot="1">
      <c r="B95" s="690" t="s">
        <v>396</v>
      </c>
      <c r="C95" s="622"/>
      <c r="D95" s="670"/>
      <c r="E95" s="502">
        <v>65808000</v>
      </c>
      <c r="F95" s="35"/>
      <c r="G95" s="502">
        <v>34700000</v>
      </c>
    </row>
    <row r="96" spans="2:7" ht="15.75" thickTop="1">
      <c r="B96" s="72"/>
      <c r="C96" s="382"/>
      <c r="D96" s="670"/>
      <c r="E96" s="855">
        <v>0</v>
      </c>
      <c r="F96" s="873"/>
      <c r="G96" s="855">
        <v>0</v>
      </c>
    </row>
    <row r="97" spans="1:7" ht="15" hidden="1">
      <c r="A97" s="514" t="s">
        <v>1</v>
      </c>
      <c r="B97" s="698" t="s">
        <v>287</v>
      </c>
      <c r="C97" s="54"/>
      <c r="D97" s="514"/>
      <c r="G97" s="34"/>
    </row>
    <row r="98" spans="1:7" ht="15" hidden="1">
      <c r="A98" s="70"/>
      <c r="B98" s="236"/>
      <c r="C98" s="70"/>
      <c r="D98" s="598"/>
      <c r="E98" s="995" t="s">
        <v>256</v>
      </c>
      <c r="F98" s="903"/>
      <c r="G98" s="996" t="s">
        <v>257</v>
      </c>
    </row>
    <row r="99" spans="1:4" ht="15" hidden="1">
      <c r="A99" s="70"/>
      <c r="B99" s="236"/>
      <c r="C99" s="70"/>
      <c r="D99" s="598"/>
    </row>
    <row r="100" spans="1:7" ht="15" hidden="1">
      <c r="A100" s="70"/>
      <c r="B100" s="699" t="s">
        <v>288</v>
      </c>
      <c r="C100" s="254"/>
      <c r="D100" s="254"/>
      <c r="E100" s="35">
        <v>0</v>
      </c>
      <c r="F100" s="501"/>
      <c r="G100" s="501">
        <v>127303395</v>
      </c>
    </row>
    <row r="101" spans="1:7" s="5" customFormat="1" ht="15" hidden="1">
      <c r="A101" s="70"/>
      <c r="B101" s="699" t="s">
        <v>289</v>
      </c>
      <c r="C101" s="254"/>
      <c r="D101" s="254"/>
      <c r="E101" s="35">
        <v>0</v>
      </c>
      <c r="F101" s="501"/>
      <c r="G101" s="268"/>
    </row>
    <row r="102" spans="1:7" s="5" customFormat="1" ht="15" hidden="1">
      <c r="A102" s="70"/>
      <c r="B102" s="699" t="s">
        <v>290</v>
      </c>
      <c r="C102" s="254"/>
      <c r="D102" s="254"/>
      <c r="E102" s="35">
        <v>0</v>
      </c>
      <c r="F102" s="501"/>
      <c r="G102" s="268"/>
    </row>
    <row r="103" spans="1:7" s="5" customFormat="1" ht="15" hidden="1">
      <c r="A103" s="70"/>
      <c r="B103" s="699"/>
      <c r="C103" s="254"/>
      <c r="D103" s="254"/>
      <c r="E103" s="268"/>
      <c r="F103" s="501"/>
      <c r="G103" s="268"/>
    </row>
    <row r="104" spans="2:7" ht="15.75" hidden="1" thickBot="1">
      <c r="B104" s="651" t="s">
        <v>775</v>
      </c>
      <c r="C104" s="254"/>
      <c r="D104" s="254"/>
      <c r="E104" s="504">
        <v>0</v>
      </c>
      <c r="F104" s="505"/>
      <c r="G104" s="504">
        <v>127303395</v>
      </c>
    </row>
    <row r="105" spans="2:7" ht="15" hidden="1">
      <c r="B105" s="254"/>
      <c r="C105" s="254"/>
      <c r="D105" s="254"/>
      <c r="E105" s="500">
        <v>-632370050</v>
      </c>
      <c r="F105" s="500"/>
      <c r="G105" s="500">
        <v>127303395</v>
      </c>
    </row>
    <row r="106" spans="2:7" ht="15" hidden="1">
      <c r="B106" s="1112" t="s">
        <v>4</v>
      </c>
      <c r="C106" s="1112"/>
      <c r="D106" s="1112"/>
      <c r="E106" s="1112"/>
      <c r="F106" s="1112"/>
      <c r="G106" s="1112"/>
    </row>
    <row r="107" spans="2:7" ht="15" hidden="1">
      <c r="B107" s="700"/>
      <c r="C107" s="700"/>
      <c r="D107" s="700"/>
      <c r="E107" s="964"/>
      <c r="F107" s="964"/>
      <c r="G107" s="964"/>
    </row>
    <row r="108" spans="1:7" ht="15" hidden="1">
      <c r="A108" s="659" t="s">
        <v>3</v>
      </c>
      <c r="B108" s="669" t="s">
        <v>184</v>
      </c>
      <c r="G108" s="34"/>
    </row>
    <row r="109" spans="1:7" ht="15" hidden="1">
      <c r="A109" s="659"/>
      <c r="B109" s="669"/>
      <c r="E109" s="995" t="s">
        <v>256</v>
      </c>
      <c r="F109" s="903"/>
      <c r="G109" s="996" t="s">
        <v>257</v>
      </c>
    </row>
    <row r="110" spans="1:7" ht="15" hidden="1">
      <c r="A110" s="659"/>
      <c r="B110" s="669"/>
      <c r="E110" s="903"/>
      <c r="F110" s="903"/>
      <c r="G110" s="997"/>
    </row>
    <row r="111" spans="2:7" ht="15" hidden="1">
      <c r="B111" s="70" t="s">
        <v>755</v>
      </c>
      <c r="E111" s="971"/>
      <c r="G111" s="971"/>
    </row>
    <row r="112" spans="2:7" ht="15" hidden="1">
      <c r="B112" s="70"/>
      <c r="E112" s="971"/>
      <c r="G112" s="971"/>
    </row>
    <row r="113" spans="2:7" ht="15.75" hidden="1" thickBot="1">
      <c r="B113" s="651" t="s">
        <v>775</v>
      </c>
      <c r="D113" s="701"/>
      <c r="E113" s="834">
        <v>0</v>
      </c>
      <c r="G113" s="834">
        <v>0</v>
      </c>
    </row>
    <row r="114" ht="4.5" customHeight="1" hidden="1" thickTop="1"/>
    <row r="115" ht="15" hidden="1">
      <c r="B115" s="72" t="s">
        <v>291</v>
      </c>
    </row>
    <row r="116" spans="2:7" ht="30" customHeight="1" hidden="1">
      <c r="B116" s="1044" t="s">
        <v>105</v>
      </c>
      <c r="C116" s="1102"/>
      <c r="D116" s="1102"/>
      <c r="E116" s="1102"/>
      <c r="F116" s="1102"/>
      <c r="G116" s="1102"/>
    </row>
    <row r="117" ht="4.5" customHeight="1" hidden="1"/>
    <row r="118" spans="2:7" ht="68.25" customHeight="1" hidden="1">
      <c r="B118" s="1044" t="s">
        <v>265</v>
      </c>
      <c r="C118" s="1102"/>
      <c r="D118" s="1102"/>
      <c r="E118" s="1102"/>
      <c r="F118" s="1102"/>
      <c r="G118" s="1102"/>
    </row>
    <row r="119" ht="3" customHeight="1" hidden="1"/>
    <row r="120" spans="2:7" ht="36" customHeight="1" hidden="1">
      <c r="B120" s="1044" t="s">
        <v>292</v>
      </c>
      <c r="C120" s="1102"/>
      <c r="D120" s="1102"/>
      <c r="E120" s="1102"/>
      <c r="F120" s="1102"/>
      <c r="G120" s="1102"/>
    </row>
    <row r="121" ht="3" customHeight="1" hidden="1"/>
    <row r="122" spans="2:7" ht="56.25" customHeight="1" hidden="1">
      <c r="B122" s="1044" t="s">
        <v>405</v>
      </c>
      <c r="C122" s="1102"/>
      <c r="D122" s="1102"/>
      <c r="E122" s="1102"/>
      <c r="F122" s="1102"/>
      <c r="G122" s="1102"/>
    </row>
    <row r="123" ht="4.5" customHeight="1" hidden="1"/>
    <row r="124" spans="2:7" ht="111" customHeight="1" hidden="1">
      <c r="B124" s="1044" t="s">
        <v>106</v>
      </c>
      <c r="C124" s="1102"/>
      <c r="D124" s="1102"/>
      <c r="E124" s="1102"/>
      <c r="F124" s="1102"/>
      <c r="G124" s="1102"/>
    </row>
  </sheetData>
  <sheetProtection/>
  <mergeCells count="8">
    <mergeCell ref="B5:G5"/>
    <mergeCell ref="B106:G106"/>
    <mergeCell ref="B124:G124"/>
    <mergeCell ref="B118:G118"/>
    <mergeCell ref="B120:G120"/>
    <mergeCell ref="B122:G122"/>
    <mergeCell ref="B116:G116"/>
    <mergeCell ref="B6:D6"/>
  </mergeCells>
  <conditionalFormatting sqref="E118:G118 E120:G120 E122:G122 E116:G116 E124:G124 E103:G107 F100:G102 E35 G82:G86 E82:E86">
    <cfRule type="cellIs" priority="6" dxfId="25" operator="equal" stopIfTrue="1">
      <formula>0</formula>
    </cfRule>
  </conditionalFormatting>
  <conditionalFormatting sqref="E1:G65536">
    <cfRule type="cellIs" priority="1" dxfId="28" operator="equal">
      <formula>0</formula>
    </cfRule>
  </conditionalFormatting>
  <printOptions/>
  <pageMargins left="0.7874015748031497" right="0.5905511811023623" top="0.7874015748031497" bottom="0.7874015748031497" header="0.3937007874015748" footer="0.3937007874015748"/>
  <pageSetup firstPageNumber="15"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I135"/>
  <sheetViews>
    <sheetView zoomScaleSheetLayoutView="110" zoomScalePageLayoutView="0" workbookViewId="0" topLeftCell="A14">
      <selection activeCell="J2" sqref="J1:M16384"/>
    </sheetView>
  </sheetViews>
  <sheetFormatPr defaultColWidth="9.00390625" defaultRowHeight="12.75"/>
  <cols>
    <col min="1" max="1" width="4.125" style="1" customWidth="1"/>
    <col min="2" max="2" width="34.75390625" style="1" customWidth="1"/>
    <col min="3" max="4" width="20.75390625" style="1" customWidth="1"/>
    <col min="5" max="5" width="20.75390625" style="261" customWidth="1"/>
    <col min="6" max="6" width="20.75390625" style="1" customWidth="1"/>
    <col min="7" max="7" width="1.75390625" style="1" hidden="1" customWidth="1"/>
    <col min="8" max="8" width="13.625" style="1" hidden="1" customWidth="1"/>
    <col min="9" max="9" width="20.75390625" style="1" customWidth="1"/>
    <col min="10" max="16384" width="9.125" style="1" customWidth="1"/>
  </cols>
  <sheetData>
    <row r="1" spans="1:9" s="155" customFormat="1" ht="12.75">
      <c r="A1" s="178" t="s">
        <v>124</v>
      </c>
      <c r="B1" s="178"/>
      <c r="C1" s="178"/>
      <c r="I1" s="209" t="s">
        <v>158</v>
      </c>
    </row>
    <row r="2" spans="1:9" s="200" customFormat="1" ht="12">
      <c r="A2" s="10" t="s">
        <v>146</v>
      </c>
      <c r="B2" s="10"/>
      <c r="C2" s="10"/>
      <c r="D2" s="10"/>
      <c r="E2" s="10"/>
      <c r="F2" s="10"/>
      <c r="G2" s="10"/>
      <c r="H2" s="10"/>
      <c r="I2" s="205" t="s">
        <v>995</v>
      </c>
    </row>
    <row r="4" ht="15">
      <c r="I4" s="2" t="s">
        <v>241</v>
      </c>
    </row>
    <row r="5" spans="1:8" ht="15">
      <c r="A5" s="9" t="s">
        <v>300</v>
      </c>
      <c r="B5" s="142" t="s">
        <v>312</v>
      </c>
      <c r="C5" s="142"/>
      <c r="D5" s="2"/>
      <c r="E5" s="2"/>
      <c r="F5" s="2"/>
      <c r="G5" s="2"/>
      <c r="H5" s="2"/>
    </row>
    <row r="6" spans="1:8" ht="15">
      <c r="A6" s="9"/>
      <c r="B6" s="142"/>
      <c r="C6" s="142"/>
      <c r="D6" s="2"/>
      <c r="E6" s="2"/>
      <c r="F6" s="2"/>
      <c r="G6" s="2"/>
      <c r="H6" s="2"/>
    </row>
    <row r="7" spans="2:9" ht="28.5">
      <c r="B7" s="310" t="s">
        <v>623</v>
      </c>
      <c r="C7" s="116" t="s">
        <v>856</v>
      </c>
      <c r="D7" s="301" t="s">
        <v>863</v>
      </c>
      <c r="E7" s="311" t="s">
        <v>857</v>
      </c>
      <c r="F7" s="301" t="s">
        <v>858</v>
      </c>
      <c r="G7" s="116"/>
      <c r="H7" s="116" t="s">
        <v>376</v>
      </c>
      <c r="I7" s="301" t="s">
        <v>603</v>
      </c>
    </row>
    <row r="8" spans="2:9" ht="15.75" customHeight="1">
      <c r="B8" s="321" t="s">
        <v>859</v>
      </c>
      <c r="C8" s="453"/>
      <c r="D8" s="454"/>
      <c r="E8" s="455"/>
      <c r="F8" s="455"/>
      <c r="G8" s="453"/>
      <c r="H8" s="453"/>
      <c r="I8" s="454"/>
    </row>
    <row r="9" spans="2:9" ht="15.75" customHeight="1">
      <c r="B9" s="302" t="s">
        <v>202</v>
      </c>
      <c r="C9" s="130">
        <v>13138357028</v>
      </c>
      <c r="D9" s="305">
        <v>25300607209</v>
      </c>
      <c r="E9" s="305">
        <v>929116000</v>
      </c>
      <c r="F9" s="305">
        <v>210451741</v>
      </c>
      <c r="G9" s="130"/>
      <c r="H9" s="130"/>
      <c r="I9" s="305">
        <v>39578531978</v>
      </c>
    </row>
    <row r="10" spans="2:9" ht="15.75" customHeight="1">
      <c r="B10" s="303" t="s">
        <v>203</v>
      </c>
      <c r="C10" s="121"/>
      <c r="D10" s="306">
        <v>277381818</v>
      </c>
      <c r="E10" s="306">
        <v>267138182</v>
      </c>
      <c r="F10" s="306">
        <v>35650000</v>
      </c>
      <c r="G10" s="121"/>
      <c r="H10" s="121"/>
      <c r="I10" s="309">
        <v>580170000</v>
      </c>
    </row>
    <row r="11" spans="2:9" ht="15.75" customHeight="1">
      <c r="B11" s="303" t="s">
        <v>197</v>
      </c>
      <c r="C11" s="121"/>
      <c r="D11" s="306"/>
      <c r="E11" s="306"/>
      <c r="F11" s="306"/>
      <c r="G11" s="121"/>
      <c r="H11" s="121"/>
      <c r="I11" s="307">
        <v>0</v>
      </c>
    </row>
    <row r="12" spans="2:9" ht="15.75" customHeight="1">
      <c r="B12" s="303" t="s">
        <v>194</v>
      </c>
      <c r="C12" s="121"/>
      <c r="D12" s="306"/>
      <c r="E12" s="306"/>
      <c r="F12" s="306"/>
      <c r="G12" s="121"/>
      <c r="H12" s="121"/>
      <c r="I12" s="307">
        <v>0</v>
      </c>
    </row>
    <row r="13" spans="2:9" ht="15.75" customHeight="1" hidden="1">
      <c r="B13" s="303" t="s">
        <v>193</v>
      </c>
      <c r="C13" s="121"/>
      <c r="D13" s="306"/>
      <c r="E13" s="306"/>
      <c r="F13" s="306"/>
      <c r="G13" s="121"/>
      <c r="H13" s="121"/>
      <c r="I13" s="307"/>
    </row>
    <row r="14" spans="2:9" ht="15.75" customHeight="1">
      <c r="B14" s="303" t="s">
        <v>195</v>
      </c>
      <c r="C14" s="121"/>
      <c r="D14" s="306"/>
      <c r="E14" s="306"/>
      <c r="F14" s="306"/>
      <c r="G14" s="121"/>
      <c r="H14" s="121"/>
      <c r="I14" s="307">
        <v>0</v>
      </c>
    </row>
    <row r="15" spans="2:9" ht="15.75" customHeight="1">
      <c r="B15" s="303" t="s">
        <v>562</v>
      </c>
      <c r="C15" s="121"/>
      <c r="D15" s="306"/>
      <c r="E15" s="306"/>
      <c r="F15" s="306">
        <v>-68457360</v>
      </c>
      <c r="G15" s="121"/>
      <c r="H15" s="121"/>
      <c r="I15" s="306">
        <v>-68457360</v>
      </c>
    </row>
    <row r="16" spans="2:9" ht="15.75" customHeight="1">
      <c r="B16" s="302" t="s">
        <v>205</v>
      </c>
      <c r="C16" s="128">
        <v>13138357028</v>
      </c>
      <c r="D16" s="128">
        <v>25577989027</v>
      </c>
      <c r="E16" s="128">
        <v>1196254182</v>
      </c>
      <c r="F16" s="128">
        <v>177644381</v>
      </c>
      <c r="G16" s="128">
        <v>0</v>
      </c>
      <c r="H16" s="128">
        <v>0</v>
      </c>
      <c r="I16" s="128">
        <v>40090244618</v>
      </c>
    </row>
    <row r="17" spans="2:9" ht="15.75" customHeight="1">
      <c r="B17" s="321" t="s">
        <v>861</v>
      </c>
      <c r="C17" s="564"/>
      <c r="D17" s="565"/>
      <c r="E17" s="565"/>
      <c r="F17" s="565"/>
      <c r="G17" s="564"/>
      <c r="H17" s="564"/>
      <c r="I17" s="565"/>
    </row>
    <row r="18" spans="2:9" ht="15.75" customHeight="1">
      <c r="B18" s="302" t="s">
        <v>202</v>
      </c>
      <c r="C18" s="128">
        <v>5152646147</v>
      </c>
      <c r="D18" s="307">
        <v>12662707252</v>
      </c>
      <c r="E18" s="307">
        <v>863176417</v>
      </c>
      <c r="F18" s="307">
        <v>173721573</v>
      </c>
      <c r="G18" s="128"/>
      <c r="H18" s="128"/>
      <c r="I18" s="307">
        <v>18852251389</v>
      </c>
    </row>
    <row r="19" spans="2:9" ht="15.75" customHeight="1">
      <c r="B19" s="303" t="s">
        <v>204</v>
      </c>
      <c r="C19" s="121">
        <v>405847895</v>
      </c>
      <c r="D19" s="306">
        <v>1251929321</v>
      </c>
      <c r="E19" s="277">
        <v>56461919</v>
      </c>
      <c r="F19" s="277">
        <v>15921727</v>
      </c>
      <c r="G19" s="121"/>
      <c r="H19" s="121"/>
      <c r="I19" s="306">
        <v>1730160862</v>
      </c>
    </row>
    <row r="20" spans="2:9" ht="15.75" customHeight="1">
      <c r="B20" s="303" t="s">
        <v>194</v>
      </c>
      <c r="C20" s="128"/>
      <c r="D20" s="307"/>
      <c r="E20" s="307"/>
      <c r="F20" s="307"/>
      <c r="G20" s="128"/>
      <c r="H20" s="128"/>
      <c r="I20" s="306"/>
    </row>
    <row r="21" spans="1:9" ht="15.75" customHeight="1" hidden="1">
      <c r="A21" s="42"/>
      <c r="B21" s="303" t="s">
        <v>193</v>
      </c>
      <c r="C21" s="121"/>
      <c r="D21" s="306"/>
      <c r="E21" s="306"/>
      <c r="F21" s="306"/>
      <c r="G21" s="121"/>
      <c r="H21" s="121"/>
      <c r="I21" s="306">
        <v>0</v>
      </c>
    </row>
    <row r="22" spans="2:9" ht="15.75" customHeight="1">
      <c r="B22" s="303" t="s">
        <v>195</v>
      </c>
      <c r="C22" s="121"/>
      <c r="D22" s="306"/>
      <c r="E22" s="306"/>
      <c r="F22" s="306"/>
      <c r="G22" s="121"/>
      <c r="H22" s="121"/>
      <c r="I22" s="306">
        <v>0</v>
      </c>
    </row>
    <row r="23" spans="2:9" ht="15.75" customHeight="1">
      <c r="B23" s="303" t="s">
        <v>562</v>
      </c>
      <c r="C23" s="121"/>
      <c r="D23" s="306"/>
      <c r="E23" s="306"/>
      <c r="F23" s="306">
        <v>-68457360</v>
      </c>
      <c r="G23" s="121"/>
      <c r="H23" s="121"/>
      <c r="I23" s="306">
        <v>-68457360</v>
      </c>
    </row>
    <row r="24" spans="2:9" s="3" customFormat="1" ht="15.75" customHeight="1">
      <c r="B24" s="302" t="s">
        <v>205</v>
      </c>
      <c r="C24" s="128">
        <v>5558494042</v>
      </c>
      <c r="D24" s="128">
        <v>13914636573</v>
      </c>
      <c r="E24" s="128">
        <v>919638336</v>
      </c>
      <c r="F24" s="128">
        <v>121185940</v>
      </c>
      <c r="G24" s="128">
        <v>0</v>
      </c>
      <c r="H24" s="128">
        <v>0</v>
      </c>
      <c r="I24" s="128">
        <v>20513954891</v>
      </c>
    </row>
    <row r="25" spans="2:9" ht="15.75" customHeight="1">
      <c r="B25" s="321" t="s">
        <v>862</v>
      </c>
      <c r="C25" s="564"/>
      <c r="D25" s="565"/>
      <c r="E25" s="565"/>
      <c r="F25" s="565"/>
      <c r="G25" s="564"/>
      <c r="H25" s="564"/>
      <c r="I25" s="565"/>
    </row>
    <row r="26" spans="2:9" ht="15.75" customHeight="1">
      <c r="B26" s="117" t="s">
        <v>200</v>
      </c>
      <c r="C26" s="128">
        <v>7985710881</v>
      </c>
      <c r="D26" s="307">
        <v>12637899957</v>
      </c>
      <c r="E26" s="307">
        <v>65939583</v>
      </c>
      <c r="F26" s="307">
        <v>36730168</v>
      </c>
      <c r="G26" s="128">
        <v>0</v>
      </c>
      <c r="H26" s="128">
        <v>0</v>
      </c>
      <c r="I26" s="307">
        <v>20726280589</v>
      </c>
    </row>
    <row r="27" spans="2:9" ht="15.75" customHeight="1">
      <c r="B27" s="119" t="s">
        <v>201</v>
      </c>
      <c r="C27" s="304">
        <v>7579862986</v>
      </c>
      <c r="D27" s="308">
        <v>11663352454</v>
      </c>
      <c r="E27" s="308">
        <v>276615846</v>
      </c>
      <c r="F27" s="308">
        <v>56458441</v>
      </c>
      <c r="G27" s="304">
        <v>0</v>
      </c>
      <c r="H27" s="304">
        <v>0</v>
      </c>
      <c r="I27" s="308">
        <v>19576289727</v>
      </c>
    </row>
    <row r="28" spans="2:5" ht="15">
      <c r="B28" s="262"/>
      <c r="C28" s="156"/>
      <c r="D28" s="263"/>
      <c r="E28" s="263"/>
    </row>
    <row r="29" spans="2:9" ht="15.75" customHeight="1" hidden="1">
      <c r="B29" s="264" t="s">
        <v>310</v>
      </c>
      <c r="C29" s="156"/>
      <c r="D29" s="263"/>
      <c r="E29" s="263"/>
      <c r="F29" s="585"/>
      <c r="I29" s="298"/>
    </row>
    <row r="30" spans="2:9" ht="15.75" customHeight="1" hidden="1">
      <c r="B30" s="264" t="s">
        <v>311</v>
      </c>
      <c r="C30" s="156"/>
      <c r="D30" s="263"/>
      <c r="E30" s="263"/>
      <c r="F30" s="586"/>
      <c r="I30" s="298"/>
    </row>
    <row r="31" spans="2:9" ht="15.75" customHeight="1">
      <c r="B31" s="264" t="s">
        <v>309</v>
      </c>
      <c r="C31" s="41"/>
      <c r="D31" s="166"/>
      <c r="E31" s="1"/>
      <c r="F31" s="35">
        <v>7101701569</v>
      </c>
      <c r="I31" s="299"/>
    </row>
    <row r="32" spans="2:9" ht="15.75" customHeight="1" hidden="1">
      <c r="B32" s="264" t="s">
        <v>185</v>
      </c>
      <c r="C32" s="156"/>
      <c r="D32" s="263"/>
      <c r="E32" s="263"/>
      <c r="I32" s="26">
        <v>0</v>
      </c>
    </row>
    <row r="33" spans="2:9" ht="15.75" customHeight="1" hidden="1">
      <c r="B33" s="264" t="s">
        <v>186</v>
      </c>
      <c r="C33" s="156"/>
      <c r="D33" s="263"/>
      <c r="E33" s="263"/>
      <c r="I33" s="26">
        <v>0</v>
      </c>
    </row>
    <row r="34" spans="2:9" ht="15.75" customHeight="1" hidden="1">
      <c r="B34" s="264" t="s">
        <v>187</v>
      </c>
      <c r="C34" s="156"/>
      <c r="D34" s="263"/>
      <c r="E34" s="263"/>
      <c r="I34" s="26">
        <v>0</v>
      </c>
    </row>
    <row r="35" spans="2:9" ht="6" customHeight="1" hidden="1">
      <c r="B35" s="262"/>
      <c r="C35" s="156"/>
      <c r="D35" s="263"/>
      <c r="E35" s="263"/>
      <c r="I35" s="40"/>
    </row>
    <row r="36" spans="2:9" ht="6" customHeight="1" hidden="1">
      <c r="B36" s="262"/>
      <c r="C36" s="156"/>
      <c r="D36" s="263"/>
      <c r="E36" s="263"/>
      <c r="I36" s="40"/>
    </row>
    <row r="37" spans="1:9" ht="15.75" customHeight="1" hidden="1">
      <c r="A37" s="9" t="s">
        <v>300</v>
      </c>
      <c r="B37" s="142" t="s">
        <v>313</v>
      </c>
      <c r="C37" s="142"/>
      <c r="D37" s="2"/>
      <c r="E37" s="2"/>
      <c r="F37" s="2"/>
      <c r="G37" s="2"/>
      <c r="H37" s="2"/>
      <c r="I37" s="2"/>
    </row>
    <row r="38" spans="2:9" ht="6" customHeight="1" hidden="1">
      <c r="B38" s="165"/>
      <c r="C38" s="165"/>
      <c r="D38" s="2"/>
      <c r="E38" s="2"/>
      <c r="F38" s="2"/>
      <c r="G38" s="2"/>
      <c r="H38" s="2"/>
      <c r="I38" s="164"/>
    </row>
    <row r="39" spans="2:9" ht="28.5" hidden="1">
      <c r="B39" s="310" t="s">
        <v>623</v>
      </c>
      <c r="C39" s="116" t="s">
        <v>192</v>
      </c>
      <c r="D39" s="301" t="s">
        <v>191</v>
      </c>
      <c r="E39" s="311" t="s">
        <v>190</v>
      </c>
      <c r="F39" s="301" t="s">
        <v>189</v>
      </c>
      <c r="G39" s="116"/>
      <c r="H39" s="116" t="s">
        <v>188</v>
      </c>
      <c r="I39" s="301" t="s">
        <v>603</v>
      </c>
    </row>
    <row r="40" spans="2:9" ht="16.5" customHeight="1" hidden="1">
      <c r="B40" s="302" t="s">
        <v>859</v>
      </c>
      <c r="C40" s="117"/>
      <c r="D40" s="114"/>
      <c r="E40" s="307"/>
      <c r="F40" s="307"/>
      <c r="G40" s="117"/>
      <c r="H40" s="117"/>
      <c r="I40" s="114"/>
    </row>
    <row r="41" spans="2:9" ht="16.5" customHeight="1" hidden="1">
      <c r="B41" s="302" t="s">
        <v>202</v>
      </c>
      <c r="C41" s="128"/>
      <c r="D41" s="307"/>
      <c r="E41" s="307"/>
      <c r="F41" s="307">
        <v>29714285</v>
      </c>
      <c r="G41" s="128"/>
      <c r="H41" s="128"/>
      <c r="I41" s="307">
        <v>29714285</v>
      </c>
    </row>
    <row r="42" spans="2:9" ht="16.5" customHeight="1" hidden="1">
      <c r="B42" s="303" t="s">
        <v>203</v>
      </c>
      <c r="C42" s="121"/>
      <c r="D42" s="306"/>
      <c r="E42" s="306"/>
      <c r="F42" s="306"/>
      <c r="G42" s="121"/>
      <c r="H42" s="121"/>
      <c r="I42" s="307">
        <v>0</v>
      </c>
    </row>
    <row r="43" spans="2:9" ht="16.5" customHeight="1" hidden="1">
      <c r="B43" s="303" t="s">
        <v>199</v>
      </c>
      <c r="C43" s="121"/>
      <c r="D43" s="306"/>
      <c r="E43" s="306"/>
      <c r="F43" s="306"/>
      <c r="G43" s="121"/>
      <c r="H43" s="121"/>
      <c r="I43" s="307">
        <v>0</v>
      </c>
    </row>
    <row r="44" spans="2:9" ht="16.5" customHeight="1" hidden="1">
      <c r="B44" s="303" t="s">
        <v>198</v>
      </c>
      <c r="C44" s="121"/>
      <c r="D44" s="306"/>
      <c r="E44" s="306"/>
      <c r="F44" s="306"/>
      <c r="G44" s="121"/>
      <c r="H44" s="121"/>
      <c r="I44" s="307">
        <v>0</v>
      </c>
    </row>
    <row r="45" spans="2:9" ht="16.5" customHeight="1" hidden="1">
      <c r="B45" s="303" t="s">
        <v>194</v>
      </c>
      <c r="C45" s="121"/>
      <c r="D45" s="306"/>
      <c r="E45" s="306"/>
      <c r="F45" s="306"/>
      <c r="G45" s="121"/>
      <c r="H45" s="121"/>
      <c r="I45" s="307">
        <v>0</v>
      </c>
    </row>
    <row r="46" spans="2:9" ht="16.5" customHeight="1" hidden="1">
      <c r="B46" s="303" t="s">
        <v>195</v>
      </c>
      <c r="C46" s="121"/>
      <c r="D46" s="306"/>
      <c r="E46" s="306"/>
      <c r="F46" s="306"/>
      <c r="G46" s="121"/>
      <c r="H46" s="121"/>
      <c r="I46" s="307">
        <v>0</v>
      </c>
    </row>
    <row r="47" spans="2:9" ht="16.5" customHeight="1" hidden="1">
      <c r="B47" s="303" t="s">
        <v>196</v>
      </c>
      <c r="C47" s="121"/>
      <c r="D47" s="306"/>
      <c r="E47" s="306"/>
      <c r="F47" s="306">
        <v>29714285</v>
      </c>
      <c r="G47" s="121"/>
      <c r="H47" s="121"/>
      <c r="I47" s="306">
        <v>29714285</v>
      </c>
    </row>
    <row r="48" spans="2:9" ht="16.5" customHeight="1" hidden="1">
      <c r="B48" s="302" t="s">
        <v>860</v>
      </c>
      <c r="C48" s="128">
        <v>0</v>
      </c>
      <c r="D48" s="307">
        <v>0</v>
      </c>
      <c r="E48" s="307">
        <v>0</v>
      </c>
      <c r="F48" s="307">
        <v>0</v>
      </c>
      <c r="G48" s="128">
        <v>0</v>
      </c>
      <c r="H48" s="128">
        <v>0</v>
      </c>
      <c r="I48" s="307">
        <v>0</v>
      </c>
    </row>
    <row r="49" spans="2:9" ht="16.5" customHeight="1" hidden="1">
      <c r="B49" s="302"/>
      <c r="C49" s="128"/>
      <c r="D49" s="307"/>
      <c r="E49" s="307"/>
      <c r="F49" s="307"/>
      <c r="G49" s="128"/>
      <c r="H49" s="128"/>
      <c r="I49" s="307"/>
    </row>
    <row r="50" spans="2:9" ht="16.5" customHeight="1" hidden="1">
      <c r="B50" s="302" t="s">
        <v>861</v>
      </c>
      <c r="C50" s="121"/>
      <c r="D50" s="306"/>
      <c r="E50" s="306"/>
      <c r="F50" s="306"/>
      <c r="G50" s="121"/>
      <c r="H50" s="121"/>
      <c r="I50" s="306"/>
    </row>
    <row r="51" spans="2:9" s="3" customFormat="1" ht="16.5" customHeight="1" hidden="1">
      <c r="B51" s="302" t="s">
        <v>202</v>
      </c>
      <c r="C51" s="128"/>
      <c r="D51" s="307"/>
      <c r="E51" s="307"/>
      <c r="F51" s="307">
        <v>11761901</v>
      </c>
      <c r="G51" s="128"/>
      <c r="H51" s="128"/>
      <c r="I51" s="307">
        <v>11761901</v>
      </c>
    </row>
    <row r="52" spans="2:9" ht="16.5" customHeight="1" hidden="1">
      <c r="B52" s="303" t="s">
        <v>204</v>
      </c>
      <c r="C52" s="121"/>
      <c r="D52" s="306"/>
      <c r="E52" s="277"/>
      <c r="F52" s="277"/>
      <c r="G52" s="121"/>
      <c r="H52" s="121"/>
      <c r="I52" s="307">
        <v>0</v>
      </c>
    </row>
    <row r="53" spans="2:9" ht="16.5" customHeight="1" hidden="1">
      <c r="B53" s="303" t="s">
        <v>194</v>
      </c>
      <c r="C53" s="128"/>
      <c r="D53" s="307"/>
      <c r="E53" s="307"/>
      <c r="F53" s="307"/>
      <c r="G53" s="128"/>
      <c r="H53" s="128"/>
      <c r="I53" s="307">
        <v>0</v>
      </c>
    </row>
    <row r="54" spans="2:9" ht="16.5" customHeight="1" hidden="1">
      <c r="B54" s="303" t="s">
        <v>195</v>
      </c>
      <c r="C54" s="121"/>
      <c r="D54" s="306"/>
      <c r="E54" s="306"/>
      <c r="F54" s="306"/>
      <c r="G54" s="121"/>
      <c r="H54" s="121"/>
      <c r="I54" s="307">
        <v>0</v>
      </c>
    </row>
    <row r="55" spans="2:9" ht="16.5" customHeight="1" hidden="1">
      <c r="B55" s="303" t="s">
        <v>196</v>
      </c>
      <c r="C55" s="121"/>
      <c r="D55" s="306"/>
      <c r="E55" s="306"/>
      <c r="F55" s="306">
        <v>11761901</v>
      </c>
      <c r="G55" s="121"/>
      <c r="H55" s="121"/>
      <c r="I55" s="306">
        <v>11761901</v>
      </c>
    </row>
    <row r="56" spans="2:9" ht="16.5" customHeight="1" hidden="1">
      <c r="B56" s="302" t="s">
        <v>860</v>
      </c>
      <c r="C56" s="128">
        <v>0</v>
      </c>
      <c r="D56" s="307">
        <v>0</v>
      </c>
      <c r="E56" s="307">
        <v>0</v>
      </c>
      <c r="F56" s="307">
        <v>0</v>
      </c>
      <c r="G56" s="128">
        <v>0</v>
      </c>
      <c r="H56" s="128">
        <v>0</v>
      </c>
      <c r="I56" s="307">
        <v>0</v>
      </c>
    </row>
    <row r="57" spans="2:9" ht="16.5" customHeight="1" hidden="1">
      <c r="B57" s="302"/>
      <c r="C57" s="128"/>
      <c r="D57" s="307"/>
      <c r="E57" s="307"/>
      <c r="F57" s="307"/>
      <c r="G57" s="128"/>
      <c r="H57" s="128"/>
      <c r="I57" s="307"/>
    </row>
    <row r="58" spans="2:9" ht="16.5" customHeight="1" hidden="1">
      <c r="B58" s="302" t="s">
        <v>862</v>
      </c>
      <c r="C58" s="121"/>
      <c r="D58" s="306"/>
      <c r="E58" s="306"/>
      <c r="F58" s="306"/>
      <c r="G58" s="121"/>
      <c r="H58" s="121"/>
      <c r="I58" s="306"/>
    </row>
    <row r="59" spans="2:9" ht="16.5" customHeight="1" hidden="1">
      <c r="B59" s="117" t="s">
        <v>200</v>
      </c>
      <c r="C59" s="128">
        <v>0</v>
      </c>
      <c r="D59" s="307">
        <v>0</v>
      </c>
      <c r="E59" s="307">
        <v>0</v>
      </c>
      <c r="F59" s="307">
        <v>17952384</v>
      </c>
      <c r="G59" s="128">
        <v>0</v>
      </c>
      <c r="H59" s="128">
        <v>0</v>
      </c>
      <c r="I59" s="307">
        <v>17952384</v>
      </c>
    </row>
    <row r="60" spans="2:9" ht="16.5" customHeight="1" hidden="1">
      <c r="B60" s="119" t="s">
        <v>201</v>
      </c>
      <c r="C60" s="304">
        <v>0</v>
      </c>
      <c r="D60" s="308">
        <v>0</v>
      </c>
      <c r="E60" s="308">
        <v>0</v>
      </c>
      <c r="F60" s="308">
        <v>0</v>
      </c>
      <c r="G60" s="304">
        <v>0</v>
      </c>
      <c r="H60" s="304">
        <v>0</v>
      </c>
      <c r="I60" s="308">
        <v>0</v>
      </c>
    </row>
    <row r="61" spans="2:6" ht="15.75" customHeight="1">
      <c r="B61" s="157"/>
      <c r="C61" s="156"/>
      <c r="D61" s="158"/>
      <c r="E61" s="158"/>
      <c r="F61" s="33"/>
    </row>
    <row r="62" spans="2:6" ht="15.75" customHeight="1">
      <c r="B62" s="157"/>
      <c r="C62" s="156"/>
      <c r="D62" s="158"/>
      <c r="E62" s="158"/>
      <c r="F62" s="33"/>
    </row>
    <row r="63" spans="2:6" ht="15.75" customHeight="1">
      <c r="B63" s="157"/>
      <c r="C63" s="156"/>
      <c r="D63" s="158"/>
      <c r="E63" s="158"/>
      <c r="F63" s="33"/>
    </row>
    <row r="64" spans="1:9" ht="15.75" customHeight="1">
      <c r="A64" s="5"/>
      <c r="B64" s="157"/>
      <c r="C64" s="156"/>
      <c r="D64" s="158"/>
      <c r="E64" s="158"/>
      <c r="F64" s="171"/>
      <c r="G64" s="5"/>
      <c r="H64" s="5"/>
      <c r="I64" s="5"/>
    </row>
    <row r="65" spans="1:9" ht="15.75" customHeight="1">
      <c r="A65" s="5"/>
      <c r="B65" s="157"/>
      <c r="C65" s="156"/>
      <c r="D65" s="158"/>
      <c r="E65" s="158"/>
      <c r="F65" s="171"/>
      <c r="G65" s="5"/>
      <c r="H65" s="5"/>
      <c r="I65" s="5"/>
    </row>
    <row r="66" spans="1:9" ht="6" customHeight="1">
      <c r="A66" s="5"/>
      <c r="B66" s="41"/>
      <c r="C66" s="41"/>
      <c r="D66" s="43"/>
      <c r="E66" s="37"/>
      <c r="F66" s="171"/>
      <c r="G66" s="5"/>
      <c r="H66" s="5"/>
      <c r="I66" s="5"/>
    </row>
    <row r="67" spans="1:9" ht="15.75" customHeight="1">
      <c r="A67" s="5"/>
      <c r="B67" s="41"/>
      <c r="C67" s="41"/>
      <c r="D67" s="43"/>
      <c r="E67" s="43"/>
      <c r="F67" s="171"/>
      <c r="G67" s="5"/>
      <c r="H67" s="5"/>
      <c r="I67" s="5"/>
    </row>
    <row r="68" spans="1:9" ht="15.75" customHeight="1">
      <c r="A68" s="5"/>
      <c r="B68" s="41"/>
      <c r="C68" s="41"/>
      <c r="D68" s="43"/>
      <c r="E68" s="37"/>
      <c r="F68" s="171"/>
      <c r="G68" s="5"/>
      <c r="H68" s="5"/>
      <c r="I68" s="5"/>
    </row>
    <row r="69" spans="1:9" ht="15.75" customHeight="1">
      <c r="A69" s="5"/>
      <c r="B69" s="41"/>
      <c r="C69" s="41"/>
      <c r="D69" s="43"/>
      <c r="E69" s="37"/>
      <c r="F69" s="171"/>
      <c r="G69" s="5"/>
      <c r="H69" s="5"/>
      <c r="I69" s="5"/>
    </row>
    <row r="70" spans="1:9" ht="15">
      <c r="A70" s="44"/>
      <c r="B70" s="45"/>
      <c r="C70" s="45"/>
      <c r="D70" s="69"/>
      <c r="E70" s="265"/>
      <c r="F70" s="5"/>
      <c r="G70" s="5"/>
      <c r="H70" s="5"/>
      <c r="I70" s="5"/>
    </row>
    <row r="71" spans="1:9" ht="15">
      <c r="A71" s="5"/>
      <c r="B71" s="5"/>
      <c r="C71" s="5"/>
      <c r="D71" s="159"/>
      <c r="E71" s="238"/>
      <c r="F71" s="5"/>
      <c r="G71" s="5"/>
      <c r="H71" s="5"/>
      <c r="I71" s="5"/>
    </row>
    <row r="72" spans="1:9" ht="6" customHeight="1">
      <c r="A72" s="5"/>
      <c r="B72" s="5"/>
      <c r="C72" s="5"/>
      <c r="D72" s="159"/>
      <c r="E72" s="265"/>
      <c r="F72" s="5"/>
      <c r="G72" s="5"/>
      <c r="H72" s="5"/>
      <c r="I72" s="5"/>
    </row>
    <row r="73" spans="1:9" ht="15">
      <c r="A73" s="5"/>
      <c r="B73" s="41"/>
      <c r="C73" s="41"/>
      <c r="D73" s="37"/>
      <c r="E73" s="265"/>
      <c r="F73" s="5"/>
      <c r="G73" s="5"/>
      <c r="H73" s="5"/>
      <c r="I73" s="5"/>
    </row>
    <row r="74" spans="1:9" ht="15">
      <c r="A74" s="5"/>
      <c r="B74" s="41"/>
      <c r="C74" s="41"/>
      <c r="D74" s="37"/>
      <c r="E74" s="265"/>
      <c r="F74" s="5"/>
      <c r="G74" s="5"/>
      <c r="H74" s="5"/>
      <c r="I74" s="5"/>
    </row>
    <row r="75" spans="1:9" ht="6" customHeight="1">
      <c r="A75" s="5"/>
      <c r="B75" s="5"/>
      <c r="C75" s="5"/>
      <c r="D75" s="37"/>
      <c r="E75" s="265"/>
      <c r="F75" s="5"/>
      <c r="G75" s="5"/>
      <c r="H75" s="5"/>
      <c r="I75" s="5"/>
    </row>
    <row r="76" spans="1:9" ht="15">
      <c r="A76" s="5"/>
      <c r="B76" s="5"/>
      <c r="C76" s="19"/>
      <c r="D76" s="43"/>
      <c r="E76" s="265"/>
      <c r="F76" s="5"/>
      <c r="G76" s="5"/>
      <c r="H76" s="5"/>
      <c r="I76" s="5"/>
    </row>
    <row r="77" spans="1:9" ht="15">
      <c r="A77" s="5"/>
      <c r="B77" s="47"/>
      <c r="C77" s="47"/>
      <c r="D77" s="266"/>
      <c r="E77" s="265"/>
      <c r="F77" s="30"/>
      <c r="G77" s="5"/>
      <c r="H77" s="5"/>
      <c r="I77" s="5"/>
    </row>
    <row r="78" spans="1:9" ht="15">
      <c r="A78" s="5"/>
      <c r="B78" s="47"/>
      <c r="C78" s="47"/>
      <c r="D78" s="266"/>
      <c r="E78" s="265"/>
      <c r="F78" s="30"/>
      <c r="G78" s="5"/>
      <c r="H78" s="5"/>
      <c r="I78" s="5"/>
    </row>
    <row r="79" spans="1:9" ht="15">
      <c r="A79" s="46"/>
      <c r="B79" s="47"/>
      <c r="C79" s="47"/>
      <c r="D79" s="265"/>
      <c r="E79" s="265"/>
      <c r="F79" s="30"/>
      <c r="G79" s="5"/>
      <c r="H79" s="5"/>
      <c r="I79" s="5"/>
    </row>
    <row r="80" spans="1:9" ht="15">
      <c r="A80" s="5"/>
      <c r="B80" s="5"/>
      <c r="C80" s="5"/>
      <c r="D80" s="160"/>
      <c r="E80" s="61"/>
      <c r="F80" s="30"/>
      <c r="G80" s="5"/>
      <c r="H80" s="5"/>
      <c r="I80" s="5"/>
    </row>
    <row r="81" spans="1:9" ht="6" customHeight="1">
      <c r="A81" s="5"/>
      <c r="B81" s="5"/>
      <c r="C81" s="5"/>
      <c r="D81" s="160"/>
      <c r="E81" s="265"/>
      <c r="F81" s="30"/>
      <c r="G81" s="5"/>
      <c r="H81" s="5"/>
      <c r="I81" s="5"/>
    </row>
    <row r="82" spans="1:9" ht="15">
      <c r="A82" s="5"/>
      <c r="B82" s="59"/>
      <c r="C82" s="5"/>
      <c r="D82" s="163"/>
      <c r="E82" s="265"/>
      <c r="F82" s="30"/>
      <c r="G82" s="5"/>
      <c r="H82" s="5"/>
      <c r="I82" s="5"/>
    </row>
    <row r="83" spans="1:9" ht="6" customHeight="1">
      <c r="A83" s="5"/>
      <c r="B83" s="59"/>
      <c r="C83" s="5"/>
      <c r="D83" s="160"/>
      <c r="E83" s="265"/>
      <c r="F83" s="30"/>
      <c r="G83" s="5"/>
      <c r="H83" s="5"/>
      <c r="I83" s="5"/>
    </row>
    <row r="84" spans="1:9" ht="15">
      <c r="A84" s="5"/>
      <c r="B84" s="59"/>
      <c r="C84" s="59"/>
      <c r="D84" s="58"/>
      <c r="E84" s="58"/>
      <c r="F84" s="30"/>
      <c r="G84" s="5"/>
      <c r="H84" s="5"/>
      <c r="I84" s="5"/>
    </row>
    <row r="85" spans="2:6" s="5" customFormat="1" ht="15">
      <c r="B85" s="52"/>
      <c r="C85" s="59"/>
      <c r="D85" s="52"/>
      <c r="E85" s="52"/>
      <c r="F85" s="30"/>
    </row>
    <row r="86" spans="2:6" s="5" customFormat="1" ht="15">
      <c r="B86" s="53"/>
      <c r="C86" s="59"/>
      <c r="D86" s="53"/>
      <c r="E86" s="53"/>
      <c r="F86" s="30"/>
    </row>
    <row r="87" spans="2:6" s="5" customFormat="1" ht="15">
      <c r="B87" s="53"/>
      <c r="C87" s="59"/>
      <c r="D87" s="53"/>
      <c r="E87" s="53"/>
      <c r="F87" s="30"/>
    </row>
    <row r="88" spans="2:6" s="5" customFormat="1" ht="15">
      <c r="B88" s="53"/>
      <c r="C88" s="59"/>
      <c r="D88" s="53"/>
      <c r="E88" s="53"/>
      <c r="F88" s="30"/>
    </row>
    <row r="89" spans="2:6" s="5" customFormat="1" ht="15">
      <c r="B89" s="53"/>
      <c r="C89" s="59"/>
      <c r="D89" s="53"/>
      <c r="E89" s="53"/>
      <c r="F89" s="30"/>
    </row>
    <row r="90" spans="2:6" s="5" customFormat="1" ht="15">
      <c r="B90" s="53"/>
      <c r="C90" s="59"/>
      <c r="D90" s="53"/>
      <c r="E90" s="53"/>
      <c r="F90" s="30"/>
    </row>
    <row r="91" spans="2:6" s="5" customFormat="1" ht="15">
      <c r="B91" s="53"/>
      <c r="C91" s="59"/>
      <c r="D91" s="53"/>
      <c r="E91" s="53"/>
      <c r="F91" s="30"/>
    </row>
    <row r="92" spans="2:6" s="5" customFormat="1" ht="18" customHeight="1">
      <c r="B92" s="53"/>
      <c r="C92" s="19"/>
      <c r="D92" s="53"/>
      <c r="E92" s="53"/>
      <c r="F92" s="30"/>
    </row>
    <row r="93" spans="2:5" s="5" customFormat="1" ht="15">
      <c r="B93" s="52"/>
      <c r="D93" s="52"/>
      <c r="E93" s="52"/>
    </row>
    <row r="94" spans="2:5" s="5" customFormat="1" ht="15">
      <c r="B94" s="52"/>
      <c r="D94" s="52"/>
      <c r="E94" s="52"/>
    </row>
    <row r="95" spans="2:5" s="5" customFormat="1" ht="15">
      <c r="B95" s="162"/>
      <c r="D95" s="53"/>
      <c r="E95" s="53"/>
    </row>
    <row r="96" spans="2:5" s="5" customFormat="1" ht="15">
      <c r="B96" s="162"/>
      <c r="D96" s="53"/>
      <c r="E96" s="53"/>
    </row>
    <row r="97" spans="2:5" s="5" customFormat="1" ht="15">
      <c r="B97" s="162"/>
      <c r="D97" s="53"/>
      <c r="E97" s="53"/>
    </row>
    <row r="98" spans="2:5" s="5" customFormat="1" ht="15">
      <c r="B98" s="162"/>
      <c r="D98" s="53"/>
      <c r="E98" s="53"/>
    </row>
    <row r="99" spans="2:5" s="5" customFormat="1" ht="15">
      <c r="B99" s="162"/>
      <c r="D99" s="53"/>
      <c r="E99" s="53"/>
    </row>
    <row r="100" spans="2:5" s="5" customFormat="1" ht="15">
      <c r="B100" s="162"/>
      <c r="D100" s="53"/>
      <c r="E100" s="53"/>
    </row>
    <row r="101" spans="2:5" s="5" customFormat="1" ht="15">
      <c r="B101" s="162"/>
      <c r="D101" s="53"/>
      <c r="E101" s="53"/>
    </row>
    <row r="102" spans="2:5" s="5" customFormat="1" ht="15">
      <c r="B102" s="162"/>
      <c r="D102" s="53"/>
      <c r="E102" s="53"/>
    </row>
    <row r="103" spans="2:5" s="5" customFormat="1" ht="15">
      <c r="B103" s="52"/>
      <c r="D103" s="52"/>
      <c r="E103" s="52"/>
    </row>
    <row r="104" spans="2:5" s="5" customFormat="1" ht="15">
      <c r="B104" s="162"/>
      <c r="D104" s="53"/>
      <c r="E104" s="53"/>
    </row>
    <row r="105" s="5" customFormat="1" ht="15">
      <c r="E105" s="53"/>
    </row>
    <row r="106" s="5" customFormat="1" ht="15"/>
    <row r="107" spans="1:9" ht="6" customHeight="1">
      <c r="A107" s="5"/>
      <c r="B107" s="5"/>
      <c r="C107" s="5"/>
      <c r="D107" s="5"/>
      <c r="E107" s="5"/>
      <c r="F107" s="5"/>
      <c r="G107" s="5"/>
      <c r="H107" s="5"/>
      <c r="I107" s="5"/>
    </row>
    <row r="108" spans="1:9" ht="15">
      <c r="A108" s="5"/>
      <c r="B108" s="5"/>
      <c r="C108" s="5"/>
      <c r="D108" s="171"/>
      <c r="E108" s="171"/>
      <c r="F108" s="171"/>
      <c r="G108" s="5"/>
      <c r="H108" s="5"/>
      <c r="I108" s="5"/>
    </row>
    <row r="109" spans="1:9" ht="15">
      <c r="A109" s="5"/>
      <c r="B109" s="5"/>
      <c r="C109" s="5"/>
      <c r="D109" s="5"/>
      <c r="E109" s="5"/>
      <c r="F109" s="5"/>
      <c r="G109" s="5"/>
      <c r="H109" s="5"/>
      <c r="I109" s="5"/>
    </row>
    <row r="110" spans="1:9" ht="15">
      <c r="A110" s="5"/>
      <c r="B110" s="5"/>
      <c r="C110" s="5"/>
      <c r="D110" s="5"/>
      <c r="E110" s="5"/>
      <c r="F110" s="5"/>
      <c r="G110" s="5"/>
      <c r="H110" s="5"/>
      <c r="I110" s="5"/>
    </row>
    <row r="111" spans="1:9" ht="15">
      <c r="A111" s="5"/>
      <c r="B111" s="5"/>
      <c r="C111" s="5"/>
      <c r="D111" s="5"/>
      <c r="E111" s="5"/>
      <c r="F111" s="5"/>
      <c r="G111" s="5"/>
      <c r="H111" s="5"/>
      <c r="I111" s="5"/>
    </row>
    <row r="112" spans="1:9" ht="15">
      <c r="A112" s="5"/>
      <c r="B112" s="5"/>
      <c r="C112" s="5"/>
      <c r="D112" s="5"/>
      <c r="E112" s="5"/>
      <c r="F112" s="5"/>
      <c r="G112" s="5"/>
      <c r="H112" s="5"/>
      <c r="I112" s="5"/>
    </row>
    <row r="113" spans="1:9" ht="15">
      <c r="A113" s="5"/>
      <c r="B113" s="5"/>
      <c r="C113" s="5"/>
      <c r="D113" s="5"/>
      <c r="E113" s="5"/>
      <c r="F113" s="5"/>
      <c r="G113" s="5"/>
      <c r="H113" s="5"/>
      <c r="I113" s="5"/>
    </row>
    <row r="114" spans="1:9" ht="15">
      <c r="A114" s="5"/>
      <c r="B114" s="5"/>
      <c r="C114" s="5"/>
      <c r="D114" s="5"/>
      <c r="E114" s="5"/>
      <c r="F114" s="5"/>
      <c r="G114" s="5"/>
      <c r="H114" s="5"/>
      <c r="I114" s="5"/>
    </row>
    <row r="115" spans="1:9" ht="15">
      <c r="A115" s="5"/>
      <c r="B115" s="5"/>
      <c r="C115" s="5"/>
      <c r="D115" s="5"/>
      <c r="E115" s="5"/>
      <c r="F115" s="5"/>
      <c r="G115" s="5"/>
      <c r="H115" s="5"/>
      <c r="I115" s="5"/>
    </row>
    <row r="116" spans="1:9" ht="15">
      <c r="A116" s="5"/>
      <c r="B116" s="5"/>
      <c r="C116" s="5"/>
      <c r="D116" s="5"/>
      <c r="E116" s="5"/>
      <c r="F116" s="5"/>
      <c r="G116" s="5"/>
      <c r="H116" s="5"/>
      <c r="I116" s="5"/>
    </row>
    <row r="117" spans="1:9" ht="15">
      <c r="A117" s="5"/>
      <c r="B117" s="5"/>
      <c r="C117" s="5"/>
      <c r="D117" s="5"/>
      <c r="E117" s="5"/>
      <c r="F117" s="5"/>
      <c r="G117" s="5"/>
      <c r="H117" s="5"/>
      <c r="I117" s="5"/>
    </row>
    <row r="118" spans="1:9" ht="15">
      <c r="A118" s="5"/>
      <c r="B118" s="5"/>
      <c r="C118" s="5"/>
      <c r="D118" s="5"/>
      <c r="E118" s="5"/>
      <c r="F118" s="5"/>
      <c r="G118" s="5"/>
      <c r="H118" s="5"/>
      <c r="I118" s="5"/>
    </row>
    <row r="119" spans="1:9" ht="15">
      <c r="A119" s="5"/>
      <c r="B119" s="5"/>
      <c r="C119" s="5"/>
      <c r="D119" s="5"/>
      <c r="E119" s="5"/>
      <c r="F119" s="5"/>
      <c r="G119" s="5"/>
      <c r="H119" s="5"/>
      <c r="I119" s="5"/>
    </row>
    <row r="120" spans="1:9" ht="15">
      <c r="A120" s="5"/>
      <c r="B120" s="5"/>
      <c r="C120" s="5"/>
      <c r="D120" s="5"/>
      <c r="E120" s="5"/>
      <c r="F120" s="5"/>
      <c r="G120" s="5"/>
      <c r="H120" s="5"/>
      <c r="I120" s="5"/>
    </row>
    <row r="121" spans="1:9" ht="15">
      <c r="A121" s="5"/>
      <c r="B121" s="5"/>
      <c r="C121" s="5"/>
      <c r="D121" s="5"/>
      <c r="E121" s="5"/>
      <c r="F121" s="5"/>
      <c r="G121" s="5"/>
      <c r="H121" s="5"/>
      <c r="I121" s="5"/>
    </row>
    <row r="122" spans="1:9" ht="15">
      <c r="A122" s="5"/>
      <c r="B122" s="5"/>
      <c r="C122" s="5"/>
      <c r="D122" s="5"/>
      <c r="E122" s="5"/>
      <c r="F122" s="5"/>
      <c r="G122" s="5"/>
      <c r="H122" s="5"/>
      <c r="I122" s="5"/>
    </row>
    <row r="123" spans="1:9" ht="15">
      <c r="A123" s="5"/>
      <c r="B123" s="5"/>
      <c r="C123" s="5"/>
      <c r="D123" s="5"/>
      <c r="E123" s="5"/>
      <c r="F123" s="5"/>
      <c r="G123" s="5"/>
      <c r="H123" s="5"/>
      <c r="I123" s="5"/>
    </row>
    <row r="124" spans="1:9" ht="15">
      <c r="A124" s="5"/>
      <c r="B124" s="5"/>
      <c r="C124" s="5"/>
      <c r="D124" s="5"/>
      <c r="E124" s="5"/>
      <c r="F124" s="5"/>
      <c r="G124" s="5"/>
      <c r="H124" s="5"/>
      <c r="I124" s="5"/>
    </row>
    <row r="125" spans="1:9" ht="15">
      <c r="A125" s="5"/>
      <c r="B125" s="5"/>
      <c r="C125" s="5"/>
      <c r="D125" s="5"/>
      <c r="E125" s="5"/>
      <c r="F125" s="5"/>
      <c r="G125" s="5"/>
      <c r="H125" s="5"/>
      <c r="I125" s="5"/>
    </row>
    <row r="126" spans="1:9" ht="15">
      <c r="A126" s="5"/>
      <c r="B126" s="5"/>
      <c r="C126" s="5"/>
      <c r="D126" s="5"/>
      <c r="E126" s="5"/>
      <c r="F126" s="5"/>
      <c r="G126" s="5"/>
      <c r="H126" s="5"/>
      <c r="I126" s="5"/>
    </row>
    <row r="127" spans="1:9" ht="15">
      <c r="A127" s="5"/>
      <c r="B127" s="5"/>
      <c r="C127" s="5"/>
      <c r="D127" s="5"/>
      <c r="E127" s="5"/>
      <c r="F127" s="5"/>
      <c r="G127" s="5"/>
      <c r="H127" s="5"/>
      <c r="I127" s="5"/>
    </row>
    <row r="128" spans="1:9" ht="15">
      <c r="A128" s="5"/>
      <c r="B128" s="5"/>
      <c r="C128" s="5"/>
      <c r="D128" s="5"/>
      <c r="E128" s="5"/>
      <c r="F128" s="5"/>
      <c r="G128" s="5"/>
      <c r="H128" s="5"/>
      <c r="I128" s="5"/>
    </row>
    <row r="129" spans="1:9" ht="15">
      <c r="A129" s="5"/>
      <c r="B129" s="5"/>
      <c r="C129" s="5"/>
      <c r="D129" s="5"/>
      <c r="E129" s="5"/>
      <c r="F129" s="5"/>
      <c r="G129" s="5"/>
      <c r="H129" s="5"/>
      <c r="I129" s="5"/>
    </row>
    <row r="130" spans="1:9" ht="15">
      <c r="A130" s="5"/>
      <c r="B130" s="5"/>
      <c r="C130" s="5"/>
      <c r="D130" s="5"/>
      <c r="E130" s="5"/>
      <c r="F130" s="5"/>
      <c r="G130" s="5"/>
      <c r="H130" s="5"/>
      <c r="I130" s="5"/>
    </row>
    <row r="131" spans="1:9" ht="15">
      <c r="A131" s="5"/>
      <c r="B131" s="5"/>
      <c r="C131" s="5"/>
      <c r="D131" s="5"/>
      <c r="E131" s="5"/>
      <c r="F131" s="5"/>
      <c r="G131" s="5"/>
      <c r="H131" s="5"/>
      <c r="I131" s="5"/>
    </row>
    <row r="132" ht="15">
      <c r="E132" s="1"/>
    </row>
    <row r="133" ht="15">
      <c r="E133" s="1"/>
    </row>
    <row r="134" ht="15">
      <c r="E134" s="1"/>
    </row>
    <row r="135" ht="15">
      <c r="E135" s="1"/>
    </row>
  </sheetData>
  <sheetProtection/>
  <conditionalFormatting sqref="D77:D78">
    <cfRule type="cellIs" priority="6" dxfId="25" operator="equal" stopIfTrue="1">
      <formula>0</formula>
    </cfRule>
    <cfRule type="cellIs" priority="7" dxfId="26" operator="notEqual" stopIfTrue="1">
      <formula>0</formula>
    </cfRule>
  </conditionalFormatting>
  <conditionalFormatting sqref="F77:F92 I4 B37:B51 C39:C47 F61:F69 F28:F36 D5:H6 D37:I47 C48:I51 B52:I60 C7:I27 B5:B27">
    <cfRule type="cellIs" priority="8" dxfId="25" operator="equal" stopIfTrue="1">
      <formula>0</formula>
    </cfRule>
  </conditionalFormatting>
  <printOptions horizontalCentered="1"/>
  <pageMargins left="0.5905511811023623" right="0.5905511811023623" top="0.7874015748031497" bottom="0.5905511811023623" header="0.3937007874015748" footer="0.3937007874015748"/>
  <pageSetup firstPageNumber="17" useFirstPageNumber="1" horizontalDpi="600" verticalDpi="600" orientation="landscape"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H83"/>
  <sheetViews>
    <sheetView zoomScaleSheetLayoutView="110" zoomScalePageLayoutView="0" workbookViewId="0" topLeftCell="A66">
      <selection activeCell="I1" sqref="I1:S16384"/>
    </sheetView>
  </sheetViews>
  <sheetFormatPr defaultColWidth="9.00390625" defaultRowHeight="12.75"/>
  <cols>
    <col min="1" max="1" width="4.125" style="34" customWidth="1"/>
    <col min="2" max="2" width="4.00390625" style="34" customWidth="1"/>
    <col min="3" max="3" width="19.75390625" style="34" customWidth="1"/>
    <col min="4" max="4" width="13.625" style="34" customWidth="1"/>
    <col min="5" max="5" width="14.00390625" style="34" bestFit="1" customWidth="1"/>
    <col min="6" max="6" width="17.75390625" style="70" customWidth="1"/>
    <col min="7" max="7" width="1.75390625" style="70" customWidth="1"/>
    <col min="8" max="8" width="16.75390625" style="34" customWidth="1"/>
    <col min="9" max="16384" width="9.125" style="1" customWidth="1"/>
  </cols>
  <sheetData>
    <row r="1" spans="1:8" s="155" customFormat="1" ht="12.75">
      <c r="A1" s="660" t="s">
        <v>124</v>
      </c>
      <c r="B1" s="270"/>
      <c r="C1" s="270"/>
      <c r="D1" s="270"/>
      <c r="E1" s="270"/>
      <c r="F1" s="894"/>
      <c r="G1" s="894"/>
      <c r="H1" s="895" t="s">
        <v>158</v>
      </c>
    </row>
    <row r="2" spans="1:8" s="200" customFormat="1" ht="12">
      <c r="A2" s="499" t="s">
        <v>146</v>
      </c>
      <c r="B2" s="499"/>
      <c r="C2" s="499"/>
      <c r="D2" s="499"/>
      <c r="E2" s="499"/>
      <c r="F2" s="499"/>
      <c r="G2" s="499"/>
      <c r="H2" s="896" t="s">
        <v>995</v>
      </c>
    </row>
    <row r="3" spans="1:8" ht="15">
      <c r="A3" s="70"/>
      <c r="B3" s="70"/>
      <c r="C3" s="70"/>
      <c r="D3" s="70"/>
      <c r="E3" s="70"/>
      <c r="H3" s="70"/>
    </row>
    <row r="4" spans="1:8" ht="15">
      <c r="A4" s="661"/>
      <c r="B4" s="506"/>
      <c r="C4" s="506"/>
      <c r="D4" s="506"/>
      <c r="E4" s="506"/>
      <c r="F4" s="897"/>
      <c r="G4" s="897"/>
      <c r="H4" s="506" t="s">
        <v>241</v>
      </c>
    </row>
    <row r="5" spans="1:8" ht="15">
      <c r="A5" s="624" t="s">
        <v>301</v>
      </c>
      <c r="B5" s="50" t="s">
        <v>818</v>
      </c>
      <c r="C5" s="506"/>
      <c r="D5" s="506"/>
      <c r="E5" s="506"/>
      <c r="F5" s="897"/>
      <c r="G5" s="897"/>
      <c r="H5" s="506"/>
    </row>
    <row r="6" spans="1:8" ht="15">
      <c r="A6" s="661"/>
      <c r="B6" s="506"/>
      <c r="C6" s="506"/>
      <c r="D6" s="506"/>
      <c r="E6" s="898"/>
      <c r="F6" s="583" t="s">
        <v>256</v>
      </c>
      <c r="G6" s="898"/>
      <c r="H6" s="583" t="s">
        <v>257</v>
      </c>
    </row>
    <row r="7" spans="1:8" ht="15">
      <c r="A7" s="661"/>
      <c r="B7" s="506"/>
      <c r="C7" s="506"/>
      <c r="D7" s="506"/>
      <c r="E7" s="897"/>
      <c r="F7" s="855"/>
      <c r="G7" s="873"/>
      <c r="H7" s="855"/>
    </row>
    <row r="8" spans="1:8" ht="15">
      <c r="A8" s="661"/>
      <c r="B8" s="595" t="s">
        <v>819</v>
      </c>
      <c r="C8" s="506"/>
      <c r="D8" s="506"/>
      <c r="E8" s="998"/>
      <c r="F8" s="467">
        <v>11400000</v>
      </c>
      <c r="G8" s="873"/>
      <c r="H8" s="899">
        <v>11400000</v>
      </c>
    </row>
    <row r="9" spans="1:8" ht="15">
      <c r="A9" s="661"/>
      <c r="B9" s="506"/>
      <c r="C9" s="506"/>
      <c r="D9" s="506"/>
      <c r="E9" s="897"/>
      <c r="F9" s="855"/>
      <c r="G9" s="873"/>
      <c r="H9" s="855"/>
    </row>
    <row r="10" spans="1:8" ht="15.75" thickBot="1">
      <c r="A10" s="661"/>
      <c r="B10" s="506"/>
      <c r="C10" s="506"/>
      <c r="D10" s="506"/>
      <c r="E10" s="984"/>
      <c r="F10" s="502">
        <v>11400000</v>
      </c>
      <c r="G10" s="35"/>
      <c r="H10" s="502">
        <v>11400000</v>
      </c>
    </row>
    <row r="11" spans="1:8" ht="15.75" thickTop="1">
      <c r="A11" s="661"/>
      <c r="B11" s="506"/>
      <c r="C11" s="506"/>
      <c r="D11" s="506"/>
      <c r="E11" s="506"/>
      <c r="F11" s="897"/>
      <c r="G11" s="897"/>
      <c r="H11" s="506"/>
    </row>
    <row r="12" spans="1:7" ht="15">
      <c r="A12" s="624" t="s">
        <v>304</v>
      </c>
      <c r="B12" s="50" t="s">
        <v>302</v>
      </c>
      <c r="C12" s="50"/>
      <c r="D12" s="509"/>
      <c r="E12" s="509"/>
      <c r="F12" s="34"/>
      <c r="G12" s="34"/>
    </row>
    <row r="13" spans="1:8" ht="28.5" customHeight="1">
      <c r="A13" s="624"/>
      <c r="B13" s="50"/>
      <c r="C13" s="50"/>
      <c r="D13" s="823" t="s">
        <v>257</v>
      </c>
      <c r="E13" s="824" t="s">
        <v>919</v>
      </c>
      <c r="F13" s="900" t="s">
        <v>920</v>
      </c>
      <c r="G13" s="901"/>
      <c r="H13" s="823" t="s">
        <v>256</v>
      </c>
    </row>
    <row r="14" spans="1:8" ht="15">
      <c r="A14" s="509"/>
      <c r="B14" s="509"/>
      <c r="C14" s="509"/>
      <c r="D14" s="508"/>
      <c r="E14" s="509"/>
      <c r="G14" s="507"/>
      <c r="H14" s="833"/>
    </row>
    <row r="15" spans="1:8" ht="15">
      <c r="A15" s="509"/>
      <c r="B15" s="656" t="s">
        <v>670</v>
      </c>
      <c r="C15" s="509"/>
      <c r="D15" s="35">
        <v>363055616</v>
      </c>
      <c r="E15" s="35">
        <v>334903728</v>
      </c>
      <c r="F15" s="35">
        <v>-256118179</v>
      </c>
      <c r="G15" s="35"/>
      <c r="H15" s="35">
        <v>441841165</v>
      </c>
    </row>
    <row r="16" spans="1:8" ht="15">
      <c r="A16" s="509"/>
      <c r="B16" s="656"/>
      <c r="C16" s="509"/>
      <c r="E16" s="509"/>
      <c r="G16" s="509"/>
      <c r="H16" s="510"/>
    </row>
    <row r="17" spans="1:8" ht="15.75" thickBot="1">
      <c r="A17" s="612"/>
      <c r="C17" s="382" t="s">
        <v>603</v>
      </c>
      <c r="D17" s="513">
        <v>363055616</v>
      </c>
      <c r="E17" s="513">
        <v>334903728</v>
      </c>
      <c r="F17" s="513">
        <v>-256118179</v>
      </c>
      <c r="G17" s="513"/>
      <c r="H17" s="513">
        <v>441841165</v>
      </c>
    </row>
    <row r="18" spans="1:8" ht="15.75" thickTop="1">
      <c r="A18" s="612"/>
      <c r="B18" s="51"/>
      <c r="C18" s="507"/>
      <c r="D18" s="507"/>
      <c r="E18" s="507"/>
      <c r="F18" s="55"/>
      <c r="G18" s="507"/>
      <c r="H18" s="55"/>
    </row>
    <row r="19" spans="1:7" ht="15">
      <c r="A19" s="624" t="s">
        <v>702</v>
      </c>
      <c r="B19" s="50" t="s">
        <v>306</v>
      </c>
      <c r="F19" s="34"/>
      <c r="G19" s="34"/>
    </row>
    <row r="20" spans="1:8" ht="15">
      <c r="A20" s="624"/>
      <c r="B20" s="50"/>
      <c r="F20" s="583" t="s">
        <v>256</v>
      </c>
      <c r="G20" s="902"/>
      <c r="H20" s="583" t="s">
        <v>257</v>
      </c>
    </row>
    <row r="21" spans="6:8" ht="15">
      <c r="F21" s="903"/>
      <c r="G21" s="512"/>
      <c r="H21" s="903"/>
    </row>
    <row r="22" spans="2:8" ht="15" hidden="1">
      <c r="B22" s="51" t="s">
        <v>307</v>
      </c>
      <c r="F22" s="903"/>
      <c r="G22" s="512"/>
      <c r="H22" s="903"/>
    </row>
    <row r="23" spans="2:8" ht="15">
      <c r="B23" s="662" t="s">
        <v>767</v>
      </c>
      <c r="C23" s="503"/>
      <c r="D23" s="503"/>
      <c r="E23" s="503"/>
      <c r="F23" s="904">
        <v>7000000000</v>
      </c>
      <c r="G23" s="905"/>
      <c r="H23" s="904">
        <v>9000000000</v>
      </c>
    </row>
    <row r="24" spans="2:8" ht="18" customHeight="1" hidden="1">
      <c r="B24" s="622" t="s">
        <v>206</v>
      </c>
      <c r="F24" s="510"/>
      <c r="G24" s="509"/>
      <c r="H24" s="510"/>
    </row>
    <row r="25" spans="2:8" ht="15" hidden="1">
      <c r="B25" s="51" t="s">
        <v>773</v>
      </c>
      <c r="F25" s="510"/>
      <c r="G25" s="509"/>
      <c r="H25" s="510"/>
    </row>
    <row r="26" spans="2:8" ht="15" hidden="1">
      <c r="B26" s="622" t="s">
        <v>308</v>
      </c>
      <c r="F26" s="906"/>
      <c r="G26" s="509"/>
      <c r="H26" s="906"/>
    </row>
    <row r="27" spans="2:8" ht="15">
      <c r="B27" s="622"/>
      <c r="F27" s="906"/>
      <c r="G27" s="509"/>
      <c r="H27" s="906"/>
    </row>
    <row r="28" spans="3:8" ht="15.75" thickBot="1">
      <c r="C28" s="382" t="s">
        <v>603</v>
      </c>
      <c r="F28" s="513">
        <v>7000000000</v>
      </c>
      <c r="G28" s="507"/>
      <c r="H28" s="513">
        <v>9000000000</v>
      </c>
    </row>
    <row r="29" spans="6:8" ht="15.75" thickTop="1">
      <c r="F29" s="907">
        <v>0</v>
      </c>
      <c r="G29" s="514"/>
      <c r="H29" s="908">
        <v>0</v>
      </c>
    </row>
    <row r="30" spans="2:8" ht="19.5" customHeight="1">
      <c r="B30" s="659" t="s">
        <v>768</v>
      </c>
      <c r="F30" s="514"/>
      <c r="G30" s="514"/>
      <c r="H30" s="55"/>
    </row>
    <row r="31" spans="2:8" s="34" customFormat="1" ht="18.75" customHeight="1">
      <c r="B31" s="51" t="s">
        <v>765</v>
      </c>
      <c r="F31" s="514"/>
      <c r="G31" s="514"/>
      <c r="H31" s="55"/>
    </row>
    <row r="32" spans="2:8" s="34" customFormat="1" ht="15">
      <c r="B32" s="34" t="s">
        <v>766</v>
      </c>
      <c r="D32" s="952" t="s">
        <v>986</v>
      </c>
      <c r="E32" s="952"/>
      <c r="F32" s="953"/>
      <c r="G32" s="953"/>
      <c r="H32" s="954"/>
    </row>
    <row r="33" spans="2:8" s="34" customFormat="1" ht="15">
      <c r="B33" s="34" t="s">
        <v>280</v>
      </c>
      <c r="D33" s="34" t="s">
        <v>685</v>
      </c>
      <c r="F33" s="514"/>
      <c r="G33" s="514"/>
      <c r="H33" s="55"/>
    </row>
    <row r="34" spans="2:8" s="34" customFormat="1" ht="15">
      <c r="B34" s="34" t="s">
        <v>281</v>
      </c>
      <c r="D34" s="34" t="s">
        <v>547</v>
      </c>
      <c r="F34" s="514"/>
      <c r="G34" s="514"/>
      <c r="H34" s="55"/>
    </row>
    <row r="35" spans="2:8" s="34" customFormat="1" ht="15">
      <c r="B35" s="34" t="s">
        <v>769</v>
      </c>
      <c r="D35" s="34" t="s">
        <v>573</v>
      </c>
      <c r="F35" s="514"/>
      <c r="G35" s="514"/>
      <c r="H35" s="55"/>
    </row>
    <row r="36" spans="2:8" s="34" customFormat="1" ht="19.5" customHeight="1">
      <c r="B36" s="54" t="s">
        <v>698</v>
      </c>
      <c r="D36" s="589"/>
      <c r="E36" s="589"/>
      <c r="F36" s="70"/>
      <c r="G36" s="70"/>
      <c r="H36" s="55"/>
    </row>
    <row r="37" spans="2:8" s="923" customFormat="1" ht="27">
      <c r="B37" s="1120" t="s">
        <v>100</v>
      </c>
      <c r="C37" s="1120"/>
      <c r="D37" s="1120"/>
      <c r="E37" s="922" t="s">
        <v>686</v>
      </c>
      <c r="F37" s="1120" t="s">
        <v>101</v>
      </c>
      <c r="G37" s="1120"/>
      <c r="H37" s="924" t="s">
        <v>687</v>
      </c>
    </row>
    <row r="38" spans="2:8" ht="30" customHeight="1">
      <c r="B38" s="1119" t="s">
        <v>688</v>
      </c>
      <c r="C38" s="1119"/>
      <c r="D38" s="1119"/>
      <c r="E38" s="1035">
        <v>41073</v>
      </c>
      <c r="F38" s="1115" t="s">
        <v>689</v>
      </c>
      <c r="G38" s="1115"/>
      <c r="H38" s="909">
        <v>1686000000</v>
      </c>
    </row>
    <row r="39" spans="2:8" ht="18" customHeight="1">
      <c r="B39" s="1119" t="s">
        <v>690</v>
      </c>
      <c r="C39" s="1119"/>
      <c r="D39" s="1119"/>
      <c r="E39" s="1035">
        <v>39911</v>
      </c>
      <c r="F39" s="1115" t="s">
        <v>102</v>
      </c>
      <c r="G39" s="1115"/>
      <c r="H39" s="909">
        <v>9000000000</v>
      </c>
    </row>
    <row r="40" spans="2:8" ht="15" customHeight="1">
      <c r="B40" s="1119" t="s">
        <v>691</v>
      </c>
      <c r="C40" s="1119"/>
      <c r="D40" s="1119"/>
      <c r="E40" s="1035">
        <v>39911</v>
      </c>
      <c r="F40" s="1115" t="s">
        <v>103</v>
      </c>
      <c r="G40" s="1115"/>
      <c r="H40" s="909">
        <v>12000000000</v>
      </c>
    </row>
    <row r="41" spans="2:8" ht="30" customHeight="1">
      <c r="B41" s="1119" t="s">
        <v>692</v>
      </c>
      <c r="C41" s="1119"/>
      <c r="D41" s="1119"/>
      <c r="E41" s="1035">
        <v>40050</v>
      </c>
      <c r="F41" s="1115" t="s">
        <v>104</v>
      </c>
      <c r="G41" s="1115"/>
      <c r="H41" s="909">
        <v>1769000000</v>
      </c>
    </row>
    <row r="42" spans="2:8" ht="30" customHeight="1">
      <c r="B42" s="1119" t="s">
        <v>693</v>
      </c>
      <c r="C42" s="1119"/>
      <c r="D42" s="1119"/>
      <c r="E42" s="1035">
        <v>41457</v>
      </c>
      <c r="F42" s="1118" t="s">
        <v>689</v>
      </c>
      <c r="G42" s="1118"/>
      <c r="H42" s="909">
        <v>5083000000</v>
      </c>
    </row>
    <row r="43" spans="1:8" ht="30" customHeight="1">
      <c r="A43" s="51"/>
      <c r="B43" s="1119" t="s">
        <v>694</v>
      </c>
      <c r="C43" s="1119"/>
      <c r="D43" s="1119"/>
      <c r="E43" s="1035">
        <v>41457</v>
      </c>
      <c r="F43" s="1115" t="s">
        <v>695</v>
      </c>
      <c r="G43" s="1115"/>
      <c r="H43" s="909">
        <v>9233000000</v>
      </c>
    </row>
    <row r="44" spans="2:8" ht="15.75" thickBot="1">
      <c r="B44" s="603"/>
      <c r="C44" s="1116" t="s">
        <v>865</v>
      </c>
      <c r="D44" s="1116"/>
      <c r="E44" s="604"/>
      <c r="F44" s="1117"/>
      <c r="G44" s="1117"/>
      <c r="H44" s="910">
        <v>38771000000</v>
      </c>
    </row>
    <row r="45" spans="2:8" ht="6.75" customHeight="1" thickTop="1">
      <c r="B45" s="588"/>
      <c r="C45" s="589"/>
      <c r="D45" s="589"/>
      <c r="E45" s="590"/>
      <c r="F45" s="588"/>
      <c r="G45" s="588"/>
      <c r="H45" s="55"/>
    </row>
    <row r="46" spans="2:8" ht="9.75" customHeight="1">
      <c r="B46" s="588"/>
      <c r="C46" s="589"/>
      <c r="D46" s="589"/>
      <c r="E46" s="590"/>
      <c r="F46" s="588"/>
      <c r="G46" s="588"/>
      <c r="H46" s="55"/>
    </row>
    <row r="47" spans="1:8" ht="17.25" customHeight="1">
      <c r="A47" s="624" t="s">
        <v>702</v>
      </c>
      <c r="B47" s="50" t="s">
        <v>994</v>
      </c>
      <c r="C47" s="589"/>
      <c r="D47" s="589"/>
      <c r="E47" s="590"/>
      <c r="F47" s="588"/>
      <c r="G47" s="588"/>
      <c r="H47" s="55"/>
    </row>
    <row r="48" spans="2:8" ht="19.5" customHeight="1">
      <c r="B48" s="591" t="s">
        <v>696</v>
      </c>
      <c r="C48" s="70"/>
      <c r="D48" s="589"/>
      <c r="E48" s="589"/>
      <c r="H48" s="55"/>
    </row>
    <row r="49" spans="2:8" ht="9" customHeight="1">
      <c r="B49" s="70"/>
      <c r="C49" s="70"/>
      <c r="D49" s="589"/>
      <c r="E49" s="589"/>
      <c r="H49" s="55"/>
    </row>
    <row r="50" spans="2:8" ht="28.5">
      <c r="B50" s="663"/>
      <c r="C50" s="948" t="s">
        <v>574</v>
      </c>
      <c r="D50" s="951" t="s">
        <v>987</v>
      </c>
      <c r="E50" s="949" t="s">
        <v>988</v>
      </c>
      <c r="F50" s="950" t="s">
        <v>320</v>
      </c>
      <c r="G50" s="950"/>
      <c r="H50" s="949" t="s">
        <v>697</v>
      </c>
    </row>
    <row r="51" spans="2:8" ht="8.25" customHeight="1">
      <c r="B51" s="663"/>
      <c r="C51" s="944"/>
      <c r="D51" s="945"/>
      <c r="E51" s="946"/>
      <c r="F51" s="947"/>
      <c r="G51" s="947"/>
      <c r="H51" s="946"/>
    </row>
    <row r="52" spans="2:8" ht="15">
      <c r="B52" s="663"/>
      <c r="C52" s="943" t="s">
        <v>975</v>
      </c>
      <c r="D52" s="941">
        <v>41836</v>
      </c>
      <c r="E52" s="942" t="s">
        <v>976</v>
      </c>
      <c r="F52" s="911">
        <v>8</v>
      </c>
      <c r="G52" s="911"/>
      <c r="H52" s="912">
        <v>1000000000</v>
      </c>
    </row>
    <row r="53" spans="2:8" ht="15">
      <c r="B53" s="663"/>
      <c r="C53" s="943" t="s">
        <v>968</v>
      </c>
      <c r="D53" s="941">
        <v>41841</v>
      </c>
      <c r="E53" s="942" t="s">
        <v>977</v>
      </c>
      <c r="F53" s="911">
        <v>8</v>
      </c>
      <c r="G53" s="911"/>
      <c r="H53" s="912">
        <v>1000000000</v>
      </c>
    </row>
    <row r="54" spans="2:8" ht="15">
      <c r="B54" s="663"/>
      <c r="C54" s="943" t="s">
        <v>969</v>
      </c>
      <c r="D54" s="941">
        <v>41904</v>
      </c>
      <c r="E54" s="942" t="s">
        <v>978</v>
      </c>
      <c r="F54" s="911">
        <v>7.5</v>
      </c>
      <c r="G54" s="911"/>
      <c r="H54" s="912">
        <v>585000000</v>
      </c>
    </row>
    <row r="55" spans="2:8" ht="15">
      <c r="B55" s="663"/>
      <c r="C55" s="943" t="s">
        <v>970</v>
      </c>
      <c r="D55" s="941">
        <v>41954</v>
      </c>
      <c r="E55" s="942" t="s">
        <v>979</v>
      </c>
      <c r="F55" s="911">
        <v>7</v>
      </c>
      <c r="G55" s="911"/>
      <c r="H55" s="912">
        <v>365000000</v>
      </c>
    </row>
    <row r="56" spans="2:8" ht="15">
      <c r="B56" s="663"/>
      <c r="C56" s="943" t="s">
        <v>971</v>
      </c>
      <c r="D56" s="941">
        <v>41967</v>
      </c>
      <c r="E56" s="942" t="s">
        <v>980</v>
      </c>
      <c r="F56" s="911">
        <v>7</v>
      </c>
      <c r="G56" s="911"/>
      <c r="H56" s="912">
        <v>1200000000</v>
      </c>
    </row>
    <row r="57" spans="2:8" ht="15">
      <c r="B57" s="663"/>
      <c r="C57" s="943" t="s">
        <v>972</v>
      </c>
      <c r="D57" s="941">
        <v>41971</v>
      </c>
      <c r="E57" s="942" t="s">
        <v>981</v>
      </c>
      <c r="F57" s="911">
        <v>7</v>
      </c>
      <c r="G57" s="911"/>
      <c r="H57" s="912">
        <v>900000000</v>
      </c>
    </row>
    <row r="58" spans="2:8" ht="15">
      <c r="B58" s="663"/>
      <c r="C58" s="943" t="s">
        <v>973</v>
      </c>
      <c r="D58" s="941">
        <v>41981</v>
      </c>
      <c r="E58" s="942" t="s">
        <v>982</v>
      </c>
      <c r="F58" s="911">
        <v>7</v>
      </c>
      <c r="G58" s="911"/>
      <c r="H58" s="912">
        <v>800000000</v>
      </c>
    </row>
    <row r="59" spans="2:8" ht="15">
      <c r="B59" s="663"/>
      <c r="C59" s="943" t="s">
        <v>974</v>
      </c>
      <c r="D59" s="941">
        <v>41998</v>
      </c>
      <c r="E59" s="942" t="s">
        <v>983</v>
      </c>
      <c r="F59" s="911">
        <v>7</v>
      </c>
      <c r="G59" s="911"/>
      <c r="H59" s="912">
        <v>1150000000</v>
      </c>
    </row>
    <row r="60" spans="2:8" ht="9.75" customHeight="1">
      <c r="B60" s="663"/>
      <c r="C60" s="943"/>
      <c r="D60" s="941"/>
      <c r="E60" s="942"/>
      <c r="F60" s="911"/>
      <c r="G60" s="911"/>
      <c r="H60" s="912"/>
    </row>
    <row r="61" spans="2:8" ht="18" customHeight="1" thickBot="1">
      <c r="B61" s="663"/>
      <c r="C61" s="592"/>
      <c r="D61" s="593" t="s">
        <v>865</v>
      </c>
      <c r="E61" s="511"/>
      <c r="F61" s="592"/>
      <c r="G61" s="592"/>
      <c r="H61" s="511">
        <v>7000000000</v>
      </c>
    </row>
    <row r="62" spans="2:8" ht="15.75" thickTop="1">
      <c r="B62" s="70"/>
      <c r="C62" s="70"/>
      <c r="D62" s="589"/>
      <c r="E62" s="589"/>
      <c r="H62" s="55"/>
    </row>
    <row r="63" spans="1:2" ht="18" customHeight="1">
      <c r="A63" s="624" t="s">
        <v>119</v>
      </c>
      <c r="B63" s="50" t="s">
        <v>397</v>
      </c>
    </row>
    <row r="64" spans="6:8" ht="15">
      <c r="F64" s="583" t="s">
        <v>256</v>
      </c>
      <c r="G64" s="902"/>
      <c r="H64" s="583" t="s">
        <v>257</v>
      </c>
    </row>
    <row r="65" spans="6:8" ht="9.75" customHeight="1">
      <c r="F65" s="903"/>
      <c r="G65" s="512"/>
      <c r="H65" s="903"/>
    </row>
    <row r="66" spans="2:8" ht="15">
      <c r="B66" s="622" t="s">
        <v>182</v>
      </c>
      <c r="F66" s="501">
        <v>9157509976</v>
      </c>
      <c r="G66" s="913"/>
      <c r="H66" s="912">
        <v>7459043388</v>
      </c>
    </row>
    <row r="67" spans="2:8" ht="15">
      <c r="B67" s="622" t="s">
        <v>207</v>
      </c>
      <c r="F67" s="501">
        <v>10066514326</v>
      </c>
      <c r="G67" s="913"/>
      <c r="H67" s="912">
        <v>19359406945</v>
      </c>
    </row>
    <row r="68" spans="2:8" ht="15">
      <c r="B68" s="622" t="s">
        <v>208</v>
      </c>
      <c r="F68" s="501">
        <v>4762699922</v>
      </c>
      <c r="G68" s="913"/>
      <c r="H68" s="912">
        <v>7300460040</v>
      </c>
    </row>
    <row r="69" spans="2:8" ht="15">
      <c r="B69" s="622" t="s">
        <v>209</v>
      </c>
      <c r="F69" s="501">
        <v>46132213908</v>
      </c>
      <c r="G69" s="913"/>
      <c r="H69" s="912">
        <v>5674220192</v>
      </c>
    </row>
    <row r="70" spans="6:8" ht="9.75" customHeight="1">
      <c r="F70" s="912"/>
      <c r="G70" s="913"/>
      <c r="H70" s="912"/>
    </row>
    <row r="71" spans="2:8" ht="19.5" customHeight="1" thickBot="1">
      <c r="B71" s="51" t="s">
        <v>603</v>
      </c>
      <c r="F71" s="511">
        <v>70118938132</v>
      </c>
      <c r="G71" s="507"/>
      <c r="H71" s="511">
        <v>39793130565</v>
      </c>
    </row>
    <row r="72" spans="1:8" ht="15.75" thickTop="1">
      <c r="A72" s="664"/>
      <c r="B72" s="664"/>
      <c r="F72" s="927">
        <v>0</v>
      </c>
      <c r="G72" s="928"/>
      <c r="H72" s="929">
        <v>0</v>
      </c>
    </row>
    <row r="73" spans="1:6" ht="15">
      <c r="A73" s="51" t="s">
        <v>9</v>
      </c>
      <c r="B73" s="51" t="s">
        <v>398</v>
      </c>
      <c r="F73" s="34"/>
    </row>
    <row r="74" spans="6:8" ht="15">
      <c r="F74" s="583" t="s">
        <v>256</v>
      </c>
      <c r="G74" s="902"/>
      <c r="H74" s="914" t="s">
        <v>257</v>
      </c>
    </row>
    <row r="75" spans="6:8" ht="8.25" customHeight="1">
      <c r="F75" s="903"/>
      <c r="G75" s="512"/>
      <c r="H75" s="903"/>
    </row>
    <row r="76" spans="2:8" ht="15">
      <c r="B76" s="34" t="s">
        <v>275</v>
      </c>
      <c r="F76" s="915"/>
      <c r="G76" s="916"/>
      <c r="H76" s="915"/>
    </row>
    <row r="77" spans="2:8" ht="15">
      <c r="B77" s="34" t="s">
        <v>273</v>
      </c>
      <c r="F77" s="915">
        <v>2235348912</v>
      </c>
      <c r="G77" s="917"/>
      <c r="H77" s="917">
        <v>281846782</v>
      </c>
    </row>
    <row r="78" spans="2:8" ht="15">
      <c r="B78" s="34" t="s">
        <v>274</v>
      </c>
      <c r="F78" s="915"/>
      <c r="G78" s="918"/>
      <c r="H78" s="917"/>
    </row>
    <row r="79" spans="2:8" ht="15">
      <c r="B79" s="34" t="s">
        <v>207</v>
      </c>
      <c r="F79" s="915">
        <v>325299713</v>
      </c>
      <c r="G79" s="917"/>
      <c r="H79" s="917"/>
    </row>
    <row r="80" spans="6:8" ht="10.5" customHeight="1">
      <c r="F80" s="919"/>
      <c r="G80" s="337"/>
      <c r="H80" s="906"/>
    </row>
    <row r="81" spans="2:8" ht="15.75" thickBot="1">
      <c r="B81" s="51" t="s">
        <v>603</v>
      </c>
      <c r="F81" s="511">
        <v>2560648625</v>
      </c>
      <c r="G81" s="507"/>
      <c r="H81" s="511">
        <v>281846782</v>
      </c>
    </row>
    <row r="82" spans="6:8" ht="15.75" thickTop="1">
      <c r="F82" s="930">
        <v>0</v>
      </c>
      <c r="G82" s="920"/>
      <c r="H82" s="921">
        <v>0</v>
      </c>
    </row>
    <row r="83" spans="1:8" ht="15">
      <c r="A83" s="492"/>
      <c r="B83" s="492"/>
      <c r="C83" s="492"/>
      <c r="D83" s="492"/>
      <c r="E83" s="492"/>
      <c r="F83" s="492"/>
      <c r="G83" s="492"/>
      <c r="H83" s="492"/>
    </row>
  </sheetData>
  <sheetProtection/>
  <mergeCells count="16">
    <mergeCell ref="F37:G37"/>
    <mergeCell ref="F40:G40"/>
    <mergeCell ref="F38:G38"/>
    <mergeCell ref="F39:G39"/>
    <mergeCell ref="B37:D37"/>
    <mergeCell ref="B38:D38"/>
    <mergeCell ref="B39:D39"/>
    <mergeCell ref="B40:D40"/>
    <mergeCell ref="F41:G41"/>
    <mergeCell ref="C44:D44"/>
    <mergeCell ref="F44:G44"/>
    <mergeCell ref="F42:G42"/>
    <mergeCell ref="F43:G43"/>
    <mergeCell ref="B42:D42"/>
    <mergeCell ref="B43:D43"/>
    <mergeCell ref="B41:D41"/>
  </mergeCells>
  <printOptions/>
  <pageMargins left="0.7874015748031497" right="0.5905511811023623" top="0.7874015748031497" bottom="0.7874015748031497" header="0.3937007874015748" footer="0.3937007874015748"/>
  <pageSetup firstPageNumber="18"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FFFF00"/>
  </sheetPr>
  <dimension ref="A1:H84"/>
  <sheetViews>
    <sheetView zoomScaleSheetLayoutView="110" zoomScalePageLayoutView="0" workbookViewId="0" topLeftCell="C1">
      <selection activeCell="I1" sqref="I1:T16384"/>
    </sheetView>
  </sheetViews>
  <sheetFormatPr defaultColWidth="9.00390625" defaultRowHeight="12.75"/>
  <cols>
    <col min="1" max="1" width="4.125" style="73" customWidth="1"/>
    <col min="2" max="2" width="20.00390625" style="81" customWidth="1"/>
    <col min="3" max="3" width="5.25390625" style="81" customWidth="1"/>
    <col min="4" max="4" width="15.625" style="81" customWidth="1"/>
    <col min="5" max="5" width="16.75390625" style="81" customWidth="1"/>
    <col min="6" max="6" width="16.875" style="236" bestFit="1" customWidth="1"/>
    <col min="7" max="7" width="2.875" style="236" customWidth="1"/>
    <col min="8" max="8" width="14.75390625" style="81" customWidth="1"/>
    <col min="9" max="16384" width="9.125" style="73" customWidth="1"/>
  </cols>
  <sheetData>
    <row r="1" spans="1:8" s="174" customFormat="1" ht="12.75">
      <c r="A1" s="206" t="s">
        <v>124</v>
      </c>
      <c r="B1" s="748"/>
      <c r="C1" s="748"/>
      <c r="D1" s="748"/>
      <c r="E1" s="748"/>
      <c r="F1" s="749"/>
      <c r="G1" s="749"/>
      <c r="H1" s="750" t="s">
        <v>158</v>
      </c>
    </row>
    <row r="2" spans="1:8" s="208" customFormat="1" ht="12">
      <c r="A2" s="207" t="s">
        <v>146</v>
      </c>
      <c r="B2" s="667"/>
      <c r="C2" s="667"/>
      <c r="D2" s="667"/>
      <c r="E2" s="667"/>
      <c r="F2" s="667"/>
      <c r="G2" s="667"/>
      <c r="H2" s="751" t="s">
        <v>995</v>
      </c>
    </row>
    <row r="3" spans="1:8" ht="9" customHeight="1">
      <c r="A3" s="86"/>
      <c r="B3" s="236"/>
      <c r="C3" s="236"/>
      <c r="D3" s="236"/>
      <c r="E3" s="236"/>
      <c r="H3" s="236"/>
    </row>
    <row r="4" spans="1:8" ht="15">
      <c r="A4" s="752"/>
      <c r="B4" s="88"/>
      <c r="C4" s="88"/>
      <c r="D4" s="88"/>
      <c r="E4" s="88"/>
      <c r="F4" s="753"/>
      <c r="G4" s="1142" t="s">
        <v>241</v>
      </c>
      <c r="H4" s="1142"/>
    </row>
    <row r="5" spans="1:8" ht="22.5" customHeight="1">
      <c r="A5" s="1033" t="s">
        <v>5</v>
      </c>
      <c r="B5" s="72" t="s">
        <v>787</v>
      </c>
      <c r="F5" s="81"/>
      <c r="G5" s="81"/>
      <c r="H5" s="73"/>
    </row>
    <row r="6" spans="1:8" s="350" customFormat="1" ht="15">
      <c r="A6" s="1130" t="s">
        <v>623</v>
      </c>
      <c r="B6" s="1131"/>
      <c r="C6" s="1132"/>
      <c r="D6" s="1136" t="s">
        <v>399</v>
      </c>
      <c r="E6" s="1121" t="s">
        <v>770</v>
      </c>
      <c r="F6" s="1122"/>
      <c r="G6" s="1130" t="s">
        <v>771</v>
      </c>
      <c r="H6" s="1132"/>
    </row>
    <row r="7" spans="1:8" s="350" customFormat="1" ht="15">
      <c r="A7" s="1133"/>
      <c r="B7" s="1134"/>
      <c r="C7" s="1135"/>
      <c r="D7" s="1136"/>
      <c r="E7" s="1037" t="s">
        <v>886</v>
      </c>
      <c r="F7" s="1037" t="s">
        <v>887</v>
      </c>
      <c r="G7" s="1133"/>
      <c r="H7" s="1135"/>
    </row>
    <row r="8" spans="1:8" ht="15" hidden="1">
      <c r="A8" s="1023" t="s">
        <v>214</v>
      </c>
      <c r="B8" s="1024"/>
      <c r="C8" s="1025"/>
      <c r="D8" s="1026"/>
      <c r="E8" s="292"/>
      <c r="F8" s="1027"/>
      <c r="G8" s="1145"/>
      <c r="H8" s="1146"/>
    </row>
    <row r="9" spans="1:8" ht="15">
      <c r="A9" s="1028" t="s">
        <v>588</v>
      </c>
      <c r="B9" s="236"/>
      <c r="C9" s="1029"/>
      <c r="D9" s="1030">
        <v>-258734567</v>
      </c>
      <c r="E9" s="292">
        <v>258734567</v>
      </c>
      <c r="F9" s="1025"/>
      <c r="G9" s="1147">
        <v>0</v>
      </c>
      <c r="H9" s="1148"/>
    </row>
    <row r="10" spans="1:8" ht="15">
      <c r="A10" s="1028" t="s">
        <v>772</v>
      </c>
      <c r="B10" s="236"/>
      <c r="C10" s="1029"/>
      <c r="D10" s="1030">
        <v>0</v>
      </c>
      <c r="E10" s="292">
        <v>9439318152</v>
      </c>
      <c r="F10" s="1025">
        <v>9439318152</v>
      </c>
      <c r="G10" s="1139">
        <v>0</v>
      </c>
      <c r="H10" s="1140"/>
    </row>
    <row r="11" spans="1:8" ht="15" customHeight="1" hidden="1">
      <c r="A11" s="1028" t="s">
        <v>210</v>
      </c>
      <c r="B11" s="236"/>
      <c r="C11" s="1029"/>
      <c r="D11" s="1030">
        <v>0</v>
      </c>
      <c r="E11" s="292"/>
      <c r="F11" s="1025"/>
      <c r="G11" s="1139">
        <v>0</v>
      </c>
      <c r="H11" s="1140"/>
    </row>
    <row r="12" spans="1:8" ht="15">
      <c r="A12" s="1028" t="s">
        <v>211</v>
      </c>
      <c r="B12" s="236"/>
      <c r="C12" s="1029"/>
      <c r="D12" s="1030">
        <v>0</v>
      </c>
      <c r="E12" s="1025">
        <v>733782987</v>
      </c>
      <c r="F12" s="1025">
        <v>733782987</v>
      </c>
      <c r="G12" s="1139">
        <v>0</v>
      </c>
      <c r="H12" s="1140"/>
    </row>
    <row r="13" spans="1:8" s="81" customFormat="1" ht="15">
      <c r="A13" s="1028" t="s">
        <v>250</v>
      </c>
      <c r="B13" s="236"/>
      <c r="C13" s="1029"/>
      <c r="D13" s="1030">
        <v>345146992</v>
      </c>
      <c r="E13" s="1025">
        <v>998459055</v>
      </c>
      <c r="F13" s="1025">
        <v>1975976097</v>
      </c>
      <c r="G13" s="1139">
        <v>-632370050</v>
      </c>
      <c r="H13" s="1140"/>
    </row>
    <row r="14" spans="1:8" s="81" customFormat="1" ht="15">
      <c r="A14" s="1028" t="s">
        <v>215</v>
      </c>
      <c r="B14" s="236"/>
      <c r="C14" s="1029"/>
      <c r="D14" s="1030">
        <v>2249999</v>
      </c>
      <c r="E14" s="1025">
        <v>188259782</v>
      </c>
      <c r="F14" s="1025">
        <v>188259781</v>
      </c>
      <c r="G14" s="1139">
        <v>2250000</v>
      </c>
      <c r="H14" s="1140"/>
    </row>
    <row r="15" spans="1:8" s="81" customFormat="1" ht="15" customHeight="1" hidden="1">
      <c r="A15" s="1028" t="s">
        <v>212</v>
      </c>
      <c r="B15" s="236"/>
      <c r="C15" s="1025"/>
      <c r="D15" s="1031"/>
      <c r="E15" s="292"/>
      <c r="F15" s="1027"/>
      <c r="G15" s="1139">
        <v>0</v>
      </c>
      <c r="H15" s="1140"/>
    </row>
    <row r="16" spans="1:8" s="81" customFormat="1" ht="15" hidden="1">
      <c r="A16" s="1126" t="s">
        <v>213</v>
      </c>
      <c r="B16" s="1127"/>
      <c r="C16" s="1128"/>
      <c r="D16" s="1026"/>
      <c r="E16" s="292">
        <v>0</v>
      </c>
      <c r="F16" s="1027"/>
      <c r="G16" s="1139">
        <v>0</v>
      </c>
      <c r="H16" s="1140"/>
    </row>
    <row r="17" spans="1:8" ht="15">
      <c r="A17" s="1028" t="s">
        <v>0</v>
      </c>
      <c r="B17" s="236"/>
      <c r="C17" s="1029"/>
      <c r="D17" s="1030">
        <v>0</v>
      </c>
      <c r="E17" s="292">
        <v>675821350</v>
      </c>
      <c r="F17" s="1025">
        <v>675821350</v>
      </c>
      <c r="G17" s="1139">
        <v>0</v>
      </c>
      <c r="H17" s="1140"/>
    </row>
    <row r="18" spans="1:8" ht="15">
      <c r="A18" s="1028" t="s">
        <v>888</v>
      </c>
      <c r="B18" s="236"/>
      <c r="C18" s="1029"/>
      <c r="D18" s="1030">
        <v>0</v>
      </c>
      <c r="E18" s="292">
        <v>17000000</v>
      </c>
      <c r="F18" s="1025">
        <v>17000000</v>
      </c>
      <c r="G18" s="1139">
        <v>0</v>
      </c>
      <c r="H18" s="1140"/>
    </row>
    <row r="19" spans="1:8" s="81" customFormat="1" ht="15" hidden="1">
      <c r="A19" s="1028" t="s">
        <v>993</v>
      </c>
      <c r="B19" s="236"/>
      <c r="C19" s="1029"/>
      <c r="D19" s="1030">
        <v>0</v>
      </c>
      <c r="E19" s="292"/>
      <c r="F19" s="292"/>
      <c r="G19" s="1139">
        <v>0</v>
      </c>
      <c r="H19" s="1140"/>
    </row>
    <row r="20" spans="1:8" s="81" customFormat="1" ht="15">
      <c r="A20" s="1123" t="s">
        <v>603</v>
      </c>
      <c r="B20" s="1124"/>
      <c r="C20" s="1125"/>
      <c r="D20" s="1032">
        <v>88662424</v>
      </c>
      <c r="E20" s="1032">
        <v>12311375893</v>
      </c>
      <c r="F20" s="1032">
        <v>13030158367</v>
      </c>
      <c r="G20" s="1143">
        <v>-630120050</v>
      </c>
      <c r="H20" s="1144"/>
    </row>
    <row r="21" spans="1:8" s="893" customFormat="1" ht="15">
      <c r="A21" s="754"/>
      <c r="B21" s="754"/>
      <c r="C21" s="754"/>
      <c r="D21" s="829">
        <v>0</v>
      </c>
      <c r="E21" s="829"/>
      <c r="F21" s="892"/>
      <c r="G21" s="755"/>
      <c r="H21" s="892">
        <v>0</v>
      </c>
    </row>
    <row r="22" spans="1:8" ht="46.5" customHeight="1">
      <c r="A22" s="1138" t="s">
        <v>4</v>
      </c>
      <c r="B22" s="1104"/>
      <c r="C22" s="1104"/>
      <c r="D22" s="1104"/>
      <c r="E22" s="1104"/>
      <c r="F22" s="1104"/>
      <c r="G22" s="1104"/>
      <c r="H22" s="1104"/>
    </row>
    <row r="23" spans="1:8" ht="15">
      <c r="A23" s="273"/>
      <c r="B23" s="492"/>
      <c r="C23" s="492"/>
      <c r="D23" s="492"/>
      <c r="E23" s="492"/>
      <c r="F23" s="492"/>
      <c r="G23" s="492"/>
      <c r="H23" s="492"/>
    </row>
    <row r="24" spans="1:8" ht="24" customHeight="1">
      <c r="A24" s="72" t="s">
        <v>7</v>
      </c>
      <c r="B24" s="72" t="s">
        <v>111</v>
      </c>
      <c r="F24" s="756" t="s">
        <v>256</v>
      </c>
      <c r="G24" s="757"/>
      <c r="H24" s="758" t="s">
        <v>257</v>
      </c>
    </row>
    <row r="25" spans="1:8" ht="10.5" customHeight="1">
      <c r="A25" s="80"/>
      <c r="B25" s="72"/>
      <c r="F25" s="757"/>
      <c r="G25" s="757"/>
      <c r="H25" s="759"/>
    </row>
    <row r="26" spans="1:8" ht="15">
      <c r="A26" s="80"/>
      <c r="B26" s="760" t="s">
        <v>933</v>
      </c>
      <c r="F26" s="761">
        <v>910374169</v>
      </c>
      <c r="G26" s="761"/>
      <c r="H26" s="761">
        <v>458269655</v>
      </c>
    </row>
    <row r="27" spans="2:8" ht="15">
      <c r="B27" s="760" t="s">
        <v>935</v>
      </c>
      <c r="F27" s="761">
        <v>34496171</v>
      </c>
      <c r="G27" s="762"/>
      <c r="H27" s="761">
        <v>58890524</v>
      </c>
    </row>
    <row r="28" spans="2:8" ht="15">
      <c r="B28" s="760" t="s">
        <v>934</v>
      </c>
      <c r="F28" s="761">
        <v>25000000</v>
      </c>
      <c r="G28" s="761"/>
      <c r="H28" s="761">
        <v>30000000</v>
      </c>
    </row>
    <row r="29" spans="2:8" ht="15" hidden="1">
      <c r="B29" s="760" t="s">
        <v>112</v>
      </c>
      <c r="F29" s="761"/>
      <c r="G29" s="761"/>
      <c r="H29" s="761"/>
    </row>
    <row r="30" spans="2:8" ht="15">
      <c r="B30" s="760" t="s">
        <v>700</v>
      </c>
      <c r="F30" s="761">
        <v>21400000</v>
      </c>
      <c r="G30" s="761"/>
      <c r="H30" s="761">
        <v>67500000</v>
      </c>
    </row>
    <row r="31" spans="2:8" ht="15">
      <c r="B31" s="760" t="s">
        <v>701</v>
      </c>
      <c r="F31" s="761">
        <v>139516370</v>
      </c>
      <c r="G31" s="761"/>
      <c r="H31" s="761">
        <v>273439120</v>
      </c>
    </row>
    <row r="32" spans="2:8" ht="11.25" customHeight="1">
      <c r="B32" s="760"/>
      <c r="F32" s="761"/>
      <c r="G32" s="761"/>
      <c r="H32" s="761"/>
    </row>
    <row r="33" spans="2:8" ht="15.75" thickBot="1">
      <c r="B33" s="690" t="s">
        <v>603</v>
      </c>
      <c r="F33" s="763">
        <v>1130786710</v>
      </c>
      <c r="G33" s="500"/>
      <c r="H33" s="763">
        <v>888099299</v>
      </c>
    </row>
    <row r="34" spans="2:7" ht="15.75" thickTop="1">
      <c r="B34" s="690"/>
      <c r="F34" s="81"/>
      <c r="G34" s="81"/>
    </row>
    <row r="35" spans="1:8" s="81" customFormat="1" ht="19.5" customHeight="1">
      <c r="A35" s="72" t="s">
        <v>809</v>
      </c>
      <c r="B35" s="72" t="s">
        <v>114</v>
      </c>
      <c r="C35" s="173"/>
      <c r="D35" s="173"/>
      <c r="E35" s="173"/>
      <c r="F35" s="236"/>
      <c r="G35" s="236"/>
      <c r="H35" s="764"/>
    </row>
    <row r="36" spans="1:8" ht="15">
      <c r="A36" s="555"/>
      <c r="B36" s="173"/>
      <c r="C36" s="173"/>
      <c r="D36" s="173"/>
      <c r="E36" s="173"/>
      <c r="F36" s="756" t="s">
        <v>256</v>
      </c>
      <c r="G36" s="757"/>
      <c r="H36" s="758" t="s">
        <v>257</v>
      </c>
    </row>
    <row r="37" spans="1:8" ht="11.25" customHeight="1">
      <c r="A37" s="555"/>
      <c r="B37" s="173"/>
      <c r="C37" s="173"/>
      <c r="D37" s="173"/>
      <c r="E37" s="173"/>
      <c r="F37" s="757"/>
      <c r="G37" s="757"/>
      <c r="H37" s="759"/>
    </row>
    <row r="38" spans="1:8" ht="16.5" customHeight="1">
      <c r="A38" s="765"/>
      <c r="B38" s="72" t="s">
        <v>321</v>
      </c>
      <c r="F38" s="505">
        <v>336300000</v>
      </c>
      <c r="G38" s="505"/>
      <c r="H38" s="505">
        <v>395950000</v>
      </c>
    </row>
    <row r="39" spans="2:8" ht="16.5" customHeight="1">
      <c r="B39" s="81" t="s">
        <v>322</v>
      </c>
      <c r="F39" s="268">
        <v>66000000</v>
      </c>
      <c r="G39" s="501"/>
      <c r="H39" s="268">
        <v>74500000</v>
      </c>
    </row>
    <row r="40" spans="2:8" ht="16.5" customHeight="1">
      <c r="B40" s="81" t="s">
        <v>323</v>
      </c>
      <c r="F40" s="268">
        <v>82750000</v>
      </c>
      <c r="G40" s="501"/>
      <c r="H40" s="268">
        <v>107000000</v>
      </c>
    </row>
    <row r="41" spans="2:8" ht="16.5" customHeight="1">
      <c r="B41" s="81" t="s">
        <v>930</v>
      </c>
      <c r="F41" s="268">
        <v>8200000</v>
      </c>
      <c r="G41" s="501"/>
      <c r="H41" s="268">
        <v>11200000</v>
      </c>
    </row>
    <row r="42" spans="2:8" ht="16.5" customHeight="1">
      <c r="B42" s="81" t="s">
        <v>324</v>
      </c>
      <c r="F42" s="268">
        <v>6500000</v>
      </c>
      <c r="G42" s="501"/>
      <c r="H42" s="268">
        <v>6500000</v>
      </c>
    </row>
    <row r="43" spans="2:8" ht="16.5" customHeight="1">
      <c r="B43" s="81" t="s">
        <v>929</v>
      </c>
      <c r="F43" s="268">
        <v>105850000</v>
      </c>
      <c r="G43" s="501"/>
      <c r="H43" s="268">
        <v>132500000</v>
      </c>
    </row>
    <row r="44" spans="1:8" ht="16.5" customHeight="1">
      <c r="A44" s="766"/>
      <c r="B44" s="81" t="s">
        <v>931</v>
      </c>
      <c r="F44" s="268">
        <v>47000000</v>
      </c>
      <c r="G44" s="501"/>
      <c r="H44" s="268">
        <v>64250000</v>
      </c>
    </row>
    <row r="45" spans="1:8" ht="16.5" customHeight="1">
      <c r="A45" s="766"/>
      <c r="B45" s="81" t="s">
        <v>932</v>
      </c>
      <c r="F45" s="268">
        <v>20000000</v>
      </c>
      <c r="G45" s="501"/>
      <c r="H45" s="268"/>
    </row>
    <row r="46" spans="1:8" ht="8.25" customHeight="1">
      <c r="A46" s="766"/>
      <c r="F46" s="268"/>
      <c r="G46" s="501"/>
      <c r="H46" s="268"/>
    </row>
    <row r="47" spans="1:8" ht="15">
      <c r="A47" s="766"/>
      <c r="B47" s="767" t="s">
        <v>113</v>
      </c>
      <c r="F47" s="451">
        <v>400000000</v>
      </c>
      <c r="G47" s="501"/>
      <c r="H47" s="451">
        <v>193109944</v>
      </c>
    </row>
    <row r="48" spans="1:8" ht="16.5" customHeight="1">
      <c r="A48" s="766"/>
      <c r="B48" s="81" t="s">
        <v>828</v>
      </c>
      <c r="F48" s="761"/>
      <c r="G48" s="501"/>
      <c r="H48" s="268">
        <v>11297496</v>
      </c>
    </row>
    <row r="49" spans="1:8" ht="15">
      <c r="A49" s="766"/>
      <c r="B49" s="81" t="s">
        <v>699</v>
      </c>
      <c r="F49" s="761">
        <v>400000000</v>
      </c>
      <c r="G49" s="501"/>
      <c r="H49" s="268">
        <v>181812448</v>
      </c>
    </row>
    <row r="50" spans="1:8" ht="9.75" customHeight="1">
      <c r="A50" s="766"/>
      <c r="F50" s="761"/>
      <c r="G50" s="501"/>
      <c r="H50" s="268"/>
    </row>
    <row r="51" spans="1:8" ht="15.75" thickBot="1">
      <c r="A51" s="766"/>
      <c r="B51" s="690" t="s">
        <v>603</v>
      </c>
      <c r="F51" s="768">
        <v>736300000</v>
      </c>
      <c r="G51" s="769"/>
      <c r="H51" s="768">
        <v>589059944</v>
      </c>
    </row>
    <row r="52" spans="1:8" ht="8.25" customHeight="1" hidden="1" thickTop="1">
      <c r="A52" s="766"/>
      <c r="B52" s="690"/>
      <c r="F52" s="769">
        <v>0</v>
      </c>
      <c r="G52" s="769"/>
      <c r="H52" s="769">
        <v>0</v>
      </c>
    </row>
    <row r="53" spans="1:2" ht="15.75" hidden="1" thickTop="1">
      <c r="A53" s="229" t="s">
        <v>812</v>
      </c>
      <c r="B53" s="669" t="s">
        <v>216</v>
      </c>
    </row>
    <row r="54" spans="5:8" ht="17.25" customHeight="1" hidden="1">
      <c r="E54" s="607" t="s">
        <v>675</v>
      </c>
      <c r="F54" s="756" t="s">
        <v>256</v>
      </c>
      <c r="G54" s="757"/>
      <c r="H54" s="756" t="s">
        <v>257</v>
      </c>
    </row>
    <row r="55" spans="5:8" ht="15.75" hidden="1" thickTop="1">
      <c r="E55" s="770"/>
      <c r="F55" s="757"/>
      <c r="G55" s="757"/>
      <c r="H55" s="757"/>
    </row>
    <row r="56" spans="2:8" ht="15.75" hidden="1" thickTop="1">
      <c r="B56" s="669" t="s">
        <v>222</v>
      </c>
      <c r="F56" s="771">
        <v>0</v>
      </c>
      <c r="G56" s="771"/>
      <c r="H56" s="771">
        <v>194060680</v>
      </c>
    </row>
    <row r="57" spans="2:8" ht="15.75" hidden="1" thickTop="1">
      <c r="B57" s="72" t="s">
        <v>217</v>
      </c>
      <c r="C57" s="72"/>
      <c r="D57" s="72"/>
      <c r="E57" s="72"/>
      <c r="F57" s="772">
        <v>0</v>
      </c>
      <c r="G57" s="772"/>
      <c r="H57" s="772">
        <v>194060680</v>
      </c>
    </row>
    <row r="58" spans="2:8" ht="15.75" hidden="1" thickTop="1">
      <c r="B58" s="81" t="s">
        <v>674</v>
      </c>
      <c r="C58" s="173"/>
      <c r="D58" s="173"/>
      <c r="E58" s="773"/>
      <c r="F58" s="774">
        <v>0</v>
      </c>
      <c r="G58" s="775"/>
      <c r="H58" s="774">
        <v>194060680</v>
      </c>
    </row>
    <row r="59" spans="2:8" ht="15.75" hidden="1" thickTop="1">
      <c r="B59" s="72" t="s">
        <v>219</v>
      </c>
      <c r="C59" s="72"/>
      <c r="D59" s="72"/>
      <c r="E59" s="72"/>
      <c r="F59" s="776"/>
      <c r="G59" s="500"/>
      <c r="H59" s="451"/>
    </row>
    <row r="60" spans="6:8" ht="15.75" hidden="1" thickTop="1">
      <c r="F60" s="268"/>
      <c r="G60" s="501"/>
      <c r="H60" s="268"/>
    </row>
    <row r="61" spans="2:8" ht="15.75" hidden="1" thickTop="1">
      <c r="B61" s="81" t="s">
        <v>221</v>
      </c>
      <c r="F61" s="268"/>
      <c r="G61" s="501"/>
      <c r="H61" s="268"/>
    </row>
    <row r="62" spans="6:8" ht="15.75" hidden="1" thickTop="1">
      <c r="F62" s="268"/>
      <c r="G62" s="501"/>
      <c r="H62" s="268"/>
    </row>
    <row r="63" spans="2:8" ht="15.75" hidden="1" thickTop="1">
      <c r="B63" s="669" t="s">
        <v>223</v>
      </c>
      <c r="F63" s="268"/>
      <c r="G63" s="501"/>
      <c r="H63" s="268"/>
    </row>
    <row r="64" spans="2:6" ht="15.75" hidden="1" thickTop="1">
      <c r="B64" s="669" t="s">
        <v>223</v>
      </c>
      <c r="F64" s="81"/>
    </row>
    <row r="65" spans="2:8" ht="16.5" hidden="1" thickBot="1" thickTop="1">
      <c r="B65" s="690" t="s">
        <v>603</v>
      </c>
      <c r="F65" s="777">
        <v>0</v>
      </c>
      <c r="G65" s="778"/>
      <c r="H65" s="777">
        <v>194060680</v>
      </c>
    </row>
    <row r="66" spans="2:8" s="779" customFormat="1" ht="15.75" hidden="1" thickTop="1">
      <c r="B66" s="780"/>
      <c r="C66" s="780"/>
      <c r="D66" s="780"/>
      <c r="E66" s="780"/>
      <c r="F66" s="781">
        <v>0</v>
      </c>
      <c r="G66" s="782"/>
      <c r="H66" s="783">
        <v>0</v>
      </c>
    </row>
    <row r="67" spans="1:8" ht="15.75" hidden="1" thickTop="1">
      <c r="A67" s="784"/>
      <c r="B67" s="785" t="s">
        <v>251</v>
      </c>
      <c r="C67" s="786"/>
      <c r="D67" s="786"/>
      <c r="E67" s="786"/>
      <c r="F67" s="787"/>
      <c r="G67" s="787"/>
      <c r="H67" s="787"/>
    </row>
    <row r="68" spans="1:8" ht="15.75" hidden="1" thickTop="1">
      <c r="A68" s="784"/>
      <c r="B68" s="236" t="s">
        <v>232</v>
      </c>
      <c r="C68" s="788"/>
      <c r="D68" s="698" t="s">
        <v>236</v>
      </c>
      <c r="E68" s="698"/>
      <c r="F68" s="81"/>
      <c r="G68" s="789"/>
      <c r="H68" s="789"/>
    </row>
    <row r="69" spans="1:8" ht="15.75" hidden="1" thickTop="1">
      <c r="A69" s="784"/>
      <c r="B69" s="236" t="s">
        <v>325</v>
      </c>
      <c r="C69" s="788"/>
      <c r="D69" s="236" t="s">
        <v>326</v>
      </c>
      <c r="E69" s="236"/>
      <c r="F69" s="81"/>
      <c r="G69" s="789"/>
      <c r="H69" s="789"/>
    </row>
    <row r="70" spans="1:8" ht="15.75" hidden="1" thickTop="1">
      <c r="A70" s="784"/>
      <c r="B70" s="236" t="s">
        <v>331</v>
      </c>
      <c r="C70" s="788"/>
      <c r="D70" s="236" t="s">
        <v>703</v>
      </c>
      <c r="E70" s="236"/>
      <c r="F70" s="81"/>
      <c r="G70" s="789"/>
      <c r="H70" s="789"/>
    </row>
    <row r="71" spans="1:8" ht="15.75" hidden="1" thickTop="1">
      <c r="A71" s="784"/>
      <c r="B71" s="236" t="s">
        <v>330</v>
      </c>
      <c r="C71" s="788"/>
      <c r="D71" s="236" t="s">
        <v>327</v>
      </c>
      <c r="E71" s="81" t="s">
        <v>66</v>
      </c>
      <c r="F71" s="254"/>
      <c r="G71" s="789"/>
      <c r="H71" s="789"/>
    </row>
    <row r="72" spans="1:8" ht="15.75" hidden="1" thickTop="1">
      <c r="A72" s="784"/>
      <c r="B72" s="236" t="s">
        <v>234</v>
      </c>
      <c r="C72" s="788"/>
      <c r="D72" s="236" t="s">
        <v>328</v>
      </c>
      <c r="E72" s="236"/>
      <c r="F72" s="81"/>
      <c r="G72" s="789"/>
      <c r="H72" s="789"/>
    </row>
    <row r="73" spans="1:8" ht="15.75" hidden="1" thickTop="1">
      <c r="A73" s="784"/>
      <c r="B73" s="236" t="s">
        <v>235</v>
      </c>
      <c r="C73" s="236"/>
      <c r="D73" s="236" t="s">
        <v>329</v>
      </c>
      <c r="E73" s="236"/>
      <c r="F73" s="81"/>
      <c r="G73" s="789"/>
      <c r="H73" s="789"/>
    </row>
    <row r="74" spans="1:8" ht="15.75" hidden="1" thickTop="1">
      <c r="A74" s="784"/>
      <c r="B74" s="236" t="s">
        <v>240</v>
      </c>
      <c r="C74" s="236"/>
      <c r="D74" s="236" t="s">
        <v>460</v>
      </c>
      <c r="E74" s="236"/>
      <c r="F74" s="81"/>
      <c r="G74" s="789"/>
      <c r="H74" s="789"/>
    </row>
    <row r="75" spans="1:8" ht="33" customHeight="1" hidden="1">
      <c r="A75" s="784"/>
      <c r="B75" s="236" t="s">
        <v>233</v>
      </c>
      <c r="C75" s="236"/>
      <c r="D75" s="1137" t="s">
        <v>333</v>
      </c>
      <c r="E75" s="1137"/>
      <c r="F75" s="1137"/>
      <c r="G75" s="1137"/>
      <c r="H75" s="1137"/>
    </row>
    <row r="76" spans="1:8" ht="15" customHeight="1" hidden="1" thickTop="1">
      <c r="A76" s="790"/>
      <c r="B76" s="787"/>
      <c r="C76" s="254"/>
      <c r="D76" s="787"/>
      <c r="E76" s="787"/>
      <c r="F76" s="787"/>
      <c r="G76" s="787"/>
      <c r="H76" s="787"/>
    </row>
    <row r="77" spans="2:8" ht="29.25" hidden="1" thickTop="1">
      <c r="B77" s="791" t="s">
        <v>864</v>
      </c>
      <c r="C77" s="792"/>
      <c r="D77" s="793" t="s">
        <v>235</v>
      </c>
      <c r="E77" s="794" t="s">
        <v>137</v>
      </c>
      <c r="F77" s="794" t="s">
        <v>238</v>
      </c>
      <c r="G77" s="792"/>
      <c r="H77" s="794" t="s">
        <v>239</v>
      </c>
    </row>
    <row r="78" spans="2:8" ht="30.75" hidden="1" thickTop="1">
      <c r="B78" s="1141" t="s">
        <v>141</v>
      </c>
      <c r="C78" s="1141"/>
      <c r="D78" s="795" t="s">
        <v>142</v>
      </c>
      <c r="E78" s="796" t="s">
        <v>136</v>
      </c>
      <c r="F78" s="795">
        <v>1646</v>
      </c>
      <c r="H78" s="797">
        <v>34776688</v>
      </c>
    </row>
    <row r="79" spans="4:8" ht="4.5" customHeight="1" hidden="1">
      <c r="D79" s="798"/>
      <c r="E79" s="798"/>
      <c r="F79" s="799"/>
      <c r="H79" s="797"/>
    </row>
    <row r="80" spans="2:8" ht="30.75" hidden="1" thickTop="1">
      <c r="B80" s="1129" t="s">
        <v>139</v>
      </c>
      <c r="C80" s="1129"/>
      <c r="D80" s="800" t="s">
        <v>140</v>
      </c>
      <c r="E80" s="801" t="s">
        <v>136</v>
      </c>
      <c r="F80" s="802">
        <v>3639</v>
      </c>
      <c r="H80" s="797">
        <v>76884792</v>
      </c>
    </row>
    <row r="81" spans="2:8" ht="7.5" customHeight="1" hidden="1">
      <c r="B81" s="803"/>
      <c r="C81" s="803"/>
      <c r="D81" s="800"/>
      <c r="E81" s="801"/>
      <c r="F81" s="802"/>
      <c r="H81" s="797"/>
    </row>
    <row r="82" spans="2:8" ht="30.75" hidden="1" thickTop="1">
      <c r="B82" s="1129" t="s">
        <v>231</v>
      </c>
      <c r="C82" s="1129"/>
      <c r="D82" s="800" t="s">
        <v>135</v>
      </c>
      <c r="E82" s="801" t="s">
        <v>136</v>
      </c>
      <c r="F82" s="800">
        <v>3900</v>
      </c>
      <c r="H82" s="797">
        <v>82399200</v>
      </c>
    </row>
    <row r="83" spans="2:8" ht="16.5" hidden="1" thickBot="1" thickTop="1">
      <c r="B83" s="804" t="s">
        <v>237</v>
      </c>
      <c r="C83" s="804"/>
      <c r="D83" s="804"/>
      <c r="E83" s="804"/>
      <c r="F83" s="805">
        <v>9185</v>
      </c>
      <c r="G83" s="806"/>
      <c r="H83" s="504">
        <v>194060680</v>
      </c>
    </row>
    <row r="84" ht="15.75" hidden="1" thickTop="1">
      <c r="H84" s="236"/>
    </row>
    <row r="85" ht="15.75" thickTop="1"/>
  </sheetData>
  <sheetProtection/>
  <mergeCells count="25">
    <mergeCell ref="G12:H12"/>
    <mergeCell ref="G15:H15"/>
    <mergeCell ref="G17:H17"/>
    <mergeCell ref="G8:H8"/>
    <mergeCell ref="G9:H9"/>
    <mergeCell ref="G18:H18"/>
    <mergeCell ref="G14:H14"/>
    <mergeCell ref="G16:H16"/>
    <mergeCell ref="B82:C82"/>
    <mergeCell ref="B78:C78"/>
    <mergeCell ref="G4:H4"/>
    <mergeCell ref="G6:H7"/>
    <mergeCell ref="G20:H20"/>
    <mergeCell ref="G19:H19"/>
    <mergeCell ref="G13:H13"/>
    <mergeCell ref="E6:F6"/>
    <mergeCell ref="A20:C20"/>
    <mergeCell ref="A16:C16"/>
    <mergeCell ref="B80:C80"/>
    <mergeCell ref="A6:C7"/>
    <mergeCell ref="D6:D7"/>
    <mergeCell ref="D75:H75"/>
    <mergeCell ref="A22:H22"/>
    <mergeCell ref="G10:H10"/>
    <mergeCell ref="G11:H11"/>
  </mergeCells>
  <conditionalFormatting sqref="D21:H21">
    <cfRule type="cellIs" priority="1" dxfId="28" operator="equal">
      <formula>0</formula>
    </cfRule>
  </conditionalFormatting>
  <printOptions horizontalCentered="1"/>
  <pageMargins left="0.7874015748031497" right="0.5905511811023623" top="0.7874015748031497" bottom="0.7874015748031497" header="0.3937007874015748" footer="0.3937007874015748"/>
  <pageSetup firstPageNumber="20" useFirstPageNumber="1"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M53"/>
  <sheetViews>
    <sheetView view="pageBreakPreview" zoomScale="110" zoomScaleSheetLayoutView="110" zoomScalePageLayoutView="0" workbookViewId="0" topLeftCell="A7">
      <selection activeCell="F49" sqref="F49"/>
    </sheetView>
  </sheetViews>
  <sheetFormatPr defaultColWidth="9.00390625" defaultRowHeight="12.75"/>
  <cols>
    <col min="1" max="1" width="4.125" style="0" customWidth="1"/>
    <col min="3" max="3" width="16.125" style="0" customWidth="1"/>
    <col min="4" max="4" width="33.125" style="0" customWidth="1"/>
    <col min="5" max="8" width="20.25390625" style="0" customWidth="1"/>
    <col min="9" max="9" width="9.875" style="0" bestFit="1" customWidth="1"/>
  </cols>
  <sheetData>
    <row r="1" spans="1:10" s="155" customFormat="1" ht="12.75">
      <c r="A1" s="178" t="str">
        <f>Bia!A48</f>
        <v>CÔNG TY CỔ PHẦN DƯỢC ĐỒNG NAI</v>
      </c>
      <c r="F1" s="161"/>
      <c r="H1" s="209" t="str">
        <f>TM2!G1</f>
        <v>Báo cáo tài chính cho năm tài chính</v>
      </c>
      <c r="J1" s="270"/>
    </row>
    <row r="2" spans="1:10" s="200" customFormat="1" ht="12">
      <c r="A2" s="10" t="str">
        <f>Bia!A49</f>
        <v>221B Phạm Văn Thuận, phường Tân Tiến, Tp.Biên Hòa, Đồng Nai.</v>
      </c>
      <c r="B2" s="10"/>
      <c r="C2" s="10"/>
      <c r="D2" s="10"/>
      <c r="E2" s="10"/>
      <c r="F2" s="10"/>
      <c r="G2" s="10"/>
      <c r="H2" s="205" t="str">
        <f>TM2!G2</f>
        <v>kết thúc tại ngày 31/12/2014</v>
      </c>
      <c r="J2" s="271"/>
    </row>
    <row r="3" spans="1:10" s="1" customFormat="1" ht="15">
      <c r="A3" s="5"/>
      <c r="B3" s="5"/>
      <c r="C3" s="5"/>
      <c r="D3" s="5"/>
      <c r="E3" s="5"/>
      <c r="F3" s="5"/>
      <c r="G3" s="5"/>
      <c r="H3" s="5"/>
      <c r="J3" s="34"/>
    </row>
    <row r="4" spans="1:10" s="566" customFormat="1" ht="18.75">
      <c r="A4" s="1151" t="str">
        <f>TM1!A4</f>
        <v>BẢN THUYẾT MINH BÁO CÁO TÀI CHÍNH</v>
      </c>
      <c r="B4" s="1151"/>
      <c r="C4" s="1151"/>
      <c r="D4" s="1151"/>
      <c r="E4" s="1151"/>
      <c r="F4" s="1151"/>
      <c r="G4" s="1151"/>
      <c r="H4" s="1151"/>
      <c r="J4" s="567"/>
    </row>
    <row r="5" spans="1:10" s="341" customFormat="1" ht="15.75">
      <c r="A5" s="338" t="str">
        <f>TM1!A5</f>
        <v>Năm 2014</v>
      </c>
      <c r="B5" s="339"/>
      <c r="C5" s="339"/>
      <c r="D5" s="339"/>
      <c r="E5" s="339"/>
      <c r="F5" s="340"/>
      <c r="G5" s="339"/>
      <c r="H5" s="340"/>
      <c r="J5" s="491"/>
    </row>
    <row r="6" spans="1:10" s="1" customFormat="1" ht="15">
      <c r="A6" s="7"/>
      <c r="B6" s="2"/>
      <c r="C6" s="2"/>
      <c r="D6" s="2"/>
      <c r="E6" s="2"/>
      <c r="F6" s="49"/>
      <c r="G6" s="2"/>
      <c r="H6" s="172" t="s">
        <v>241</v>
      </c>
      <c r="J6" s="34"/>
    </row>
    <row r="7" spans="1:10" s="1" customFormat="1" ht="15">
      <c r="A7" s="232" t="s">
        <v>7</v>
      </c>
      <c r="B7" s="232" t="s">
        <v>400</v>
      </c>
      <c r="F7" s="5"/>
      <c r="H7" s="5"/>
      <c r="J7" s="34"/>
    </row>
    <row r="8" spans="6:10" s="1" customFormat="1" ht="15" hidden="1">
      <c r="F8" s="5"/>
      <c r="G8" s="177" t="e">
        <f>#REF!</f>
        <v>#REF!</v>
      </c>
      <c r="H8" s="239"/>
      <c r="J8" s="34"/>
    </row>
    <row r="9" spans="6:10" s="1" customFormat="1" ht="6" customHeight="1" hidden="1">
      <c r="F9" s="5"/>
      <c r="G9" s="237"/>
      <c r="H9" s="239"/>
      <c r="J9" s="34"/>
    </row>
    <row r="10" spans="2:10" s="1" customFormat="1" ht="15" hidden="1">
      <c r="B10" s="232" t="s">
        <v>222</v>
      </c>
      <c r="F10" s="5"/>
      <c r="G10" s="243">
        <f>G11+G14+G17</f>
        <v>2808414140</v>
      </c>
      <c r="H10" s="245"/>
      <c r="J10" s="34"/>
    </row>
    <row r="11" spans="2:10" s="1" customFormat="1" ht="15" hidden="1">
      <c r="B11" s="1" t="s">
        <v>217</v>
      </c>
      <c r="F11" s="5"/>
      <c r="G11" s="243">
        <f>G12</f>
        <v>1718414140</v>
      </c>
      <c r="H11" s="239"/>
      <c r="J11" s="34"/>
    </row>
    <row r="12" spans="2:10" s="1" customFormat="1" ht="15" hidden="1">
      <c r="B12" s="16" t="s">
        <v>218</v>
      </c>
      <c r="C12" s="16"/>
      <c r="D12" s="16"/>
      <c r="E12" s="16"/>
      <c r="F12" s="60"/>
      <c r="G12" s="36">
        <v>1718414140</v>
      </c>
      <c r="H12" s="48"/>
      <c r="J12" s="34"/>
    </row>
    <row r="13" spans="6:10" s="1" customFormat="1" ht="6" customHeight="1" hidden="1">
      <c r="F13" s="5"/>
      <c r="G13" s="26"/>
      <c r="H13" s="37"/>
      <c r="J13" s="34"/>
    </row>
    <row r="14" spans="2:10" s="1" customFormat="1" ht="15" hidden="1">
      <c r="B14" s="1" t="s">
        <v>219</v>
      </c>
      <c r="F14" s="5"/>
      <c r="G14" s="26">
        <f>G15</f>
        <v>1090000000</v>
      </c>
      <c r="H14" s="26">
        <f>H15</f>
        <v>0</v>
      </c>
      <c r="J14" s="34"/>
    </row>
    <row r="15" spans="2:10" s="1" customFormat="1" ht="15" hidden="1">
      <c r="B15" s="16" t="s">
        <v>220</v>
      </c>
      <c r="C15" s="16"/>
      <c r="D15" s="16"/>
      <c r="E15" s="16"/>
      <c r="F15" s="60"/>
      <c r="G15" s="36">
        <v>1090000000</v>
      </c>
      <c r="H15" s="48"/>
      <c r="J15" s="34"/>
    </row>
    <row r="16" spans="6:10" s="1" customFormat="1" ht="6" customHeight="1" hidden="1">
      <c r="F16" s="5"/>
      <c r="G16" s="26"/>
      <c r="H16" s="37"/>
      <c r="J16" s="34"/>
    </row>
    <row r="17" spans="2:10" s="1" customFormat="1" ht="15" hidden="1">
      <c r="B17" s="1" t="s">
        <v>221</v>
      </c>
      <c r="F17" s="5"/>
      <c r="G17" s="26"/>
      <c r="H17" s="37"/>
      <c r="J17" s="34"/>
    </row>
    <row r="18" spans="6:10" s="1" customFormat="1" ht="6" customHeight="1" hidden="1">
      <c r="F18" s="5"/>
      <c r="G18" s="26"/>
      <c r="H18" s="37"/>
      <c r="J18" s="34"/>
    </row>
    <row r="19" spans="2:10" s="1" customFormat="1" ht="15" hidden="1">
      <c r="B19" s="232" t="s">
        <v>223</v>
      </c>
      <c r="F19" s="5"/>
      <c r="G19" s="26"/>
      <c r="H19" s="37"/>
      <c r="J19" s="34"/>
    </row>
    <row r="20" spans="6:10" s="1" customFormat="1" ht="6" customHeight="1" hidden="1">
      <c r="F20" s="5"/>
      <c r="H20" s="5"/>
      <c r="J20" s="34"/>
    </row>
    <row r="21" spans="2:11" s="1" customFormat="1" ht="15.75" hidden="1" thickBot="1">
      <c r="B21" s="3" t="s">
        <v>603</v>
      </c>
      <c r="F21" s="241"/>
      <c r="G21" s="242">
        <f>G10+G19</f>
        <v>2808414140</v>
      </c>
      <c r="H21" s="240"/>
      <c r="J21" s="269">
        <f>G21-BCDKT!F109</f>
        <v>2808414140</v>
      </c>
      <c r="K21" s="33" t="e">
        <f>#REF!-BCDKT!G109</f>
        <v>#REF!</v>
      </c>
    </row>
    <row r="22" spans="6:10" s="1" customFormat="1" ht="15" hidden="1">
      <c r="F22" s="241"/>
      <c r="G22" s="274">
        <f>G21-BCDKT!F109</f>
        <v>2808414140</v>
      </c>
      <c r="H22" s="275"/>
      <c r="J22" s="34"/>
    </row>
    <row r="23" spans="1:13" ht="15" hidden="1">
      <c r="A23" s="365"/>
      <c r="B23" s="364" t="s">
        <v>252</v>
      </c>
      <c r="C23" s="363"/>
      <c r="D23" s="363"/>
      <c r="E23" s="363"/>
      <c r="F23" s="362"/>
      <c r="G23" s="362"/>
      <c r="H23" s="365"/>
      <c r="I23" s="361"/>
      <c r="J23" s="360"/>
      <c r="K23" s="360"/>
      <c r="L23" s="365"/>
      <c r="M23" s="365"/>
    </row>
    <row r="24" spans="1:13" ht="15" hidden="1">
      <c r="A24" s="365"/>
      <c r="B24" s="362" t="s">
        <v>232</v>
      </c>
      <c r="C24" s="359"/>
      <c r="D24" s="364" t="s">
        <v>334</v>
      </c>
      <c r="E24" s="364"/>
      <c r="F24" s="365"/>
      <c r="G24" s="365"/>
      <c r="H24" s="365"/>
      <c r="I24" s="358"/>
      <c r="J24" s="360"/>
      <c r="K24" s="360"/>
      <c r="L24" s="365"/>
      <c r="M24" s="365"/>
    </row>
    <row r="25" spans="1:13" ht="15" hidden="1">
      <c r="A25" s="365"/>
      <c r="B25" s="362" t="s">
        <v>325</v>
      </c>
      <c r="C25" s="359"/>
      <c r="D25" s="362" t="s">
        <v>335</v>
      </c>
      <c r="E25" s="362"/>
      <c r="F25" s="365"/>
      <c r="G25" s="365"/>
      <c r="H25" s="365"/>
      <c r="I25" s="358"/>
      <c r="J25" s="360"/>
      <c r="K25" s="360"/>
      <c r="L25" s="365"/>
      <c r="M25" s="365"/>
    </row>
    <row r="26" spans="1:13" ht="15" hidden="1">
      <c r="A26" s="365"/>
      <c r="B26" s="362" t="s">
        <v>331</v>
      </c>
      <c r="C26" s="362"/>
      <c r="D26" s="362" t="s">
        <v>337</v>
      </c>
      <c r="E26" s="362"/>
      <c r="F26" s="365"/>
      <c r="G26" s="365"/>
      <c r="H26" s="365"/>
      <c r="I26" s="358"/>
      <c r="J26" s="360"/>
      <c r="K26" s="360"/>
      <c r="L26" s="365"/>
      <c r="M26" s="365"/>
    </row>
    <row r="27" spans="1:13" ht="15" hidden="1">
      <c r="A27" s="365"/>
      <c r="B27" s="362" t="s">
        <v>330</v>
      </c>
      <c r="C27" s="363"/>
      <c r="D27" s="362" t="s">
        <v>336</v>
      </c>
      <c r="E27" s="362"/>
      <c r="F27" s="365"/>
      <c r="G27" s="365"/>
      <c r="H27" s="365"/>
      <c r="I27" s="361"/>
      <c r="J27" s="360"/>
      <c r="K27" s="360"/>
      <c r="L27" s="365"/>
      <c r="M27" s="365"/>
    </row>
    <row r="28" spans="1:13" ht="15" hidden="1">
      <c r="A28" s="365"/>
      <c r="B28" s="362" t="s">
        <v>234</v>
      </c>
      <c r="C28" s="365"/>
      <c r="D28" s="362" t="s">
        <v>338</v>
      </c>
      <c r="E28" s="362"/>
      <c r="F28" s="362"/>
      <c r="G28" s="362"/>
      <c r="H28" s="365"/>
      <c r="I28" s="365"/>
      <c r="J28" s="380"/>
      <c r="K28" s="380"/>
      <c r="L28" s="380"/>
      <c r="M28" s="380"/>
    </row>
    <row r="29" spans="1:13" ht="15" hidden="1">
      <c r="A29" s="365"/>
      <c r="B29" s="362" t="s">
        <v>235</v>
      </c>
      <c r="C29" s="365"/>
      <c r="D29" s="362" t="s">
        <v>339</v>
      </c>
      <c r="E29" s="362"/>
      <c r="F29" s="362"/>
      <c r="G29" s="362"/>
      <c r="H29" s="365"/>
      <c r="I29" s="365"/>
      <c r="J29" s="380"/>
      <c r="K29" s="380"/>
      <c r="L29" s="380"/>
      <c r="M29" s="380"/>
    </row>
    <row r="30" spans="1:13" ht="15" hidden="1">
      <c r="A30" s="365"/>
      <c r="B30" s="362" t="s">
        <v>233</v>
      </c>
      <c r="C30" s="365"/>
      <c r="D30" s="362" t="s">
        <v>340</v>
      </c>
      <c r="E30" s="362"/>
      <c r="F30" s="362"/>
      <c r="G30" s="362"/>
      <c r="H30" s="365"/>
      <c r="I30" s="365"/>
      <c r="J30" s="380"/>
      <c r="K30" s="380"/>
      <c r="L30" s="380"/>
      <c r="M30" s="380"/>
    </row>
    <row r="31" spans="1:13" ht="15" hidden="1">
      <c r="A31" s="365"/>
      <c r="B31" s="362"/>
      <c r="C31" s="365"/>
      <c r="D31" s="362"/>
      <c r="E31" s="362"/>
      <c r="F31" s="362"/>
      <c r="G31" s="362"/>
      <c r="H31" s="365"/>
      <c r="I31" s="365"/>
      <c r="J31" s="380"/>
      <c r="K31" s="380"/>
      <c r="L31" s="380"/>
      <c r="M31" s="380"/>
    </row>
    <row r="32" spans="1:13" ht="28.5" hidden="1">
      <c r="A32" s="365"/>
      <c r="B32" s="357"/>
      <c r="C32" s="397" t="s">
        <v>341</v>
      </c>
      <c r="D32" s="399" t="s">
        <v>342</v>
      </c>
      <c r="E32" s="399"/>
      <c r="F32" s="399"/>
      <c r="G32" s="392" t="s">
        <v>774</v>
      </c>
      <c r="J32" s="380"/>
      <c r="K32" s="380"/>
      <c r="L32" s="380"/>
      <c r="M32" s="380"/>
    </row>
    <row r="33" spans="1:13" ht="23.25" customHeight="1" hidden="1">
      <c r="A33" s="365"/>
      <c r="B33" s="365"/>
      <c r="C33" s="356">
        <v>14999990282</v>
      </c>
      <c r="D33" s="1150">
        <v>11293990282</v>
      </c>
      <c r="E33" s="1150"/>
      <c r="F33" s="1150"/>
      <c r="G33" s="355">
        <v>2616000000</v>
      </c>
      <c r="J33" s="380"/>
      <c r="K33" s="380"/>
      <c r="L33" s="380"/>
      <c r="M33" s="380"/>
    </row>
    <row r="34" spans="1:13" ht="15.75" hidden="1" thickBot="1">
      <c r="A34" s="365"/>
      <c r="B34" s="1155" t="s">
        <v>237</v>
      </c>
      <c r="C34" s="1155"/>
      <c r="D34" s="1155"/>
      <c r="E34" s="1155"/>
      <c r="F34" s="1155"/>
      <c r="G34" s="354">
        <v>2616000000</v>
      </c>
      <c r="J34" s="380"/>
      <c r="K34" s="380"/>
      <c r="L34" s="380"/>
      <c r="M34" s="380"/>
    </row>
    <row r="35" spans="2:10" s="20" customFormat="1" ht="15">
      <c r="B35" s="247" t="s">
        <v>673</v>
      </c>
      <c r="D35" s="247"/>
      <c r="E35" s="247"/>
      <c r="F35" s="248"/>
      <c r="H35" s="249"/>
      <c r="I35" s="250"/>
      <c r="J35" s="250"/>
    </row>
    <row r="36" spans="1:10" s="365" customFormat="1" ht="17.25" customHeight="1">
      <c r="A36" s="352"/>
      <c r="B36" s="353" t="s">
        <v>251</v>
      </c>
      <c r="C36" s="176"/>
      <c r="D36" s="176"/>
      <c r="E36" s="176"/>
      <c r="F36" s="351"/>
      <c r="G36" s="379"/>
      <c r="H36" s="379"/>
      <c r="I36" s="360"/>
      <c r="J36" s="360"/>
    </row>
    <row r="37" spans="1:10" s="365" customFormat="1" ht="17.25" customHeight="1">
      <c r="A37" s="352"/>
      <c r="B37" s="375" t="s">
        <v>232</v>
      </c>
      <c r="C37" s="62"/>
      <c r="D37" s="353" t="s">
        <v>236</v>
      </c>
      <c r="E37" s="353"/>
      <c r="F37" s="350"/>
      <c r="G37" s="379"/>
      <c r="H37" s="379"/>
      <c r="I37" s="360"/>
      <c r="J37" s="360"/>
    </row>
    <row r="38" spans="1:10" s="365" customFormat="1" ht="17.25" customHeight="1">
      <c r="A38" s="352"/>
      <c r="B38" s="375" t="s">
        <v>325</v>
      </c>
      <c r="C38" s="62"/>
      <c r="D38" s="375" t="s">
        <v>326</v>
      </c>
      <c r="E38" s="375"/>
      <c r="F38" s="350"/>
      <c r="G38" s="379"/>
      <c r="H38" s="379"/>
      <c r="I38" s="360"/>
      <c r="J38" s="360"/>
    </row>
    <row r="39" spans="1:10" s="365" customFormat="1" ht="17.25" customHeight="1">
      <c r="A39" s="352"/>
      <c r="B39" s="375" t="s">
        <v>331</v>
      </c>
      <c r="C39" s="62"/>
      <c r="D39" s="375" t="s">
        <v>332</v>
      </c>
      <c r="E39" s="375"/>
      <c r="F39" s="350"/>
      <c r="G39" s="379"/>
      <c r="H39" s="379"/>
      <c r="I39" s="360"/>
      <c r="J39" s="360"/>
    </row>
    <row r="40" spans="1:10" s="365" customFormat="1" ht="17.25" customHeight="1">
      <c r="A40" s="352"/>
      <c r="B40" s="375" t="s">
        <v>330</v>
      </c>
      <c r="C40" s="62"/>
      <c r="D40" s="375" t="s">
        <v>327</v>
      </c>
      <c r="E40" s="350" t="s">
        <v>66</v>
      </c>
      <c r="G40" s="379"/>
      <c r="H40" s="379"/>
      <c r="I40" s="360"/>
      <c r="J40" s="360"/>
    </row>
    <row r="41" spans="1:10" s="365" customFormat="1" ht="17.25" customHeight="1">
      <c r="A41" s="352"/>
      <c r="B41" s="375" t="s">
        <v>234</v>
      </c>
      <c r="C41" s="62"/>
      <c r="D41" s="375" t="s">
        <v>328</v>
      </c>
      <c r="E41" s="375"/>
      <c r="F41" s="350"/>
      <c r="G41" s="379"/>
      <c r="H41" s="379"/>
      <c r="I41" s="360"/>
      <c r="J41" s="360"/>
    </row>
    <row r="42" spans="1:10" s="365" customFormat="1" ht="17.25" customHeight="1">
      <c r="A42" s="352"/>
      <c r="B42" s="375" t="s">
        <v>235</v>
      </c>
      <c r="C42" s="375"/>
      <c r="D42" s="375" t="s">
        <v>329</v>
      </c>
      <c r="E42" s="375"/>
      <c r="F42" s="350"/>
      <c r="G42" s="379"/>
      <c r="H42" s="379"/>
      <c r="I42" s="360"/>
      <c r="J42" s="360"/>
    </row>
    <row r="43" spans="1:10" s="365" customFormat="1" ht="15">
      <c r="A43" s="352"/>
      <c r="B43" s="375" t="s">
        <v>233</v>
      </c>
      <c r="C43" s="375"/>
      <c r="D43" s="1152" t="s">
        <v>333</v>
      </c>
      <c r="E43" s="1152"/>
      <c r="F43" s="1153"/>
      <c r="G43" s="1153"/>
      <c r="H43" s="1153"/>
      <c r="I43" s="360"/>
      <c r="J43" s="360"/>
    </row>
    <row r="44" spans="1:10" s="1" customFormat="1" ht="28.5">
      <c r="A44" s="319"/>
      <c r="B44" s="332" t="s">
        <v>864</v>
      </c>
      <c r="C44" s="333"/>
      <c r="D44" s="246" t="s">
        <v>235</v>
      </c>
      <c r="E44" s="246" t="s">
        <v>137</v>
      </c>
      <c r="F44" s="246" t="s">
        <v>238</v>
      </c>
      <c r="G44" s="246" t="s">
        <v>239</v>
      </c>
      <c r="H44" s="246" t="s">
        <v>240</v>
      </c>
      <c r="J44" s="34"/>
    </row>
    <row r="45" spans="1:10" s="1" customFormat="1" ht="15">
      <c r="A45" s="319"/>
      <c r="B45" s="334"/>
      <c r="C45" s="335"/>
      <c r="D45" s="336"/>
      <c r="E45" s="336"/>
      <c r="F45" s="336"/>
      <c r="G45" s="336"/>
      <c r="H45" s="336"/>
      <c r="J45" s="34"/>
    </row>
    <row r="46" spans="1:10" s="1" customFormat="1" ht="15">
      <c r="A46" s="319"/>
      <c r="B46" s="1154" t="s">
        <v>141</v>
      </c>
      <c r="C46" s="1154"/>
      <c r="D46" s="411" t="s">
        <v>142</v>
      </c>
      <c r="E46" s="412" t="s">
        <v>136</v>
      </c>
      <c r="F46" s="411">
        <v>8102</v>
      </c>
      <c r="G46" s="413">
        <f>F46*20819</f>
        <v>168675538</v>
      </c>
      <c r="H46" s="568" t="s">
        <v>138</v>
      </c>
      <c r="I46" s="33">
        <f>G46/F46</f>
        <v>20819</v>
      </c>
      <c r="J46" s="34"/>
    </row>
    <row r="47" spans="1:10" s="1" customFormat="1" ht="15">
      <c r="A47" s="319"/>
      <c r="B47" s="414"/>
      <c r="C47" s="414"/>
      <c r="D47" s="415"/>
      <c r="E47" s="415"/>
      <c r="F47" s="416"/>
      <c r="G47" s="413"/>
      <c r="H47" s="569"/>
      <c r="I47" s="33"/>
      <c r="J47" s="34"/>
    </row>
    <row r="48" spans="1:13" ht="15">
      <c r="A48" s="381"/>
      <c r="B48" s="1149" t="s">
        <v>139</v>
      </c>
      <c r="C48" s="1149"/>
      <c r="D48" s="417" t="s">
        <v>140</v>
      </c>
      <c r="E48" s="418" t="s">
        <v>136</v>
      </c>
      <c r="F48" s="419">
        <v>18243</v>
      </c>
      <c r="G48" s="413">
        <f>F48*20819</f>
        <v>379801017</v>
      </c>
      <c r="H48" s="413" t="s">
        <v>138</v>
      </c>
      <c r="I48" s="33">
        <f>G48/F48</f>
        <v>20819</v>
      </c>
      <c r="J48" s="378"/>
      <c r="K48" s="380"/>
      <c r="L48" s="380"/>
      <c r="M48" s="380"/>
    </row>
    <row r="49" spans="1:13" ht="15">
      <c r="A49" s="381"/>
      <c r="B49" s="420"/>
      <c r="C49" s="420"/>
      <c r="D49" s="417"/>
      <c r="E49" s="418"/>
      <c r="F49" s="419"/>
      <c r="G49" s="413"/>
      <c r="H49" s="413"/>
      <c r="I49" s="398"/>
      <c r="J49" s="378"/>
      <c r="K49" s="380"/>
      <c r="L49" s="380"/>
      <c r="M49" s="380"/>
    </row>
    <row r="50" spans="1:13" ht="15">
      <c r="A50" s="381"/>
      <c r="B50" s="1149" t="s">
        <v>231</v>
      </c>
      <c r="C50" s="1149"/>
      <c r="D50" s="417" t="s">
        <v>135</v>
      </c>
      <c r="E50" s="418" t="s">
        <v>136</v>
      </c>
      <c r="F50" s="417">
        <v>19500</v>
      </c>
      <c r="G50" s="413">
        <f>F50*20819</f>
        <v>405970500</v>
      </c>
      <c r="H50" s="413" t="s">
        <v>138</v>
      </c>
      <c r="I50" s="33">
        <f>G50/F50</f>
        <v>20819</v>
      </c>
      <c r="J50" s="378"/>
      <c r="K50" s="380"/>
      <c r="L50" s="380"/>
      <c r="M50" s="380"/>
    </row>
    <row r="51" spans="1:13" ht="15">
      <c r="A51" s="381"/>
      <c r="B51" s="380"/>
      <c r="C51" s="380"/>
      <c r="D51" s="377"/>
      <c r="E51" s="377"/>
      <c r="F51" s="376"/>
      <c r="G51" s="376"/>
      <c r="H51" s="570"/>
      <c r="I51" s="375"/>
      <c r="J51" s="378"/>
      <c r="K51" s="380"/>
      <c r="L51" s="380"/>
      <c r="M51" s="380"/>
    </row>
    <row r="52" spans="1:13" ht="15.75" thickBot="1">
      <c r="A52" s="381"/>
      <c r="B52" s="374" t="s">
        <v>237</v>
      </c>
      <c r="C52" s="374"/>
      <c r="D52" s="374"/>
      <c r="E52" s="374"/>
      <c r="F52" s="373">
        <f>SUM(F46:F50)</f>
        <v>45845</v>
      </c>
      <c r="G52" s="372">
        <f>G46+G48+G50</f>
        <v>954447055</v>
      </c>
      <c r="H52" s="373"/>
      <c r="I52" s="410">
        <f>G52/F52</f>
        <v>20819</v>
      </c>
      <c r="J52" s="371"/>
      <c r="K52" s="370"/>
      <c r="L52" s="369"/>
      <c r="M52" s="368"/>
    </row>
    <row r="53" spans="1:13" ht="15.75" thickTop="1">
      <c r="A53" s="381"/>
      <c r="B53" s="381"/>
      <c r="C53" s="381"/>
      <c r="D53" s="381"/>
      <c r="E53" s="381"/>
      <c r="F53" s="367"/>
      <c r="G53" s="367"/>
      <c r="H53" s="381"/>
      <c r="I53" s="367"/>
      <c r="J53" s="366"/>
      <c r="K53" s="370"/>
      <c r="L53" s="368"/>
      <c r="M53" s="368"/>
    </row>
  </sheetData>
  <sheetProtection/>
  <mergeCells count="7">
    <mergeCell ref="B50:C50"/>
    <mergeCell ref="B48:C48"/>
    <mergeCell ref="D33:F33"/>
    <mergeCell ref="A4:H4"/>
    <mergeCell ref="D43:H43"/>
    <mergeCell ref="B46:C46"/>
    <mergeCell ref="B34:F34"/>
  </mergeCells>
  <printOptions horizontalCentered="1"/>
  <pageMargins left="0.708661417322835" right="0.708661417322835" top="0.62" bottom="0.551181102362205" header="0.31496062992126" footer="0.31496062992126"/>
  <pageSetup firstPageNumber="22" useFirstPageNumber="1" horizontalDpi="1200" verticalDpi="1200"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FFFF00"/>
  </sheetPr>
  <dimension ref="A1:J61"/>
  <sheetViews>
    <sheetView zoomScaleSheetLayoutView="110" zoomScalePageLayoutView="0" workbookViewId="0" topLeftCell="H13">
      <selection activeCell="K13" sqref="K1:X16384"/>
    </sheetView>
  </sheetViews>
  <sheetFormatPr defaultColWidth="9.00390625" defaultRowHeight="12.75"/>
  <cols>
    <col min="1" max="1" width="5.125" style="1" customWidth="1"/>
    <col min="2" max="2" width="34.625" style="1" customWidth="1"/>
    <col min="3" max="3" width="16.625" style="1" bestFit="1" customWidth="1"/>
    <col min="4" max="4" width="16.75390625" style="1" hidden="1" customWidth="1"/>
    <col min="5" max="5" width="15.625" style="1" bestFit="1" customWidth="1"/>
    <col min="6" max="6" width="16.75390625" style="1" hidden="1" customWidth="1"/>
    <col min="7" max="7" width="14.25390625" style="5" bestFit="1" customWidth="1"/>
    <col min="8" max="8" width="15.375" style="1" bestFit="1" customWidth="1"/>
    <col min="9" max="9" width="15.375" style="5" bestFit="1" customWidth="1"/>
    <col min="10" max="10" width="17.25390625" style="1" customWidth="1"/>
    <col min="11" max="16384" width="9.125" style="1" customWidth="1"/>
  </cols>
  <sheetData>
    <row r="1" spans="1:10" s="155" customFormat="1" ht="12.75">
      <c r="A1" s="178" t="s">
        <v>124</v>
      </c>
      <c r="G1" s="161"/>
      <c r="I1" s="161"/>
      <c r="J1" s="209" t="s">
        <v>158</v>
      </c>
    </row>
    <row r="2" spans="1:10" s="200" customFormat="1" ht="12">
      <c r="A2" s="10" t="s">
        <v>146</v>
      </c>
      <c r="B2" s="10"/>
      <c r="C2" s="10"/>
      <c r="D2" s="10"/>
      <c r="E2" s="10"/>
      <c r="F2" s="10"/>
      <c r="G2" s="10"/>
      <c r="H2" s="10"/>
      <c r="I2" s="10"/>
      <c r="J2" s="205" t="s">
        <v>995</v>
      </c>
    </row>
    <row r="3" spans="1:10" ht="9" customHeight="1">
      <c r="A3" s="5"/>
      <c r="B3" s="5"/>
      <c r="C3" s="5"/>
      <c r="D3" s="5"/>
      <c r="E3" s="5"/>
      <c r="F3" s="5"/>
      <c r="H3" s="5"/>
      <c r="J3" s="31"/>
    </row>
    <row r="4" spans="1:10" s="34" customFormat="1" ht="15.75" customHeight="1">
      <c r="A4" s="427">
        <v>16</v>
      </c>
      <c r="B4" s="51" t="s">
        <v>12</v>
      </c>
      <c r="C4" s="251"/>
      <c r="D4" s="252"/>
      <c r="E4" s="252"/>
      <c r="F4" s="252"/>
      <c r="G4" s="252"/>
      <c r="H4" s="252"/>
      <c r="I4" s="252"/>
      <c r="J4" s="13" t="s">
        <v>241</v>
      </c>
    </row>
    <row r="5" spans="1:9" ht="15.75" customHeight="1">
      <c r="A5" s="9"/>
      <c r="B5" s="51" t="s">
        <v>866</v>
      </c>
      <c r="C5" s="34"/>
      <c r="G5" s="1"/>
      <c r="I5" s="1"/>
    </row>
    <row r="6" spans="1:10" ht="30" customHeight="1">
      <c r="A6" s="28"/>
      <c r="B6" s="169"/>
      <c r="C6" s="32" t="s">
        <v>867</v>
      </c>
      <c r="D6" s="32" t="s">
        <v>244</v>
      </c>
      <c r="E6" s="32" t="s">
        <v>364</v>
      </c>
      <c r="F6" s="32" t="s">
        <v>868</v>
      </c>
      <c r="G6" s="32" t="s">
        <v>869</v>
      </c>
      <c r="H6" s="32" t="s">
        <v>870</v>
      </c>
      <c r="I6" s="32" t="s">
        <v>871</v>
      </c>
      <c r="J6" s="25" t="s">
        <v>872</v>
      </c>
    </row>
    <row r="7" spans="1:10" ht="16.5" customHeight="1">
      <c r="A7" s="28"/>
      <c r="B7" s="572" t="s">
        <v>224</v>
      </c>
      <c r="C7" s="575">
        <v>19854470000</v>
      </c>
      <c r="D7" s="575"/>
      <c r="E7" s="576">
        <v>2917157439</v>
      </c>
      <c r="F7" s="576">
        <v>0</v>
      </c>
      <c r="G7" s="576">
        <v>540223520</v>
      </c>
      <c r="H7" s="576">
        <v>912133711</v>
      </c>
      <c r="I7" s="576">
        <v>3007021242</v>
      </c>
      <c r="J7" s="577">
        <v>27231005912</v>
      </c>
    </row>
    <row r="8" spans="1:10" s="3" customFormat="1" ht="17.25" customHeight="1">
      <c r="A8" s="28"/>
      <c r="B8" s="698" t="s">
        <v>657</v>
      </c>
      <c r="C8" s="707"/>
      <c r="D8" s="708"/>
      <c r="E8" s="707"/>
      <c r="F8" s="708"/>
      <c r="G8" s="708"/>
      <c r="H8" s="708"/>
      <c r="I8" s="707"/>
      <c r="J8" s="709">
        <v>0</v>
      </c>
    </row>
    <row r="9" spans="1:10" ht="15" customHeight="1">
      <c r="A9" s="28"/>
      <c r="B9" s="236" t="s">
        <v>659</v>
      </c>
      <c r="C9" s="578"/>
      <c r="D9" s="579"/>
      <c r="E9" s="578"/>
      <c r="F9" s="579"/>
      <c r="G9" s="579"/>
      <c r="H9" s="579"/>
      <c r="I9" s="578">
        <v>3512958564</v>
      </c>
      <c r="J9" s="559">
        <v>3512958564</v>
      </c>
    </row>
    <row r="10" spans="1:10" s="168" customFormat="1" ht="15" customHeight="1">
      <c r="A10" s="28"/>
      <c r="B10" s="236" t="s">
        <v>655</v>
      </c>
      <c r="C10" s="578"/>
      <c r="D10" s="579"/>
      <c r="E10" s="578"/>
      <c r="F10" s="579"/>
      <c r="G10" s="579">
        <v>149786187</v>
      </c>
      <c r="H10" s="579">
        <v>353577062</v>
      </c>
      <c r="I10" s="578"/>
      <c r="J10" s="559">
        <v>503363249</v>
      </c>
    </row>
    <row r="11" spans="1:10" s="168" customFormat="1" ht="15" customHeight="1" hidden="1">
      <c r="A11" s="28"/>
      <c r="B11" s="236" t="s">
        <v>194</v>
      </c>
      <c r="C11" s="578"/>
      <c r="D11" s="579"/>
      <c r="E11" s="578"/>
      <c r="F11" s="579"/>
      <c r="G11" s="579"/>
      <c r="H11" s="579"/>
      <c r="I11" s="578"/>
      <c r="J11" s="559">
        <v>0</v>
      </c>
    </row>
    <row r="12" spans="1:10" s="710" customFormat="1" ht="17.25" customHeight="1">
      <c r="A12" s="28"/>
      <c r="B12" s="698" t="s">
        <v>656</v>
      </c>
      <c r="C12" s="707"/>
      <c r="D12" s="708"/>
      <c r="E12" s="707"/>
      <c r="F12" s="708"/>
      <c r="G12" s="708"/>
      <c r="H12" s="708"/>
      <c r="I12" s="707"/>
      <c r="J12" s="709"/>
    </row>
    <row r="13" spans="1:10" ht="17.25" customHeight="1">
      <c r="A13" s="28"/>
      <c r="B13" s="573" t="s">
        <v>658</v>
      </c>
      <c r="C13" s="578"/>
      <c r="D13" s="579"/>
      <c r="E13" s="578"/>
      <c r="F13" s="579"/>
      <c r="G13" s="579"/>
      <c r="H13" s="579"/>
      <c r="I13" s="578">
        <v>-653149436</v>
      </c>
      <c r="J13" s="559">
        <v>-653149436</v>
      </c>
    </row>
    <row r="14" spans="1:10" ht="32.25" customHeight="1">
      <c r="A14" s="28"/>
      <c r="B14" s="1036" t="s">
        <v>918</v>
      </c>
      <c r="C14" s="579"/>
      <c r="D14" s="579"/>
      <c r="E14" s="579"/>
      <c r="F14" s="579"/>
      <c r="G14" s="579"/>
      <c r="H14" s="579"/>
      <c r="I14" s="711">
        <v>-1470560495</v>
      </c>
      <c r="J14" s="501">
        <v>-1470560495</v>
      </c>
    </row>
    <row r="15" spans="1:10" ht="33" customHeight="1">
      <c r="A15" s="28"/>
      <c r="B15" s="1036" t="s">
        <v>676</v>
      </c>
      <c r="C15" s="579"/>
      <c r="D15" s="579"/>
      <c r="E15" s="579"/>
      <c r="F15" s="579"/>
      <c r="G15" s="579"/>
      <c r="H15" s="579"/>
      <c r="I15" s="711">
        <v>-883311311</v>
      </c>
      <c r="J15" s="501">
        <v>-883311311</v>
      </c>
    </row>
    <row r="16" spans="1:10" ht="30" customHeight="1" hidden="1">
      <c r="A16" s="28"/>
      <c r="B16" s="807" t="s">
        <v>270</v>
      </c>
      <c r="C16" s="579"/>
      <c r="D16" s="579"/>
      <c r="E16" s="579"/>
      <c r="F16" s="579"/>
      <c r="G16" s="579"/>
      <c r="H16" s="579"/>
      <c r="I16" s="711"/>
      <c r="J16" s="501">
        <v>0</v>
      </c>
    </row>
    <row r="17" spans="1:10" ht="15" hidden="1">
      <c r="A17" s="28"/>
      <c r="B17" s="573" t="s">
        <v>196</v>
      </c>
      <c r="C17" s="579"/>
      <c r="D17" s="579"/>
      <c r="E17" s="579"/>
      <c r="F17" s="579"/>
      <c r="G17" s="579"/>
      <c r="H17" s="579"/>
      <c r="I17" s="579"/>
      <c r="J17" s="501">
        <v>0</v>
      </c>
    </row>
    <row r="18" spans="1:10" s="350" customFormat="1" ht="19.5" customHeight="1">
      <c r="A18" s="409"/>
      <c r="B18" s="955" t="s">
        <v>225</v>
      </c>
      <c r="C18" s="956">
        <v>19854470000</v>
      </c>
      <c r="D18" s="956">
        <v>0</v>
      </c>
      <c r="E18" s="956">
        <v>2917157439</v>
      </c>
      <c r="F18" s="956">
        <v>0</v>
      </c>
      <c r="G18" s="956">
        <v>690009707</v>
      </c>
      <c r="H18" s="956">
        <v>1265710773</v>
      </c>
      <c r="I18" s="956">
        <v>3512958564</v>
      </c>
      <c r="J18" s="956">
        <v>28240306483</v>
      </c>
    </row>
    <row r="19" spans="1:10" s="350" customFormat="1" ht="18.75" customHeight="1">
      <c r="A19" s="409"/>
      <c r="B19" s="955" t="s">
        <v>226</v>
      </c>
      <c r="C19" s="956">
        <v>19854470000</v>
      </c>
      <c r="D19" s="956">
        <v>0</v>
      </c>
      <c r="E19" s="956">
        <v>2917157439</v>
      </c>
      <c r="F19" s="956">
        <v>0</v>
      </c>
      <c r="G19" s="956">
        <v>690009707</v>
      </c>
      <c r="H19" s="956">
        <v>1265710773</v>
      </c>
      <c r="I19" s="956">
        <v>3512958564</v>
      </c>
      <c r="J19" s="956">
        <v>28240306483</v>
      </c>
    </row>
    <row r="20" spans="1:10" s="3" customFormat="1" ht="14.25">
      <c r="A20" s="28"/>
      <c r="B20" s="698" t="s">
        <v>227</v>
      </c>
      <c r="C20" s="708"/>
      <c r="D20" s="708"/>
      <c r="E20" s="708"/>
      <c r="F20" s="708"/>
      <c r="G20" s="708"/>
      <c r="H20" s="708"/>
      <c r="I20" s="708"/>
      <c r="J20" s="500">
        <v>0</v>
      </c>
    </row>
    <row r="21" spans="1:10" ht="17.25" customHeight="1">
      <c r="A21" s="28"/>
      <c r="B21" s="236" t="s">
        <v>654</v>
      </c>
      <c r="C21" s="579"/>
      <c r="D21" s="579"/>
      <c r="E21" s="579"/>
      <c r="F21" s="579"/>
      <c r="G21" s="579"/>
      <c r="H21" s="579"/>
      <c r="I21" s="579">
        <v>3411544994</v>
      </c>
      <c r="J21" s="501">
        <v>3411544994</v>
      </c>
    </row>
    <row r="22" spans="1:10" s="168" customFormat="1" ht="17.25" customHeight="1">
      <c r="A22" s="28"/>
      <c r="B22" s="236" t="s">
        <v>655</v>
      </c>
      <c r="C22" s="579"/>
      <c r="D22" s="579"/>
      <c r="E22" s="579"/>
      <c r="F22" s="579"/>
      <c r="G22" s="579">
        <v>175647928</v>
      </c>
      <c r="H22" s="579">
        <v>194789702</v>
      </c>
      <c r="I22" s="579"/>
      <c r="J22" s="501">
        <v>370437630</v>
      </c>
    </row>
    <row r="23" spans="1:10" s="168" customFormat="1" ht="15" customHeight="1" hidden="1">
      <c r="A23" s="28"/>
      <c r="B23" s="236" t="s">
        <v>194</v>
      </c>
      <c r="C23" s="579"/>
      <c r="D23" s="579"/>
      <c r="E23" s="579"/>
      <c r="F23" s="579"/>
      <c r="G23" s="579"/>
      <c r="H23" s="579"/>
      <c r="I23" s="579"/>
      <c r="J23" s="501">
        <v>0</v>
      </c>
    </row>
    <row r="24" spans="1:10" s="710" customFormat="1" ht="15">
      <c r="A24" s="28"/>
      <c r="B24" s="698" t="s">
        <v>660</v>
      </c>
      <c r="C24" s="708"/>
      <c r="D24" s="708"/>
      <c r="E24" s="708"/>
      <c r="F24" s="708"/>
      <c r="G24" s="708"/>
      <c r="H24" s="708"/>
      <c r="I24" s="708"/>
      <c r="J24" s="501">
        <v>0</v>
      </c>
    </row>
    <row r="25" spans="1:10" ht="19.5" customHeight="1">
      <c r="A25" s="28"/>
      <c r="B25" s="573" t="s">
        <v>658</v>
      </c>
      <c r="C25" s="579"/>
      <c r="D25" s="579"/>
      <c r="E25" s="579"/>
      <c r="F25" s="579"/>
      <c r="G25" s="579"/>
      <c r="H25" s="579"/>
      <c r="I25" s="579">
        <v>-546085559</v>
      </c>
      <c r="J25" s="501">
        <v>-546085559</v>
      </c>
    </row>
    <row r="26" spans="1:10" ht="32.25" customHeight="1">
      <c r="A26" s="28"/>
      <c r="B26" s="571" t="s">
        <v>963</v>
      </c>
      <c r="C26" s="579"/>
      <c r="D26" s="579"/>
      <c r="E26" s="579"/>
      <c r="F26" s="579"/>
      <c r="G26" s="579"/>
      <c r="H26" s="579"/>
      <c r="I26" s="579">
        <v>-1459263000</v>
      </c>
      <c r="J26" s="501">
        <v>-1459263000</v>
      </c>
    </row>
    <row r="27" spans="1:10" ht="35.25" customHeight="1">
      <c r="A27" s="28"/>
      <c r="B27" s="571" t="s">
        <v>964</v>
      </c>
      <c r="C27" s="579"/>
      <c r="D27" s="579"/>
      <c r="E27" s="579"/>
      <c r="F27" s="579"/>
      <c r="G27" s="579"/>
      <c r="H27" s="579"/>
      <c r="I27" s="579">
        <v>-1507610005</v>
      </c>
      <c r="J27" s="501">
        <v>-1507610005</v>
      </c>
    </row>
    <row r="28" spans="1:10" ht="30" customHeight="1" hidden="1">
      <c r="A28" s="28"/>
      <c r="B28" s="571" t="s">
        <v>917</v>
      </c>
      <c r="C28" s="580"/>
      <c r="D28" s="579"/>
      <c r="E28" s="580"/>
      <c r="F28" s="580"/>
      <c r="G28" s="580"/>
      <c r="H28" s="580"/>
      <c r="I28" s="580"/>
      <c r="J28" s="501">
        <v>0</v>
      </c>
    </row>
    <row r="29" spans="1:10" s="350" customFormat="1" ht="18" customHeight="1" thickBot="1">
      <c r="A29" s="409"/>
      <c r="B29" s="574" t="s">
        <v>228</v>
      </c>
      <c r="C29" s="957">
        <v>19854470000</v>
      </c>
      <c r="D29" s="957">
        <v>0</v>
      </c>
      <c r="E29" s="957">
        <v>2917157439</v>
      </c>
      <c r="F29" s="957">
        <v>0</v>
      </c>
      <c r="G29" s="957">
        <v>865657635</v>
      </c>
      <c r="H29" s="957">
        <v>1460500475</v>
      </c>
      <c r="I29" s="957">
        <v>3411544994</v>
      </c>
      <c r="J29" s="957">
        <v>28509330543</v>
      </c>
    </row>
    <row r="30" spans="1:10" ht="8.25" customHeight="1" thickTop="1">
      <c r="A30" s="28"/>
      <c r="B30" s="54"/>
      <c r="C30" s="958">
        <v>0</v>
      </c>
      <c r="D30" s="170">
        <v>0</v>
      </c>
      <c r="E30" s="170">
        <v>0</v>
      </c>
      <c r="F30" s="958"/>
      <c r="G30" s="170">
        <v>0</v>
      </c>
      <c r="H30" s="170">
        <v>0</v>
      </c>
      <c r="I30" s="959">
        <v>0</v>
      </c>
      <c r="J30" s="960">
        <v>0</v>
      </c>
    </row>
    <row r="31" spans="1:10" ht="15">
      <c r="A31" s="28"/>
      <c r="B31" s="70" t="s">
        <v>966</v>
      </c>
      <c r="C31" s="170"/>
      <c r="D31" s="170"/>
      <c r="E31" s="170"/>
      <c r="F31" s="170"/>
      <c r="G31" s="170"/>
      <c r="H31" s="170"/>
      <c r="I31" s="170"/>
      <c r="J31" s="386"/>
    </row>
    <row r="32" spans="1:10" ht="15">
      <c r="A32" s="28"/>
      <c r="B32" s="54"/>
      <c r="C32" s="170"/>
      <c r="D32" s="170"/>
      <c r="E32" s="170"/>
      <c r="F32" s="170"/>
      <c r="G32" s="170"/>
      <c r="H32" s="170"/>
      <c r="I32" s="170"/>
      <c r="J32" s="386"/>
    </row>
    <row r="33" spans="3:10" ht="15">
      <c r="C33" s="34"/>
      <c r="D33" s="34"/>
      <c r="E33" s="34"/>
      <c r="F33" s="34"/>
      <c r="G33" s="34"/>
      <c r="H33" s="34"/>
      <c r="I33" s="34"/>
      <c r="J33" s="34"/>
    </row>
    <row r="34" spans="3:10" ht="15">
      <c r="C34" s="34"/>
      <c r="D34" s="34"/>
      <c r="E34" s="34"/>
      <c r="F34" s="34"/>
      <c r="G34" s="34"/>
      <c r="H34" s="34"/>
      <c r="I34" s="34"/>
      <c r="J34" s="34"/>
    </row>
    <row r="35" spans="7:9" ht="15">
      <c r="G35" s="1"/>
      <c r="I35" s="1"/>
    </row>
    <row r="36" spans="7:9" ht="15">
      <c r="G36" s="1"/>
      <c r="I36" s="1"/>
    </row>
    <row r="37" spans="7:9" ht="15">
      <c r="G37" s="1"/>
      <c r="I37" s="1"/>
    </row>
    <row r="38" spans="1:9" ht="15">
      <c r="A38" s="77"/>
      <c r="G38" s="1"/>
      <c r="I38" s="1"/>
    </row>
    <row r="39" spans="1:9" ht="15">
      <c r="A39" s="77"/>
      <c r="B39" s="55"/>
      <c r="G39" s="1"/>
      <c r="I39" s="1"/>
    </row>
    <row r="40" spans="1:9" ht="15">
      <c r="A40" s="70"/>
      <c r="B40" s="71"/>
      <c r="G40" s="1"/>
      <c r="I40" s="1"/>
    </row>
    <row r="41" spans="1:9" ht="15">
      <c r="A41" s="70"/>
      <c r="B41" s="71"/>
      <c r="G41" s="1"/>
      <c r="I41" s="1"/>
    </row>
    <row r="42" spans="7:9" ht="15">
      <c r="G42" s="1"/>
      <c r="I42" s="1"/>
    </row>
    <row r="43" spans="7:9" ht="15">
      <c r="G43" s="1"/>
      <c r="I43" s="1"/>
    </row>
    <row r="44" spans="7:9" ht="15">
      <c r="G44" s="1"/>
      <c r="I44" s="1"/>
    </row>
    <row r="45" spans="7:9" ht="15">
      <c r="G45" s="1"/>
      <c r="I45" s="1"/>
    </row>
    <row r="46" spans="7:9" ht="15">
      <c r="G46" s="1"/>
      <c r="I46" s="1"/>
    </row>
    <row r="47" spans="7:9" ht="15">
      <c r="G47" s="1"/>
      <c r="I47" s="1"/>
    </row>
    <row r="48" spans="7:9" ht="15">
      <c r="G48" s="1"/>
      <c r="I48" s="1"/>
    </row>
    <row r="49" spans="7:9" ht="15">
      <c r="G49" s="1"/>
      <c r="I49" s="1"/>
    </row>
    <row r="50" spans="7:9" ht="15">
      <c r="G50" s="1"/>
      <c r="I50" s="1"/>
    </row>
    <row r="51" spans="7:9" ht="15">
      <c r="G51" s="1"/>
      <c r="I51" s="1"/>
    </row>
    <row r="52" spans="7:9" ht="15">
      <c r="G52" s="1"/>
      <c r="I52" s="1"/>
    </row>
    <row r="53" spans="7:9" ht="15">
      <c r="G53" s="1"/>
      <c r="I53" s="1"/>
    </row>
    <row r="54" spans="7:9" ht="15">
      <c r="G54" s="1"/>
      <c r="I54" s="1"/>
    </row>
    <row r="55" spans="7:9" ht="15">
      <c r="G55" s="1"/>
      <c r="I55" s="1"/>
    </row>
    <row r="56" spans="7:9" ht="15">
      <c r="G56" s="1"/>
      <c r="I56" s="1"/>
    </row>
    <row r="57" spans="7:9" ht="15">
      <c r="G57" s="1"/>
      <c r="I57" s="1"/>
    </row>
    <row r="58" spans="7:9" ht="15">
      <c r="G58" s="1"/>
      <c r="I58" s="1"/>
    </row>
    <row r="59" spans="7:9" ht="15">
      <c r="G59" s="1"/>
      <c r="I59" s="1"/>
    </row>
    <row r="60" spans="7:9" ht="15">
      <c r="G60" s="1"/>
      <c r="I60" s="1"/>
    </row>
    <row r="61" spans="7:9" ht="15">
      <c r="G61" s="1"/>
      <c r="I61" s="1"/>
    </row>
  </sheetData>
  <sheetProtection/>
  <conditionalFormatting sqref="A40:B41 A5:B32 C5:H5 A4:J4 C6:J32">
    <cfRule type="cellIs" priority="7" dxfId="25" operator="equal" stopIfTrue="1">
      <formula>0</formula>
    </cfRule>
  </conditionalFormatting>
  <printOptions horizontalCentered="1"/>
  <pageMargins left="0.5905511811023623" right="0.5905511811023623" top="0.63" bottom="0.3937007874015748" header="0.3937007874015748" footer="0.3937007874015748"/>
  <pageSetup firstPageNumber="21" useFirstPageNumber="1"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O45"/>
  <sheetViews>
    <sheetView zoomScaleSheetLayoutView="110" zoomScalePageLayoutView="0" workbookViewId="0" topLeftCell="F61">
      <selection activeCell="J1" sqref="J1:V16384"/>
    </sheetView>
  </sheetViews>
  <sheetFormatPr defaultColWidth="9.00390625" defaultRowHeight="12.75"/>
  <cols>
    <col min="1" max="1" width="4.375" style="276" customWidth="1"/>
    <col min="2" max="2" width="15.125" style="276" customWidth="1"/>
    <col min="3" max="3" width="4.25390625" style="276" customWidth="1"/>
    <col min="4" max="4" width="12.875" style="276" customWidth="1"/>
    <col min="5" max="5" width="7.75390625" style="276" customWidth="1"/>
    <col min="6" max="6" width="16.875" style="276" bestFit="1" customWidth="1"/>
    <col min="7" max="7" width="10.00390625" style="276" customWidth="1"/>
    <col min="8" max="8" width="16.75390625" style="276" customWidth="1"/>
    <col min="9" max="9" width="9.75390625" style="276" customWidth="1"/>
    <col min="10" max="16384" width="9.125" style="40" customWidth="1"/>
  </cols>
  <sheetData>
    <row r="1" spans="1:9" s="213" customFormat="1" ht="12.75">
      <c r="A1" s="609" t="s">
        <v>124</v>
      </c>
      <c r="B1" s="610"/>
      <c r="C1" s="610"/>
      <c r="D1" s="610"/>
      <c r="E1" s="610"/>
      <c r="F1" s="610"/>
      <c r="G1" s="644"/>
      <c r="H1" s="644"/>
      <c r="I1" s="644" t="s">
        <v>158</v>
      </c>
    </row>
    <row r="2" spans="1:9" s="214" customFormat="1" ht="12">
      <c r="A2" s="611" t="s">
        <v>146</v>
      </c>
      <c r="B2" s="611"/>
      <c r="C2" s="611"/>
      <c r="D2" s="611"/>
      <c r="E2" s="611"/>
      <c r="F2" s="611"/>
      <c r="G2" s="645"/>
      <c r="H2" s="645"/>
      <c r="I2" s="645" t="s">
        <v>995</v>
      </c>
    </row>
    <row r="4" spans="1:9" ht="15">
      <c r="A4" s="612"/>
      <c r="B4" s="509"/>
      <c r="C4" s="509"/>
      <c r="D4" s="509"/>
      <c r="E4" s="509"/>
      <c r="F4" s="509"/>
      <c r="G4" s="509"/>
      <c r="H4" s="509"/>
      <c r="I4" s="510" t="s">
        <v>241</v>
      </c>
    </row>
    <row r="5" spans="1:9" s="34" customFormat="1" ht="18" customHeight="1">
      <c r="A5" s="427">
        <v>16</v>
      </c>
      <c r="B5" s="51" t="s">
        <v>401</v>
      </c>
      <c r="C5" s="251"/>
      <c r="D5" s="252"/>
      <c r="E5" s="252"/>
      <c r="F5" s="252"/>
      <c r="G5" s="13"/>
      <c r="H5" s="13"/>
      <c r="I5" s="337"/>
    </row>
    <row r="6" spans="1:15" s="268" customFormat="1" ht="18" customHeight="1">
      <c r="A6" s="830"/>
      <c r="B6" s="51" t="s">
        <v>936</v>
      </c>
      <c r="C6" s="34"/>
      <c r="D6" s="34"/>
      <c r="E6" s="34"/>
      <c r="G6" s="829"/>
      <c r="H6" s="829"/>
      <c r="J6" s="501"/>
      <c r="K6" s="501"/>
      <c r="L6" s="501"/>
      <c r="M6" s="501"/>
      <c r="N6" s="501"/>
      <c r="O6" s="501"/>
    </row>
    <row r="7" spans="1:15" s="268" customFormat="1" ht="15">
      <c r="A7" s="830"/>
      <c r="B7" s="831"/>
      <c r="C7" s="831"/>
      <c r="F7" s="832" t="s">
        <v>256</v>
      </c>
      <c r="G7" s="1034" t="s">
        <v>939</v>
      </c>
      <c r="H7" s="832" t="s">
        <v>257</v>
      </c>
      <c r="I7" s="836" t="s">
        <v>939</v>
      </c>
      <c r="J7" s="501"/>
      <c r="K7" s="501"/>
      <c r="L7" s="501"/>
      <c r="M7" s="501"/>
      <c r="N7" s="501"/>
      <c r="O7" s="501"/>
    </row>
    <row r="8" spans="1:15" s="268" customFormat="1" ht="15">
      <c r="A8" s="830"/>
      <c r="B8" s="831"/>
      <c r="C8" s="831"/>
      <c r="F8" s="833"/>
      <c r="G8" s="829"/>
      <c r="H8" s="833"/>
      <c r="J8" s="501"/>
      <c r="K8" s="501"/>
      <c r="L8" s="501"/>
      <c r="M8" s="501"/>
      <c r="N8" s="501"/>
      <c r="O8" s="501"/>
    </row>
    <row r="9" spans="1:15" s="268" customFormat="1" ht="15">
      <c r="A9" s="830"/>
      <c r="B9" s="34" t="s">
        <v>937</v>
      </c>
      <c r="C9" s="34"/>
      <c r="F9" s="35">
        <v>10126050000</v>
      </c>
      <c r="G9" s="268">
        <v>51.001361406272736</v>
      </c>
      <c r="H9" s="35">
        <v>10126050000</v>
      </c>
      <c r="I9" s="268">
        <v>51.001361406272736</v>
      </c>
      <c r="J9" s="501"/>
      <c r="K9" s="501"/>
      <c r="L9" s="501"/>
      <c r="M9" s="501"/>
      <c r="N9" s="501"/>
      <c r="O9" s="501"/>
    </row>
    <row r="10" spans="1:15" s="268" customFormat="1" ht="15">
      <c r="A10" s="830"/>
      <c r="B10" s="34" t="s">
        <v>938</v>
      </c>
      <c r="C10" s="34"/>
      <c r="F10" s="35">
        <v>9728420000</v>
      </c>
      <c r="G10" s="268">
        <v>48.99863859372726</v>
      </c>
      <c r="H10" s="35">
        <v>9728420000</v>
      </c>
      <c r="I10" s="268">
        <v>48.99863859372726</v>
      </c>
      <c r="J10" s="501"/>
      <c r="K10" s="501"/>
      <c r="L10" s="501"/>
      <c r="M10" s="501"/>
      <c r="N10" s="501"/>
      <c r="O10" s="501"/>
    </row>
    <row r="11" spans="1:15" s="268" customFormat="1" ht="15">
      <c r="A11" s="830"/>
      <c r="B11" s="34"/>
      <c r="C11" s="34"/>
      <c r="F11" s="35"/>
      <c r="G11" s="829"/>
      <c r="H11" s="35"/>
      <c r="J11" s="501"/>
      <c r="K11" s="501"/>
      <c r="L11" s="501"/>
      <c r="M11" s="501"/>
      <c r="N11" s="501"/>
      <c r="O11" s="501"/>
    </row>
    <row r="12" spans="1:15" s="268" customFormat="1" ht="15.75" thickBot="1">
      <c r="A12" s="830"/>
      <c r="B12" s="1156" t="s">
        <v>603</v>
      </c>
      <c r="C12" s="1156"/>
      <c r="F12" s="834">
        <v>19854470000</v>
      </c>
      <c r="G12" s="834">
        <v>100</v>
      </c>
      <c r="H12" s="834">
        <v>19854470000</v>
      </c>
      <c r="I12" s="834">
        <v>100</v>
      </c>
      <c r="J12" s="501"/>
      <c r="K12" s="501"/>
      <c r="L12" s="501"/>
      <c r="M12" s="501"/>
      <c r="N12" s="501"/>
      <c r="O12" s="501"/>
    </row>
    <row r="13" spans="1:15" s="268" customFormat="1" ht="15.75" thickTop="1">
      <c r="A13" s="830"/>
      <c r="B13" s="382"/>
      <c r="C13" s="382"/>
      <c r="D13" s="382"/>
      <c r="E13" s="835"/>
      <c r="F13" s="268">
        <v>0</v>
      </c>
      <c r="G13" s="829"/>
      <c r="H13" s="268">
        <v>0</v>
      </c>
      <c r="J13" s="501"/>
      <c r="K13" s="501"/>
      <c r="L13" s="501"/>
      <c r="M13" s="501"/>
      <c r="N13" s="501"/>
      <c r="O13" s="501"/>
    </row>
    <row r="14" spans="1:15" ht="15">
      <c r="A14" s="646"/>
      <c r="B14" s="646" t="s">
        <v>365</v>
      </c>
      <c r="F14" s="647"/>
      <c r="G14" s="647"/>
      <c r="J14" s="53"/>
      <c r="K14" s="53"/>
      <c r="L14" s="53"/>
      <c r="M14" s="53"/>
      <c r="N14" s="53"/>
      <c r="O14" s="53"/>
    </row>
    <row r="15" spans="1:8" ht="15">
      <c r="A15" s="646"/>
      <c r="B15" s="646"/>
      <c r="F15" s="648" t="s">
        <v>256</v>
      </c>
      <c r="G15" s="649"/>
      <c r="H15" s="648" t="s">
        <v>257</v>
      </c>
    </row>
    <row r="16" spans="1:8" ht="15">
      <c r="A16" s="646"/>
      <c r="B16" s="646"/>
      <c r="F16" s="650"/>
      <c r="G16" s="651"/>
      <c r="H16" s="650"/>
    </row>
    <row r="17" spans="2:8" ht="15">
      <c r="B17" s="254" t="s">
        <v>366</v>
      </c>
      <c r="C17" s="254"/>
      <c r="E17" s="254"/>
      <c r="F17" s="253">
        <v>1985447</v>
      </c>
      <c r="G17" s="254"/>
      <c r="H17" s="253">
        <v>1985447</v>
      </c>
    </row>
    <row r="18" spans="2:8" ht="15">
      <c r="B18" s="254"/>
      <c r="C18" s="254"/>
      <c r="E18" s="254"/>
      <c r="F18" s="253"/>
      <c r="G18" s="254"/>
      <c r="H18" s="253"/>
    </row>
    <row r="19" spans="2:8" ht="15">
      <c r="B19" s="254" t="s">
        <v>367</v>
      </c>
      <c r="C19" s="254"/>
      <c r="E19" s="254"/>
      <c r="F19" s="253">
        <v>1985447</v>
      </c>
      <c r="G19" s="253"/>
      <c r="H19" s="253">
        <v>1985447</v>
      </c>
    </row>
    <row r="20" spans="2:8" ht="15">
      <c r="B20" s="652" t="s">
        <v>664</v>
      </c>
      <c r="C20" s="254"/>
      <c r="E20" s="254"/>
      <c r="F20" s="253">
        <v>1985447</v>
      </c>
      <c r="G20" s="254"/>
      <c r="H20" s="253">
        <v>1985447</v>
      </c>
    </row>
    <row r="21" spans="2:9" ht="15">
      <c r="B21" s="652" t="s">
        <v>665</v>
      </c>
      <c r="C21" s="254"/>
      <c r="E21" s="254"/>
      <c r="F21" s="254"/>
      <c r="G21" s="254"/>
      <c r="H21" s="254"/>
      <c r="I21" s="255"/>
    </row>
    <row r="22" spans="2:9" ht="15">
      <c r="B22" s="652"/>
      <c r="C22" s="254"/>
      <c r="E22" s="254"/>
      <c r="F22" s="254"/>
      <c r="G22" s="254"/>
      <c r="H22" s="254"/>
      <c r="I22" s="255"/>
    </row>
    <row r="23" spans="2:9" ht="15">
      <c r="B23" s="254" t="s">
        <v>368</v>
      </c>
      <c r="C23" s="254"/>
      <c r="E23" s="254"/>
      <c r="F23" s="254"/>
      <c r="G23" s="254"/>
      <c r="H23" s="254"/>
      <c r="I23" s="653"/>
    </row>
    <row r="24" spans="2:9" ht="15">
      <c r="B24" s="652" t="s">
        <v>664</v>
      </c>
      <c r="C24" s="254"/>
      <c r="E24" s="254"/>
      <c r="F24" s="254"/>
      <c r="G24" s="254"/>
      <c r="H24" s="254"/>
      <c r="I24" s="422"/>
    </row>
    <row r="25" spans="2:9" ht="15">
      <c r="B25" s="652" t="s">
        <v>665</v>
      </c>
      <c r="C25" s="254"/>
      <c r="E25" s="254"/>
      <c r="F25" s="254"/>
      <c r="G25" s="254"/>
      <c r="H25" s="254"/>
      <c r="I25" s="254"/>
    </row>
    <row r="26" spans="2:8" ht="15">
      <c r="B26" s="652"/>
      <c r="C26" s="254"/>
      <c r="E26" s="254"/>
      <c r="F26" s="254"/>
      <c r="G26" s="254"/>
      <c r="H26" s="254"/>
    </row>
    <row r="27" spans="2:8" ht="15">
      <c r="B27" s="254" t="s">
        <v>369</v>
      </c>
      <c r="C27" s="254"/>
      <c r="E27" s="254"/>
      <c r="F27" s="253">
        <v>1985447</v>
      </c>
      <c r="G27" s="254"/>
      <c r="H27" s="253">
        <v>1985447</v>
      </c>
    </row>
    <row r="28" spans="2:8" ht="15">
      <c r="B28" s="652" t="s">
        <v>664</v>
      </c>
      <c r="C28" s="254"/>
      <c r="E28" s="254"/>
      <c r="F28" s="253">
        <v>1985447</v>
      </c>
      <c r="G28" s="253"/>
      <c r="H28" s="253">
        <v>1985447</v>
      </c>
    </row>
    <row r="29" spans="2:8" ht="15">
      <c r="B29" s="652" t="s">
        <v>665</v>
      </c>
      <c r="C29" s="254"/>
      <c r="E29" s="254"/>
      <c r="F29" s="254"/>
      <c r="G29" s="254"/>
      <c r="H29" s="254"/>
    </row>
    <row r="30" spans="1:8" ht="15">
      <c r="A30" s="254"/>
      <c r="B30" s="254"/>
      <c r="C30" s="254"/>
      <c r="D30" s="254"/>
      <c r="E30" s="254"/>
      <c r="F30" s="654"/>
      <c r="G30" s="654"/>
      <c r="H30" s="654"/>
    </row>
    <row r="31" spans="1:8" s="276" customFormat="1" ht="15">
      <c r="A31" s="254"/>
      <c r="B31" s="254" t="s">
        <v>965</v>
      </c>
      <c r="C31" s="254"/>
      <c r="D31" s="254"/>
      <c r="E31" s="254"/>
      <c r="F31" s="999">
        <v>2966873005</v>
      </c>
      <c r="G31" s="999"/>
      <c r="H31" s="999">
        <v>2353871806</v>
      </c>
    </row>
    <row r="32" spans="1:8" ht="15">
      <c r="A32" s="254"/>
      <c r="B32" s="254"/>
      <c r="C32" s="254"/>
      <c r="D32" s="254"/>
      <c r="E32" s="254"/>
      <c r="F32" s="654"/>
      <c r="G32" s="654"/>
      <c r="H32" s="654"/>
    </row>
    <row r="33" spans="2:7" ht="15">
      <c r="B33" s="254" t="s">
        <v>370</v>
      </c>
      <c r="D33" s="255"/>
      <c r="E33" s="255"/>
      <c r="F33" s="255">
        <v>10000</v>
      </c>
      <c r="G33" s="254" t="s">
        <v>371</v>
      </c>
    </row>
    <row r="34" spans="6:9" ht="15">
      <c r="F34" s="647"/>
      <c r="G34" s="647"/>
      <c r="H34" s="647"/>
      <c r="I34" s="647"/>
    </row>
    <row r="35" spans="1:9" ht="15">
      <c r="A35" s="655"/>
      <c r="B35" s="50" t="s">
        <v>372</v>
      </c>
      <c r="F35" s="647"/>
      <c r="G35" s="647"/>
      <c r="H35" s="647"/>
      <c r="I35" s="647"/>
    </row>
    <row r="36" spans="2:8" ht="15">
      <c r="B36" s="656"/>
      <c r="F36" s="648" t="s">
        <v>258</v>
      </c>
      <c r="G36" s="649"/>
      <c r="H36" s="648" t="s">
        <v>259</v>
      </c>
    </row>
    <row r="37" spans="2:8" ht="15">
      <c r="B37" s="656"/>
      <c r="F37" s="657"/>
      <c r="G37" s="254"/>
      <c r="H37" s="657"/>
    </row>
    <row r="38" spans="2:8" ht="15">
      <c r="B38" s="276" t="s">
        <v>373</v>
      </c>
      <c r="F38" s="276">
        <v>3411544994</v>
      </c>
      <c r="H38" s="276">
        <v>3512958564</v>
      </c>
    </row>
    <row r="39" spans="2:8" ht="15">
      <c r="B39" s="276" t="s">
        <v>374</v>
      </c>
      <c r="F39" s="276">
        <v>1985447</v>
      </c>
      <c r="H39" s="276">
        <v>1985447</v>
      </c>
    </row>
    <row r="41" spans="2:8" ht="15.75" thickBot="1">
      <c r="B41" s="50" t="s">
        <v>375</v>
      </c>
      <c r="F41" s="502">
        <v>1718.2755288859385</v>
      </c>
      <c r="G41" s="50"/>
      <c r="H41" s="502">
        <v>1769.353986281175</v>
      </c>
    </row>
    <row r="42" ht="15.75" thickTop="1">
      <c r="F42" s="35"/>
    </row>
    <row r="43" spans="6:9" ht="15">
      <c r="F43" s="658"/>
      <c r="G43" s="658"/>
      <c r="H43" s="658"/>
      <c r="I43" s="658"/>
    </row>
    <row r="45" spans="1:5" ht="15">
      <c r="A45" s="34"/>
      <c r="B45" s="34"/>
      <c r="C45" s="34"/>
      <c r="D45" s="638"/>
      <c r="E45" s="34"/>
    </row>
  </sheetData>
  <sheetProtection/>
  <mergeCells count="1">
    <mergeCell ref="B12:C12"/>
  </mergeCells>
  <conditionalFormatting sqref="F7:F12 J7:IE13 A5:H5 H7:H13 A6:A13 B13:G13 B6:IE6 B7:C12 G8:G12 I9:I10 I12">
    <cfRule type="cellIs" priority="6" dxfId="25" operator="equal" stopIfTrue="1">
      <formula>0</formula>
    </cfRule>
  </conditionalFormatting>
  <printOptions/>
  <pageMargins left="0.7874015748031497" right="0.5905511811023623" top="0.7874015748031497" bottom="0.7874015748031497" header="0.3937007874015748" footer="0.3937007874015748"/>
  <pageSetup firstPageNumber="22"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FFFF00"/>
  </sheetPr>
  <dimension ref="A1:L786"/>
  <sheetViews>
    <sheetView zoomScaleSheetLayoutView="110" zoomScalePageLayoutView="0" workbookViewId="0" topLeftCell="A49">
      <selection activeCell="M1" sqref="M1:T16384"/>
    </sheetView>
  </sheetViews>
  <sheetFormatPr defaultColWidth="9.00390625" defaultRowHeight="12.75"/>
  <cols>
    <col min="1" max="1" width="4.25390625" style="276" customWidth="1"/>
    <col min="2" max="8" width="6.75390625" style="276" customWidth="1"/>
    <col min="9" max="9" width="7.25390625" style="276" customWidth="1"/>
    <col min="10" max="10" width="18.75390625" style="857" customWidth="1"/>
    <col min="11" max="11" width="1.75390625" style="858" customWidth="1"/>
    <col min="12" max="12" width="18.75390625" style="858" customWidth="1"/>
    <col min="13" max="16384" width="9.125" style="40" customWidth="1"/>
  </cols>
  <sheetData>
    <row r="1" spans="1:12" s="213" customFormat="1" ht="12.75">
      <c r="A1" s="609" t="s">
        <v>124</v>
      </c>
      <c r="B1" s="610"/>
      <c r="C1" s="610"/>
      <c r="D1" s="610"/>
      <c r="E1" s="610"/>
      <c r="F1" s="610"/>
      <c r="G1" s="610"/>
      <c r="H1" s="610"/>
      <c r="I1" s="610"/>
      <c r="J1" s="838"/>
      <c r="K1" s="839"/>
      <c r="L1" s="839" t="s">
        <v>158</v>
      </c>
    </row>
    <row r="2" spans="1:12" s="214" customFormat="1" ht="12">
      <c r="A2" s="611" t="s">
        <v>146</v>
      </c>
      <c r="B2" s="611"/>
      <c r="C2" s="611"/>
      <c r="D2" s="611"/>
      <c r="E2" s="611"/>
      <c r="F2" s="611"/>
      <c r="G2" s="611"/>
      <c r="H2" s="611"/>
      <c r="I2" s="611"/>
      <c r="J2" s="840"/>
      <c r="K2" s="841"/>
      <c r="L2" s="841" t="s">
        <v>995</v>
      </c>
    </row>
    <row r="4" spans="1:12" ht="16.5" customHeight="1">
      <c r="A4" s="612"/>
      <c r="B4" s="509"/>
      <c r="C4" s="509"/>
      <c r="D4" s="509"/>
      <c r="E4" s="509"/>
      <c r="F4" s="509"/>
      <c r="G4" s="509"/>
      <c r="H4" s="509"/>
      <c r="I4" s="509"/>
      <c r="J4" s="842"/>
      <c r="K4" s="843"/>
      <c r="L4" s="844" t="s">
        <v>241</v>
      </c>
    </row>
    <row r="5" spans="1:12" s="244" customFormat="1" ht="30" customHeight="1">
      <c r="A5" s="613" t="s">
        <v>229</v>
      </c>
      <c r="B5" s="1161" t="s">
        <v>230</v>
      </c>
      <c r="C5" s="1111"/>
      <c r="D5" s="1111"/>
      <c r="E5" s="1111"/>
      <c r="F5" s="1111"/>
      <c r="G5" s="1111"/>
      <c r="H5" s="1111"/>
      <c r="I5" s="1111"/>
      <c r="J5" s="1111"/>
      <c r="K5" s="1111"/>
      <c r="L5" s="1111"/>
    </row>
    <row r="6" spans="1:12" ht="18.75" customHeight="1">
      <c r="A6" s="614" t="s">
        <v>813</v>
      </c>
      <c r="B6" s="396" t="s">
        <v>589</v>
      </c>
      <c r="C6" s="396"/>
      <c r="D6" s="615"/>
      <c r="E6" s="34"/>
      <c r="F6" s="616"/>
      <c r="H6" s="34"/>
      <c r="I6" s="34"/>
      <c r="J6" s="845"/>
      <c r="K6" s="846"/>
      <c r="L6" s="846"/>
    </row>
    <row r="7" spans="1:12" ht="15">
      <c r="A7" s="614"/>
      <c r="B7" s="396"/>
      <c r="C7" s="396"/>
      <c r="I7" s="617"/>
      <c r="J7" s="847" t="s">
        <v>258</v>
      </c>
      <c r="K7" s="848"/>
      <c r="L7" s="849" t="s">
        <v>259</v>
      </c>
    </row>
    <row r="8" spans="1:12" ht="10.5" customHeight="1">
      <c r="A8" s="614"/>
      <c r="B8" s="396"/>
      <c r="C8" s="396"/>
      <c r="I8" s="617"/>
      <c r="J8" s="850"/>
      <c r="K8" s="851"/>
      <c r="L8" s="851"/>
    </row>
    <row r="9" spans="1:12" ht="15">
      <c r="A9" s="34"/>
      <c r="B9" s="618" t="s">
        <v>403</v>
      </c>
      <c r="C9" s="619"/>
      <c r="I9" s="620"/>
      <c r="J9" s="852">
        <v>62169242393</v>
      </c>
      <c r="K9" s="852"/>
      <c r="L9" s="852">
        <v>60153940789</v>
      </c>
    </row>
    <row r="10" spans="1:12" ht="15">
      <c r="A10" s="614"/>
      <c r="B10" s="396" t="s">
        <v>343</v>
      </c>
      <c r="C10" s="396"/>
      <c r="I10" s="617"/>
      <c r="J10" s="852">
        <v>191026446848</v>
      </c>
      <c r="K10" s="852"/>
      <c r="L10" s="852">
        <v>55243912579</v>
      </c>
    </row>
    <row r="11" spans="1:12" ht="15">
      <c r="A11" s="34"/>
      <c r="B11" s="618" t="s">
        <v>344</v>
      </c>
      <c r="C11" s="619"/>
      <c r="I11" s="620"/>
      <c r="J11" s="852">
        <v>723691139</v>
      </c>
      <c r="K11" s="852"/>
      <c r="L11" s="852">
        <v>1847815910</v>
      </c>
    </row>
    <row r="12" spans="1:12" ht="15">
      <c r="A12" s="34"/>
      <c r="B12" s="618" t="s">
        <v>345</v>
      </c>
      <c r="C12" s="618"/>
      <c r="D12" s="618"/>
      <c r="I12" s="620"/>
      <c r="J12" s="852">
        <v>166000000</v>
      </c>
      <c r="K12" s="852"/>
      <c r="L12" s="852">
        <v>295000000</v>
      </c>
    </row>
    <row r="13" spans="1:12" ht="9" customHeight="1">
      <c r="A13" s="34"/>
      <c r="B13" s="391"/>
      <c r="C13" s="391"/>
      <c r="D13" s="391"/>
      <c r="I13" s="620"/>
      <c r="J13" s="853"/>
      <c r="K13" s="852"/>
      <c r="L13" s="852"/>
    </row>
    <row r="14" spans="1:12" ht="15.75" thickBot="1">
      <c r="A14" s="34"/>
      <c r="C14" s="507" t="s">
        <v>603</v>
      </c>
      <c r="H14" s="584"/>
      <c r="I14" s="620"/>
      <c r="J14" s="854">
        <v>254085380380</v>
      </c>
      <c r="K14" s="855"/>
      <c r="L14" s="854">
        <v>117540669278</v>
      </c>
    </row>
    <row r="15" spans="1:12" ht="15.75" thickTop="1">
      <c r="A15" s="34"/>
      <c r="B15" s="50"/>
      <c r="C15" s="621"/>
      <c r="H15" s="584"/>
      <c r="I15" s="620"/>
      <c r="J15" s="856">
        <v>0</v>
      </c>
      <c r="K15" s="856"/>
      <c r="L15" s="856">
        <v>0</v>
      </c>
    </row>
    <row r="16" spans="1:9" ht="15">
      <c r="A16" s="614" t="s">
        <v>814</v>
      </c>
      <c r="B16" s="51" t="s">
        <v>10</v>
      </c>
      <c r="C16" s="622"/>
      <c r="I16" s="623"/>
    </row>
    <row r="17" spans="1:12" ht="15">
      <c r="A17" s="614"/>
      <c r="B17" s="51"/>
      <c r="C17" s="622"/>
      <c r="I17" s="623"/>
      <c r="J17" s="847" t="s">
        <v>258</v>
      </c>
      <c r="K17" s="848"/>
      <c r="L17" s="849" t="s">
        <v>259</v>
      </c>
    </row>
    <row r="18" spans="1:12" ht="12" customHeight="1">
      <c r="A18" s="614"/>
      <c r="B18" s="51"/>
      <c r="C18" s="622"/>
      <c r="I18" s="623"/>
      <c r="J18" s="859"/>
      <c r="K18" s="860"/>
      <c r="L18" s="860"/>
    </row>
    <row r="19" spans="1:12" ht="15">
      <c r="A19" s="34"/>
      <c r="B19" s="34" t="s">
        <v>14</v>
      </c>
      <c r="C19" s="622"/>
      <c r="I19" s="35"/>
      <c r="J19" s="925">
        <v>0</v>
      </c>
      <c r="K19" s="926"/>
      <c r="L19" s="926"/>
    </row>
    <row r="20" spans="1:12" ht="15">
      <c r="A20" s="34"/>
      <c r="B20" s="34" t="s">
        <v>15</v>
      </c>
      <c r="C20" s="622"/>
      <c r="I20" s="35"/>
      <c r="J20" s="925">
        <v>0</v>
      </c>
      <c r="K20" s="926"/>
      <c r="L20" s="926"/>
    </row>
    <row r="21" spans="1:12" ht="15">
      <c r="A21" s="34"/>
      <c r="B21" s="34" t="s">
        <v>949</v>
      </c>
      <c r="C21" s="622"/>
      <c r="I21" s="35"/>
      <c r="J21" s="925">
        <v>34182500</v>
      </c>
      <c r="K21" s="926"/>
      <c r="L21" s="926">
        <v>69992723</v>
      </c>
    </row>
    <row r="22" spans="1:12" ht="15">
      <c r="A22" s="34"/>
      <c r="B22" s="34" t="s">
        <v>948</v>
      </c>
      <c r="C22" s="622"/>
      <c r="I22" s="35"/>
      <c r="J22" s="925">
        <v>4311035950</v>
      </c>
      <c r="K22" s="926"/>
      <c r="L22" s="926"/>
    </row>
    <row r="23" spans="1:12" ht="9.75" customHeight="1">
      <c r="A23" s="34"/>
      <c r="B23" s="34"/>
      <c r="C23" s="622"/>
      <c r="I23" s="35"/>
      <c r="K23" s="861"/>
      <c r="L23" s="861"/>
    </row>
    <row r="24" spans="1:12" ht="15.75" thickBot="1">
      <c r="A24" s="34"/>
      <c r="C24" s="507" t="s">
        <v>603</v>
      </c>
      <c r="H24" s="584"/>
      <c r="I24" s="620"/>
      <c r="J24" s="854">
        <v>4345218450</v>
      </c>
      <c r="K24" s="855"/>
      <c r="L24" s="854">
        <v>69992723</v>
      </c>
    </row>
    <row r="25" spans="1:12" ht="15.75" thickTop="1">
      <c r="A25" s="34"/>
      <c r="B25" s="50"/>
      <c r="C25" s="621"/>
      <c r="H25" s="584"/>
      <c r="I25" s="620"/>
      <c r="J25" s="862">
        <v>0</v>
      </c>
      <c r="K25" s="862"/>
      <c r="L25" s="862">
        <v>0</v>
      </c>
    </row>
    <row r="26" spans="1:12" ht="18" customHeight="1">
      <c r="A26" s="51">
        <v>19</v>
      </c>
      <c r="B26" s="396" t="s">
        <v>17</v>
      </c>
      <c r="C26" s="622"/>
      <c r="I26" s="35"/>
      <c r="K26" s="861"/>
      <c r="L26" s="861"/>
    </row>
    <row r="27" spans="1:12" ht="15">
      <c r="A27" s="34"/>
      <c r="B27" s="396"/>
      <c r="C27" s="622"/>
      <c r="I27" s="35"/>
      <c r="J27" s="847" t="s">
        <v>258</v>
      </c>
      <c r="K27" s="848"/>
      <c r="L27" s="849" t="s">
        <v>259</v>
      </c>
    </row>
    <row r="28" spans="1:12" ht="13.5" customHeight="1">
      <c r="A28" s="34"/>
      <c r="B28" s="396"/>
      <c r="C28" s="622"/>
      <c r="I28" s="35"/>
      <c r="J28" s="828"/>
      <c r="K28" s="848"/>
      <c r="L28" s="848"/>
    </row>
    <row r="29" spans="1:12" ht="15">
      <c r="A29" s="34"/>
      <c r="B29" s="618" t="s">
        <v>758</v>
      </c>
      <c r="C29" s="619"/>
      <c r="I29" s="620"/>
      <c r="J29" s="863">
        <v>62135059893</v>
      </c>
      <c r="K29" s="852"/>
      <c r="L29" s="864">
        <v>60083948066</v>
      </c>
    </row>
    <row r="30" spans="1:12" ht="15">
      <c r="A30" s="34"/>
      <c r="B30" s="396" t="s">
        <v>757</v>
      </c>
      <c r="C30" s="396"/>
      <c r="I30" s="617"/>
      <c r="J30" s="863">
        <v>186715410898</v>
      </c>
      <c r="K30" s="864"/>
      <c r="L30" s="864">
        <v>55243912579</v>
      </c>
    </row>
    <row r="31" spans="1:12" ht="15">
      <c r="A31" s="34"/>
      <c r="B31" s="618" t="s">
        <v>344</v>
      </c>
      <c r="C31" s="619"/>
      <c r="I31" s="620"/>
      <c r="J31" s="863">
        <v>723691139</v>
      </c>
      <c r="K31" s="852"/>
      <c r="L31" s="864">
        <v>1847815910</v>
      </c>
    </row>
    <row r="32" spans="1:12" ht="15">
      <c r="A32" s="34"/>
      <c r="B32" s="618" t="s">
        <v>345</v>
      </c>
      <c r="C32" s="618"/>
      <c r="D32" s="618"/>
      <c r="I32" s="620"/>
      <c r="J32" s="863">
        <v>166000000</v>
      </c>
      <c r="K32" s="852"/>
      <c r="L32" s="864">
        <v>295000000</v>
      </c>
    </row>
    <row r="33" spans="1:12" ht="9.75" customHeight="1">
      <c r="A33" s="34"/>
      <c r="B33" s="391"/>
      <c r="C33" s="391"/>
      <c r="D33" s="391"/>
      <c r="I33" s="620"/>
      <c r="J33" s="853"/>
      <c r="K33" s="852"/>
      <c r="L33" s="864"/>
    </row>
    <row r="34" spans="1:12" ht="15.75" thickBot="1">
      <c r="A34" s="34"/>
      <c r="C34" s="507" t="s">
        <v>603</v>
      </c>
      <c r="H34" s="584"/>
      <c r="I34" s="620"/>
      <c r="J34" s="854">
        <v>249740161930</v>
      </c>
      <c r="K34" s="855">
        <v>0</v>
      </c>
      <c r="L34" s="854">
        <v>117470676555</v>
      </c>
    </row>
    <row r="35" spans="1:12" ht="15.75" thickTop="1">
      <c r="A35" s="34"/>
      <c r="B35" s="396"/>
      <c r="C35" s="622"/>
      <c r="I35" s="35"/>
      <c r="J35" s="961">
        <v>0</v>
      </c>
      <c r="K35" s="961"/>
      <c r="L35" s="961">
        <v>0</v>
      </c>
    </row>
    <row r="36" spans="1:12" s="276" customFormat="1" ht="15">
      <c r="A36" s="51">
        <v>20</v>
      </c>
      <c r="B36" s="396" t="s">
        <v>18</v>
      </c>
      <c r="C36" s="382"/>
      <c r="I36" s="386"/>
      <c r="J36" s="865"/>
      <c r="K36" s="866"/>
      <c r="L36" s="866"/>
    </row>
    <row r="37" spans="1:12" ht="15">
      <c r="A37" s="34"/>
      <c r="B37" s="382"/>
      <c r="C37" s="382"/>
      <c r="I37" s="386"/>
      <c r="J37" s="847" t="s">
        <v>258</v>
      </c>
      <c r="K37" s="848"/>
      <c r="L37" s="849" t="s">
        <v>259</v>
      </c>
    </row>
    <row r="38" spans="1:12" ht="12" customHeight="1">
      <c r="A38" s="34"/>
      <c r="B38" s="388" t="s">
        <v>120</v>
      </c>
      <c r="C38" s="382"/>
      <c r="I38" s="386"/>
      <c r="J38" s="867"/>
      <c r="K38" s="868"/>
      <c r="L38" s="868"/>
    </row>
    <row r="39" spans="1:12" ht="15">
      <c r="A39" s="34"/>
      <c r="B39" s="391" t="s">
        <v>346</v>
      </c>
      <c r="C39" s="389"/>
      <c r="I39" s="390"/>
      <c r="J39" s="869">
        <v>46652548176</v>
      </c>
      <c r="K39" s="870"/>
      <c r="L39" s="870">
        <v>44506673006</v>
      </c>
    </row>
    <row r="40" spans="1:12" ht="15">
      <c r="A40" s="34"/>
      <c r="B40" s="391" t="s">
        <v>347</v>
      </c>
      <c r="C40" s="389"/>
      <c r="I40" s="390"/>
      <c r="J40" s="869">
        <v>179075490979</v>
      </c>
      <c r="K40" s="870"/>
      <c r="L40" s="870">
        <v>51768022603</v>
      </c>
    </row>
    <row r="41" spans="1:12" ht="15">
      <c r="A41" s="34"/>
      <c r="B41" s="391" t="s">
        <v>122</v>
      </c>
      <c r="C41" s="389"/>
      <c r="I41" s="390"/>
      <c r="J41" s="869">
        <v>0</v>
      </c>
      <c r="K41" s="870"/>
      <c r="L41" s="870"/>
    </row>
    <row r="42" spans="1:12" ht="15">
      <c r="A42" s="34"/>
      <c r="B42" s="391" t="s">
        <v>121</v>
      </c>
      <c r="C42" s="389"/>
      <c r="I42" s="390"/>
      <c r="J42" s="869">
        <v>0</v>
      </c>
      <c r="K42" s="870"/>
      <c r="L42" s="870"/>
    </row>
    <row r="43" spans="1:12" ht="8.25" customHeight="1">
      <c r="A43" s="34"/>
      <c r="B43" s="391"/>
      <c r="C43" s="389"/>
      <c r="I43" s="390"/>
      <c r="J43" s="869"/>
      <c r="K43" s="870"/>
      <c r="L43" s="870"/>
    </row>
    <row r="44" spans="1:12" ht="15.75" thickBot="1">
      <c r="A44" s="34"/>
      <c r="C44" s="507" t="s">
        <v>603</v>
      </c>
      <c r="H44" s="624"/>
      <c r="I44" s="386"/>
      <c r="J44" s="871">
        <v>225728039155</v>
      </c>
      <c r="K44" s="866">
        <v>0</v>
      </c>
      <c r="L44" s="872">
        <v>96274695609</v>
      </c>
    </row>
    <row r="45" spans="1:12" ht="15.75" thickTop="1">
      <c r="A45" s="34"/>
      <c r="B45" s="507"/>
      <c r="C45" s="382"/>
      <c r="H45" s="624"/>
      <c r="I45" s="386"/>
      <c r="J45" s="856">
        <v>0</v>
      </c>
      <c r="K45" s="862"/>
      <c r="L45" s="862">
        <v>0</v>
      </c>
    </row>
    <row r="46" spans="1:12" ht="15">
      <c r="A46" s="34"/>
      <c r="B46" s="507"/>
      <c r="C46" s="382"/>
      <c r="H46" s="624"/>
      <c r="I46" s="386"/>
      <c r="J46" s="856"/>
      <c r="K46" s="862"/>
      <c r="L46" s="862"/>
    </row>
    <row r="47" spans="1:12" ht="15">
      <c r="A47" s="34"/>
      <c r="B47" s="507"/>
      <c r="C47" s="382"/>
      <c r="H47" s="624"/>
      <c r="I47" s="386"/>
      <c r="J47" s="856"/>
      <c r="K47" s="862"/>
      <c r="L47" s="862"/>
    </row>
    <row r="48" spans="1:12" ht="15">
      <c r="A48" s="34"/>
      <c r="B48" s="507"/>
      <c r="C48" s="382"/>
      <c r="H48" s="624"/>
      <c r="I48" s="386"/>
      <c r="J48" s="856"/>
      <c r="K48" s="862"/>
      <c r="L48" s="862"/>
    </row>
    <row r="49" spans="1:12" ht="9" customHeight="1">
      <c r="A49" s="34"/>
      <c r="B49" s="507"/>
      <c r="C49" s="382"/>
      <c r="H49" s="624"/>
      <c r="I49" s="386"/>
      <c r="J49" s="856"/>
      <c r="K49" s="862"/>
      <c r="L49" s="862"/>
    </row>
    <row r="50" spans="1:12" ht="15">
      <c r="A50" s="625" t="s">
        <v>123</v>
      </c>
      <c r="B50" s="72" t="s">
        <v>20</v>
      </c>
      <c r="C50" s="51"/>
      <c r="I50" s="34"/>
      <c r="K50" s="873"/>
      <c r="L50" s="873"/>
    </row>
    <row r="51" spans="1:12" ht="15">
      <c r="A51" s="34"/>
      <c r="B51" s="34"/>
      <c r="C51" s="34"/>
      <c r="I51" s="389"/>
      <c r="J51" s="847" t="s">
        <v>258</v>
      </c>
      <c r="K51" s="848"/>
      <c r="L51" s="849" t="s">
        <v>259</v>
      </c>
    </row>
    <row r="52" spans="1:12" ht="9" customHeight="1">
      <c r="A52" s="34"/>
      <c r="B52" s="34"/>
      <c r="C52" s="34"/>
      <c r="I52" s="389"/>
      <c r="J52" s="828"/>
      <c r="K52" s="848"/>
      <c r="L52" s="848"/>
    </row>
    <row r="53" spans="1:12" ht="15">
      <c r="A53" s="34"/>
      <c r="B53" s="622" t="s">
        <v>788</v>
      </c>
      <c r="C53" s="622"/>
      <c r="I53" s="35"/>
      <c r="J53" s="857">
        <v>47242313</v>
      </c>
      <c r="K53" s="844"/>
      <c r="L53" s="852">
        <v>60153583</v>
      </c>
    </row>
    <row r="54" spans="1:12" ht="15">
      <c r="A54" s="34"/>
      <c r="B54" s="622" t="s">
        <v>677</v>
      </c>
      <c r="C54" s="622"/>
      <c r="I54" s="35"/>
      <c r="J54" s="857">
        <v>0</v>
      </c>
      <c r="K54" s="844"/>
      <c r="L54" s="852">
        <v>8550000</v>
      </c>
    </row>
    <row r="55" spans="1:12" ht="15">
      <c r="A55" s="34"/>
      <c r="B55" s="622" t="s">
        <v>704</v>
      </c>
      <c r="C55" s="622"/>
      <c r="I55" s="35"/>
      <c r="J55" s="857">
        <v>238923169</v>
      </c>
      <c r="K55" s="874"/>
      <c r="L55" s="852">
        <v>4206955</v>
      </c>
    </row>
    <row r="56" spans="1:12" ht="15">
      <c r="A56" s="34"/>
      <c r="B56" s="622" t="s">
        <v>563</v>
      </c>
      <c r="C56" s="622"/>
      <c r="I56" s="35"/>
      <c r="J56" s="857">
        <v>0</v>
      </c>
      <c r="K56" s="875"/>
      <c r="L56" s="846"/>
    </row>
    <row r="57" spans="1:12" ht="9" customHeight="1">
      <c r="A57" s="34"/>
      <c r="B57" s="622"/>
      <c r="C57" s="622"/>
      <c r="I57" s="35"/>
      <c r="K57" s="875"/>
      <c r="L57" s="875"/>
    </row>
    <row r="58" spans="1:12" ht="15.75" thickBot="1">
      <c r="A58" s="34"/>
      <c r="C58" s="512" t="s">
        <v>603</v>
      </c>
      <c r="D58" s="626"/>
      <c r="E58" s="626"/>
      <c r="F58" s="626"/>
      <c r="G58" s="626"/>
      <c r="H58" s="584"/>
      <c r="I58" s="534"/>
      <c r="J58" s="876">
        <v>286165482</v>
      </c>
      <c r="K58" s="528"/>
      <c r="L58" s="876">
        <v>72910538</v>
      </c>
    </row>
    <row r="59" spans="1:12" ht="15.75" thickTop="1">
      <c r="A59" s="512"/>
      <c r="B59" s="512"/>
      <c r="C59" s="512"/>
      <c r="D59" s="512"/>
      <c r="E59" s="512"/>
      <c r="F59" s="512"/>
      <c r="G59" s="512"/>
      <c r="H59" s="512"/>
      <c r="I59" s="627"/>
      <c r="J59" s="856">
        <v>0</v>
      </c>
      <c r="K59" s="862"/>
      <c r="L59" s="856">
        <v>0</v>
      </c>
    </row>
    <row r="60" spans="1:12" ht="15">
      <c r="A60" s="512">
        <v>22</v>
      </c>
      <c r="B60" s="628" t="s">
        <v>878</v>
      </c>
      <c r="C60" s="512"/>
      <c r="D60" s="512"/>
      <c r="E60" s="512"/>
      <c r="F60" s="512"/>
      <c r="G60" s="512"/>
      <c r="H60" s="512"/>
      <c r="I60" s="34"/>
      <c r="K60" s="873"/>
      <c r="L60" s="873"/>
    </row>
    <row r="61" spans="1:12" ht="15">
      <c r="A61" s="512"/>
      <c r="B61" s="629"/>
      <c r="C61" s="512"/>
      <c r="D61" s="512"/>
      <c r="E61" s="512"/>
      <c r="F61" s="512"/>
      <c r="G61" s="512"/>
      <c r="H61" s="512"/>
      <c r="I61" s="389"/>
      <c r="J61" s="847" t="s">
        <v>258</v>
      </c>
      <c r="K61" s="848"/>
      <c r="L61" s="849" t="s">
        <v>259</v>
      </c>
    </row>
    <row r="62" spans="1:12" ht="8.25" customHeight="1">
      <c r="A62" s="512"/>
      <c r="B62" s="629"/>
      <c r="C62" s="512"/>
      <c r="D62" s="512"/>
      <c r="E62" s="512"/>
      <c r="F62" s="512"/>
      <c r="G62" s="512"/>
      <c r="H62" s="512"/>
      <c r="I62" s="389"/>
      <c r="J62" s="859"/>
      <c r="K62" s="860"/>
      <c r="L62" s="860"/>
    </row>
    <row r="63" spans="1:12" ht="15">
      <c r="A63" s="512"/>
      <c r="B63" s="629" t="s">
        <v>879</v>
      </c>
      <c r="C63" s="512"/>
      <c r="D63" s="512"/>
      <c r="E63" s="512"/>
      <c r="F63" s="512"/>
      <c r="G63" s="512"/>
      <c r="H63" s="512"/>
      <c r="I63" s="389"/>
      <c r="J63" s="877">
        <v>639577561</v>
      </c>
      <c r="K63" s="851"/>
      <c r="L63" s="844">
        <v>998202341</v>
      </c>
    </row>
    <row r="64" spans="1:12" ht="15">
      <c r="A64" s="512"/>
      <c r="B64" s="630" t="s">
        <v>820</v>
      </c>
      <c r="C64" s="512"/>
      <c r="D64" s="512"/>
      <c r="E64" s="512"/>
      <c r="F64" s="512"/>
      <c r="G64" s="512"/>
      <c r="H64" s="512"/>
      <c r="I64" s="35"/>
      <c r="J64" s="877">
        <v>580267941</v>
      </c>
      <c r="K64" s="844"/>
      <c r="L64" s="844">
        <v>126074436</v>
      </c>
    </row>
    <row r="65" spans="1:12" ht="15">
      <c r="A65" s="512"/>
      <c r="B65" s="629" t="s">
        <v>880</v>
      </c>
      <c r="C65" s="512"/>
      <c r="D65" s="512"/>
      <c r="E65" s="512"/>
      <c r="F65" s="512"/>
      <c r="G65" s="512"/>
      <c r="H65" s="512"/>
      <c r="I65" s="35"/>
      <c r="J65" s="877">
        <v>277374874</v>
      </c>
      <c r="K65" s="874"/>
      <c r="L65" s="852">
        <v>23328473</v>
      </c>
    </row>
    <row r="66" spans="1:12" ht="15" hidden="1">
      <c r="A66" s="512"/>
      <c r="B66" s="629" t="s">
        <v>881</v>
      </c>
      <c r="C66" s="512"/>
      <c r="D66" s="512"/>
      <c r="E66" s="512"/>
      <c r="F66" s="512"/>
      <c r="G66" s="512"/>
      <c r="H66" s="512"/>
      <c r="I66" s="35"/>
      <c r="K66" s="875"/>
      <c r="L66" s="875"/>
    </row>
    <row r="67" spans="1:9" ht="15" hidden="1">
      <c r="A67" s="512"/>
      <c r="B67" s="629" t="s">
        <v>882</v>
      </c>
      <c r="C67" s="512"/>
      <c r="D67" s="512"/>
      <c r="E67" s="512"/>
      <c r="F67" s="512"/>
      <c r="G67" s="512"/>
      <c r="H67" s="512"/>
      <c r="I67" s="534"/>
    </row>
    <row r="68" spans="1:12" ht="12" customHeight="1">
      <c r="A68" s="512"/>
      <c r="B68" s="629"/>
      <c r="C68" s="512"/>
      <c r="D68" s="512"/>
      <c r="E68" s="512"/>
      <c r="F68" s="512"/>
      <c r="G68" s="512"/>
      <c r="H68" s="512"/>
      <c r="I68" s="627"/>
      <c r="J68" s="878"/>
      <c r="K68" s="855"/>
      <c r="L68" s="855"/>
    </row>
    <row r="69" spans="1:12" ht="15.75" thickBot="1">
      <c r="A69" s="512"/>
      <c r="C69" s="512" t="s">
        <v>603</v>
      </c>
      <c r="D69" s="512"/>
      <c r="E69" s="512"/>
      <c r="F69" s="512"/>
      <c r="G69" s="512"/>
      <c r="H69" s="512"/>
      <c r="I69" s="627"/>
      <c r="J69" s="879">
        <v>1497220376</v>
      </c>
      <c r="K69" s="528"/>
      <c r="L69" s="876">
        <v>1147605250</v>
      </c>
    </row>
    <row r="70" spans="1:12" ht="15.75" thickTop="1">
      <c r="A70" s="512"/>
      <c r="B70" s="512"/>
      <c r="C70" s="512"/>
      <c r="D70" s="512"/>
      <c r="E70" s="512"/>
      <c r="F70" s="512"/>
      <c r="G70" s="512"/>
      <c r="H70" s="512"/>
      <c r="I70" s="627"/>
      <c r="J70" s="856">
        <v>0</v>
      </c>
      <c r="K70" s="862"/>
      <c r="L70" s="862">
        <v>0</v>
      </c>
    </row>
    <row r="71" spans="1:12" s="276" customFormat="1" ht="17.25" customHeight="1">
      <c r="A71" s="383" t="s">
        <v>590</v>
      </c>
      <c r="B71" s="1162" t="s">
        <v>799</v>
      </c>
      <c r="C71" s="1162"/>
      <c r="D71" s="1162"/>
      <c r="E71" s="1162"/>
      <c r="F71" s="1162"/>
      <c r="G71" s="1162"/>
      <c r="H71" s="1162"/>
      <c r="I71" s="1162"/>
      <c r="J71" s="1162"/>
      <c r="K71" s="858"/>
      <c r="L71" s="858"/>
    </row>
    <row r="72" spans="1:12" ht="15">
      <c r="A72" s="383"/>
      <c r="B72" s="384"/>
      <c r="C72" s="384"/>
      <c r="I72" s="63"/>
      <c r="J72" s="847" t="s">
        <v>258</v>
      </c>
      <c r="K72" s="848"/>
      <c r="L72" s="849" t="s">
        <v>259</v>
      </c>
    </row>
    <row r="73" spans="1:12" ht="10.5" customHeight="1">
      <c r="A73" s="383"/>
      <c r="B73" s="384"/>
      <c r="C73" s="384"/>
      <c r="I73" s="63"/>
      <c r="J73" s="828"/>
      <c r="K73" s="848"/>
      <c r="L73" s="848"/>
    </row>
    <row r="74" spans="1:12" s="343" customFormat="1" ht="19.5" customHeight="1">
      <c r="A74" s="1000" t="s">
        <v>942</v>
      </c>
      <c r="B74" s="349" t="s">
        <v>800</v>
      </c>
      <c r="C74" s="349"/>
      <c r="D74" s="349"/>
      <c r="E74" s="349"/>
      <c r="F74" s="349"/>
      <c r="G74" s="1001"/>
      <c r="H74" s="1001"/>
      <c r="I74" s="1002"/>
      <c r="J74" s="1003">
        <v>4410004048</v>
      </c>
      <c r="K74" s="1004"/>
      <c r="L74" s="1004">
        <v>4567856192</v>
      </c>
    </row>
    <row r="75" spans="1:12" s="343" customFormat="1" ht="19.5" customHeight="1">
      <c r="A75" s="1000" t="s">
        <v>943</v>
      </c>
      <c r="B75" s="349" t="s">
        <v>801</v>
      </c>
      <c r="C75" s="1005"/>
      <c r="D75" s="1005"/>
      <c r="E75" s="1005"/>
      <c r="F75" s="1005"/>
      <c r="G75" s="626"/>
      <c r="H75" s="626"/>
      <c r="I75" s="1006"/>
      <c r="J75" s="1003">
        <v>315973658</v>
      </c>
      <c r="K75" s="1007"/>
      <c r="L75" s="1003">
        <v>37000000</v>
      </c>
    </row>
    <row r="76" spans="1:12" s="343" customFormat="1" ht="15">
      <c r="A76" s="1000"/>
      <c r="B76" s="1008" t="s">
        <v>264</v>
      </c>
      <c r="C76" s="1005"/>
      <c r="D76" s="1005"/>
      <c r="E76" s="1005"/>
      <c r="F76" s="1005"/>
      <c r="G76" s="626"/>
      <c r="H76" s="626"/>
      <c r="I76" s="1006"/>
      <c r="J76" s="1009">
        <v>36000000</v>
      </c>
      <c r="K76" s="1010"/>
      <c r="L76" s="1010">
        <v>32000000</v>
      </c>
    </row>
    <row r="77" spans="1:12" s="343" customFormat="1" ht="15">
      <c r="A77" s="1000"/>
      <c r="B77" s="1008" t="s">
        <v>940</v>
      </c>
      <c r="C77" s="1005"/>
      <c r="D77" s="1005"/>
      <c r="E77" s="1005"/>
      <c r="F77" s="1005"/>
      <c r="G77" s="626"/>
      <c r="H77" s="626"/>
      <c r="I77" s="1006"/>
      <c r="J77" s="1009"/>
      <c r="K77" s="1010"/>
      <c r="L77" s="1010">
        <v>5000000</v>
      </c>
    </row>
    <row r="78" spans="1:12" s="343" customFormat="1" ht="30" customHeight="1" hidden="1">
      <c r="A78" s="1000"/>
      <c r="B78" s="1157" t="s">
        <v>884</v>
      </c>
      <c r="C78" s="1158"/>
      <c r="D78" s="1158"/>
      <c r="E78" s="1158"/>
      <c r="F78" s="1158"/>
      <c r="G78" s="1158"/>
      <c r="H78" s="1158"/>
      <c r="I78" s="1006"/>
      <c r="J78" s="1009"/>
      <c r="K78" s="1010"/>
      <c r="L78" s="1010"/>
    </row>
    <row r="79" spans="1:12" s="343" customFormat="1" ht="15">
      <c r="A79" s="1000"/>
      <c r="B79" s="1011" t="s">
        <v>950</v>
      </c>
      <c r="C79" s="1012"/>
      <c r="D79" s="1012"/>
      <c r="E79" s="1012"/>
      <c r="F79" s="1012"/>
      <c r="G79" s="1012"/>
      <c r="H79" s="1012"/>
      <c r="I79" s="1006"/>
      <c r="J79" s="1009">
        <v>72901251</v>
      </c>
      <c r="K79" s="1010"/>
      <c r="L79" s="1010"/>
    </row>
    <row r="80" spans="1:12" s="343" customFormat="1" ht="15">
      <c r="A80" s="1000"/>
      <c r="B80" s="1011" t="s">
        <v>951</v>
      </c>
      <c r="C80" s="1012"/>
      <c r="D80" s="1012"/>
      <c r="E80" s="1012"/>
      <c r="F80" s="1012"/>
      <c r="G80" s="1012"/>
      <c r="H80" s="1012"/>
      <c r="I80" s="1006"/>
      <c r="J80" s="1009">
        <v>211613</v>
      </c>
      <c r="K80" s="1010"/>
      <c r="L80" s="1010"/>
    </row>
    <row r="81" spans="1:12" s="343" customFormat="1" ht="15">
      <c r="A81" s="1000"/>
      <c r="B81" s="1011" t="s">
        <v>952</v>
      </c>
      <c r="C81" s="1012"/>
      <c r="D81" s="1012"/>
      <c r="E81" s="1012"/>
      <c r="F81" s="1012"/>
      <c r="G81" s="1012"/>
      <c r="H81" s="1012"/>
      <c r="I81" s="1006"/>
      <c r="J81" s="1009">
        <v>206860794</v>
      </c>
      <c r="K81" s="1010"/>
      <c r="L81" s="1010"/>
    </row>
    <row r="82" spans="1:12" s="343" customFormat="1" ht="19.5" customHeight="1">
      <c r="A82" s="1000" t="s">
        <v>944</v>
      </c>
      <c r="B82" s="349" t="s">
        <v>802</v>
      </c>
      <c r="C82" s="1005"/>
      <c r="D82" s="1005"/>
      <c r="E82" s="1005"/>
      <c r="F82" s="1005"/>
      <c r="G82" s="626"/>
      <c r="H82" s="626"/>
      <c r="I82" s="1006"/>
      <c r="J82" s="1013">
        <v>8550000</v>
      </c>
      <c r="K82" s="1010"/>
      <c r="L82" s="1013">
        <v>8550000</v>
      </c>
    </row>
    <row r="83" spans="1:12" s="343" customFormat="1" ht="15">
      <c r="A83" s="1000"/>
      <c r="B83" s="1008" t="s">
        <v>678</v>
      </c>
      <c r="C83" s="1005"/>
      <c r="D83" s="1005"/>
      <c r="E83" s="1005"/>
      <c r="F83" s="1005"/>
      <c r="G83" s="626"/>
      <c r="H83" s="626"/>
      <c r="I83" s="1006"/>
      <c r="J83" s="1014">
        <v>8550000</v>
      </c>
      <c r="K83" s="1010"/>
      <c r="L83" s="1010">
        <v>8550000</v>
      </c>
    </row>
    <row r="84" spans="1:12" s="343" customFormat="1" ht="19.5" customHeight="1">
      <c r="A84" s="1000" t="s">
        <v>945</v>
      </c>
      <c r="B84" s="349" t="s">
        <v>803</v>
      </c>
      <c r="C84" s="1015"/>
      <c r="D84" s="1015"/>
      <c r="E84" s="1015"/>
      <c r="F84" s="1015"/>
      <c r="G84" s="1001"/>
      <c r="H84" s="1001"/>
      <c r="I84" s="1002"/>
      <c r="J84" s="1013">
        <v>4717427706</v>
      </c>
      <c r="K84" s="1016"/>
      <c r="L84" s="1016">
        <v>4604856192</v>
      </c>
    </row>
    <row r="85" spans="1:12" s="344" customFormat="1" ht="32.25" customHeight="1">
      <c r="A85" s="1000"/>
      <c r="B85" s="1157" t="s">
        <v>804</v>
      </c>
      <c r="C85" s="1157"/>
      <c r="D85" s="1157"/>
      <c r="E85" s="1157"/>
      <c r="F85" s="1157"/>
      <c r="G85" s="1157"/>
      <c r="H85" s="1157"/>
      <c r="I85" s="1008"/>
      <c r="J85" s="1007">
        <v>998459054</v>
      </c>
      <c r="K85" s="1010"/>
      <c r="L85" s="1007">
        <v>1054897628</v>
      </c>
    </row>
    <row r="86" spans="1:12" s="344" customFormat="1" ht="15">
      <c r="A86" s="1000"/>
      <c r="B86" s="1011" t="s">
        <v>661</v>
      </c>
      <c r="C86" s="1017"/>
      <c r="D86" s="1017"/>
      <c r="E86" s="1017"/>
      <c r="F86" s="1017"/>
      <c r="G86" s="1017"/>
      <c r="H86" s="1017"/>
      <c r="I86" s="1008"/>
      <c r="J86" s="1009">
        <v>393750413</v>
      </c>
      <c r="K86" s="1010"/>
      <c r="L86" s="1010">
        <v>376715679</v>
      </c>
    </row>
    <row r="87" spans="1:12" s="344" customFormat="1" ht="15">
      <c r="A87" s="1000"/>
      <c r="B87" s="1011" t="s">
        <v>941</v>
      </c>
      <c r="C87" s="1017"/>
      <c r="D87" s="1017"/>
      <c r="E87" s="1017"/>
      <c r="F87" s="1017"/>
      <c r="G87" s="1017"/>
      <c r="H87" s="1017"/>
      <c r="I87" s="1008"/>
      <c r="J87" s="1009">
        <v>604708641</v>
      </c>
      <c r="K87" s="1010"/>
      <c r="L87" s="1007">
        <v>678181949</v>
      </c>
    </row>
    <row r="88" spans="1:12" s="344" customFormat="1" ht="33" customHeight="1">
      <c r="A88" s="1000"/>
      <c r="B88" s="1157" t="s">
        <v>815</v>
      </c>
      <c r="C88" s="1157"/>
      <c r="D88" s="1157"/>
      <c r="E88" s="1157"/>
      <c r="F88" s="1157"/>
      <c r="G88" s="1157"/>
      <c r="H88" s="1157"/>
      <c r="I88" s="1008"/>
      <c r="J88" s="1018">
        <v>0</v>
      </c>
      <c r="K88" s="1010"/>
      <c r="L88" s="1010"/>
    </row>
    <row r="89" spans="1:12" s="343" customFormat="1" ht="19.5" customHeight="1">
      <c r="A89" s="1000" t="s">
        <v>946</v>
      </c>
      <c r="B89" s="349" t="s">
        <v>805</v>
      </c>
      <c r="C89" s="1015"/>
      <c r="D89" s="1015"/>
      <c r="E89" s="1015"/>
      <c r="F89" s="1015"/>
      <c r="G89" s="1001"/>
      <c r="H89" s="1001"/>
      <c r="I89" s="1002"/>
      <c r="J89" s="1022">
        <v>998459054</v>
      </c>
      <c r="K89" s="1016"/>
      <c r="L89" s="1016">
        <v>1054897628</v>
      </c>
    </row>
    <row r="90" spans="1:12" s="343" customFormat="1" ht="19.5" customHeight="1">
      <c r="A90" s="1000" t="s">
        <v>947</v>
      </c>
      <c r="B90" s="349" t="s">
        <v>806</v>
      </c>
      <c r="C90" s="1015"/>
      <c r="D90" s="1015"/>
      <c r="E90" s="1015"/>
      <c r="F90" s="1015"/>
      <c r="G90" s="1001"/>
      <c r="H90" s="1001"/>
      <c r="I90" s="1002"/>
      <c r="J90" s="1013">
        <v>3411544994</v>
      </c>
      <c r="K90" s="1016"/>
      <c r="L90" s="1016">
        <v>3512958564</v>
      </c>
    </row>
    <row r="91" spans="1:12" s="343" customFormat="1" ht="15.75">
      <c r="A91" s="347"/>
      <c r="B91" s="346"/>
      <c r="C91" s="637"/>
      <c r="D91" s="637"/>
      <c r="E91" s="637"/>
      <c r="F91" s="637"/>
      <c r="G91" s="635"/>
      <c r="H91" s="635"/>
      <c r="I91" s="345"/>
      <c r="J91" s="881"/>
      <c r="K91" s="882"/>
      <c r="L91" s="882"/>
    </row>
    <row r="92" spans="1:12" s="343" customFormat="1" ht="9.75" customHeight="1">
      <c r="A92" s="347"/>
      <c r="B92" s="346"/>
      <c r="C92" s="637"/>
      <c r="D92" s="637"/>
      <c r="E92" s="637"/>
      <c r="F92" s="637"/>
      <c r="G92" s="635"/>
      <c r="H92" s="635"/>
      <c r="I92" s="345"/>
      <c r="J92" s="881"/>
      <c r="K92" s="882"/>
      <c r="L92" s="882"/>
    </row>
    <row r="93" spans="1:12" s="343" customFormat="1" ht="9.75" customHeight="1">
      <c r="A93" s="347"/>
      <c r="B93" s="346"/>
      <c r="C93" s="637"/>
      <c r="D93" s="637"/>
      <c r="E93" s="637"/>
      <c r="F93" s="637"/>
      <c r="G93" s="635"/>
      <c r="H93" s="635"/>
      <c r="I93" s="345"/>
      <c r="J93" s="881"/>
      <c r="K93" s="882"/>
      <c r="L93" s="882"/>
    </row>
    <row r="94" spans="1:6" ht="15">
      <c r="A94" s="383" t="s">
        <v>883</v>
      </c>
      <c r="B94" s="394" t="s">
        <v>348</v>
      </c>
      <c r="C94" s="394"/>
      <c r="D94" s="394"/>
      <c r="E94" s="394"/>
      <c r="F94" s="394"/>
    </row>
    <row r="95" spans="1:12" ht="15">
      <c r="A95" s="383"/>
      <c r="B95" s="384"/>
      <c r="C95" s="384"/>
      <c r="I95" s="63"/>
      <c r="J95" s="847" t="s">
        <v>258</v>
      </c>
      <c r="K95" s="848"/>
      <c r="L95" s="849" t="s">
        <v>259</v>
      </c>
    </row>
    <row r="96" spans="1:12" ht="11.25" customHeight="1">
      <c r="A96" s="383"/>
      <c r="B96" s="384"/>
      <c r="C96" s="384"/>
      <c r="I96" s="63"/>
      <c r="J96" s="859"/>
      <c r="K96" s="860"/>
      <c r="L96" s="860"/>
    </row>
    <row r="97" spans="1:12" ht="15">
      <c r="A97" s="383"/>
      <c r="B97" s="393" t="s">
        <v>349</v>
      </c>
      <c r="C97" s="394"/>
      <c r="D97" s="393"/>
      <c r="I97" s="56"/>
      <c r="J97" s="880">
        <v>42000830705.062836</v>
      </c>
      <c r="K97" s="844"/>
      <c r="L97" s="844">
        <v>39982828960</v>
      </c>
    </row>
    <row r="98" spans="1:12" ht="15">
      <c r="A98" s="383"/>
      <c r="B98" s="393" t="s">
        <v>350</v>
      </c>
      <c r="C98" s="394"/>
      <c r="D98" s="393"/>
      <c r="I98" s="56"/>
      <c r="J98" s="880">
        <v>12034177444.930578</v>
      </c>
      <c r="K98" s="844"/>
      <c r="L98" s="844">
        <v>10128413369</v>
      </c>
    </row>
    <row r="99" spans="1:12" ht="15">
      <c r="A99" s="383"/>
      <c r="B99" s="395" t="s">
        <v>798</v>
      </c>
      <c r="C99" s="395"/>
      <c r="D99" s="395"/>
      <c r="E99" s="385"/>
      <c r="I99" s="56"/>
      <c r="J99" s="880">
        <v>1730160865.2415557</v>
      </c>
      <c r="K99" s="844"/>
      <c r="L99" s="844">
        <v>1792266332</v>
      </c>
    </row>
    <row r="100" spans="1:12" ht="15">
      <c r="A100" s="383"/>
      <c r="B100" s="395" t="s">
        <v>810</v>
      </c>
      <c r="C100" s="395"/>
      <c r="D100" s="395"/>
      <c r="I100" s="56"/>
      <c r="J100" s="880">
        <v>7392210434.454546</v>
      </c>
      <c r="K100" s="844"/>
      <c r="L100" s="844">
        <v>2773071943</v>
      </c>
    </row>
    <row r="101" spans="1:12" ht="15">
      <c r="A101" s="383"/>
      <c r="B101" s="395" t="s">
        <v>811</v>
      </c>
      <c r="C101" s="395"/>
      <c r="D101" s="395"/>
      <c r="I101" s="56"/>
      <c r="J101" s="880">
        <v>3355750467</v>
      </c>
      <c r="K101" s="844"/>
      <c r="L101" s="844">
        <v>7069853980</v>
      </c>
    </row>
    <row r="102" spans="1:12" ht="6.75" customHeight="1">
      <c r="A102" s="383"/>
      <c r="B102" s="395"/>
      <c r="C102" s="395"/>
      <c r="D102" s="395"/>
      <c r="I102" s="56"/>
      <c r="J102" s="880"/>
      <c r="K102" s="844"/>
      <c r="L102" s="844"/>
    </row>
    <row r="103" spans="1:12" ht="15.75" thickBot="1">
      <c r="A103" s="383"/>
      <c r="C103" s="512" t="s">
        <v>603</v>
      </c>
      <c r="D103" s="631"/>
      <c r="E103" s="632"/>
      <c r="F103" s="633"/>
      <c r="G103" s="626"/>
      <c r="H103" s="348"/>
      <c r="I103" s="349"/>
      <c r="J103" s="879">
        <v>66513129916.689514</v>
      </c>
      <c r="K103" s="528"/>
      <c r="L103" s="876">
        <v>61746434584</v>
      </c>
    </row>
    <row r="104" spans="1:12" ht="12" customHeight="1" thickTop="1">
      <c r="A104" s="383"/>
      <c r="B104" s="387"/>
      <c r="C104" s="387"/>
      <c r="D104" s="634"/>
      <c r="E104" s="56"/>
      <c r="F104" s="170"/>
      <c r="J104" s="856"/>
      <c r="K104" s="862"/>
      <c r="L104" s="862"/>
    </row>
    <row r="105" spans="1:12" s="276" customFormat="1" ht="16.5" customHeight="1">
      <c r="A105" s="51" t="s">
        <v>955</v>
      </c>
      <c r="B105" s="51" t="s">
        <v>21</v>
      </c>
      <c r="C105" s="622"/>
      <c r="D105" s="638"/>
      <c r="E105" s="34"/>
      <c r="F105" s="34"/>
      <c r="J105" s="857"/>
      <c r="K105" s="858"/>
      <c r="L105" s="858"/>
    </row>
    <row r="106" spans="1:12" ht="18.75" customHeight="1">
      <c r="A106" s="51">
        <v>1</v>
      </c>
      <c r="B106" s="51" t="s">
        <v>956</v>
      </c>
      <c r="C106" s="622"/>
      <c r="D106" s="638"/>
      <c r="E106" s="34"/>
      <c r="F106" s="34"/>
      <c r="J106" s="276"/>
      <c r="K106" s="276"/>
      <c r="L106" s="276"/>
    </row>
    <row r="107" spans="1:12" ht="51" customHeight="1">
      <c r="A107" s="51"/>
      <c r="B107" s="1044" t="s">
        <v>565</v>
      </c>
      <c r="C107" s="1111"/>
      <c r="D107" s="1111"/>
      <c r="E107" s="1111"/>
      <c r="F107" s="1111"/>
      <c r="G107" s="1111"/>
      <c r="H107" s="1111"/>
      <c r="I107" s="1111"/>
      <c r="J107" s="1111"/>
      <c r="K107" s="1111"/>
      <c r="L107" s="1111"/>
    </row>
    <row r="108" spans="1:12" ht="33.75" customHeight="1">
      <c r="A108" s="51"/>
      <c r="B108" s="1044" t="s">
        <v>566</v>
      </c>
      <c r="C108" s="1044"/>
      <c r="D108" s="1044"/>
      <c r="E108" s="1044"/>
      <c r="F108" s="1044"/>
      <c r="G108" s="1044"/>
      <c r="H108" s="1044"/>
      <c r="I108" s="1111"/>
      <c r="J108" s="1111"/>
      <c r="K108" s="1111"/>
      <c r="L108" s="1111"/>
    </row>
    <row r="109" spans="1:12" ht="20.25" customHeight="1">
      <c r="A109" s="51"/>
      <c r="B109" s="1044" t="s">
        <v>567</v>
      </c>
      <c r="C109" s="1044"/>
      <c r="D109" s="1044"/>
      <c r="E109" s="1044"/>
      <c r="F109" s="1044"/>
      <c r="G109" s="1044"/>
      <c r="H109" s="1044"/>
      <c r="I109" s="1111"/>
      <c r="J109" s="1111"/>
      <c r="K109" s="1111"/>
      <c r="L109" s="1111"/>
    </row>
    <row r="110" spans="1:12" ht="9" customHeight="1">
      <c r="A110" s="51"/>
      <c r="B110" s="594"/>
      <c r="C110" s="594"/>
      <c r="D110" s="594"/>
      <c r="E110" s="594"/>
      <c r="F110" s="594"/>
      <c r="G110" s="594"/>
      <c r="H110" s="594"/>
      <c r="I110" s="636"/>
      <c r="J110" s="636"/>
      <c r="K110" s="636"/>
      <c r="L110" s="636"/>
    </row>
    <row r="111" spans="1:12" ht="18" customHeight="1">
      <c r="A111" s="51"/>
      <c r="B111" s="605" t="s">
        <v>737</v>
      </c>
      <c r="C111" s="605"/>
      <c r="D111" s="605"/>
      <c r="E111" s="639"/>
      <c r="F111" s="639"/>
      <c r="G111" s="606"/>
      <c r="H111" s="837" t="s">
        <v>568</v>
      </c>
      <c r="I111" s="640"/>
      <c r="J111" s="607"/>
      <c r="K111" s="607" t="s">
        <v>569</v>
      </c>
      <c r="L111" s="276"/>
    </row>
    <row r="112" spans="1:12" ht="18" customHeight="1">
      <c r="A112" s="51"/>
      <c r="B112" s="81" t="s">
        <v>380</v>
      </c>
      <c r="C112" s="81"/>
      <c r="D112" s="81"/>
      <c r="E112" s="81"/>
      <c r="F112" s="81"/>
      <c r="G112" s="608"/>
      <c r="H112" s="83" t="s">
        <v>570</v>
      </c>
      <c r="J112" s="82"/>
      <c r="K112" s="82" t="s">
        <v>564</v>
      </c>
      <c r="L112" s="276"/>
    </row>
    <row r="113" spans="1:12" ht="6" customHeight="1">
      <c r="A113" s="51"/>
      <c r="B113" s="81"/>
      <c r="C113" s="81"/>
      <c r="D113" s="81"/>
      <c r="E113" s="81"/>
      <c r="F113" s="81"/>
      <c r="G113" s="608"/>
      <c r="J113" s="82"/>
      <c r="K113" s="82"/>
      <c r="L113" s="276"/>
    </row>
    <row r="114" spans="1:12" ht="18" customHeight="1">
      <c r="A114" s="51"/>
      <c r="B114" s="72" t="s">
        <v>571</v>
      </c>
      <c r="C114" s="81"/>
      <c r="D114" s="81"/>
      <c r="E114" s="81"/>
      <c r="F114" s="81"/>
      <c r="G114" s="608"/>
      <c r="J114" s="82"/>
      <c r="K114" s="82"/>
      <c r="L114" s="276"/>
    </row>
    <row r="115" spans="1:12" ht="15">
      <c r="A115" s="51"/>
      <c r="B115" s="51"/>
      <c r="C115" s="622"/>
      <c r="D115" s="638"/>
      <c r="E115" s="1164"/>
      <c r="F115" s="1164"/>
      <c r="G115" s="1164"/>
      <c r="H115" s="1164"/>
      <c r="I115" s="1164"/>
      <c r="J115" s="883" t="s">
        <v>258</v>
      </c>
      <c r="K115" s="848"/>
      <c r="L115" s="849" t="s">
        <v>259</v>
      </c>
    </row>
    <row r="116" spans="1:12" ht="15">
      <c r="A116" s="51"/>
      <c r="B116" s="34" t="s">
        <v>967</v>
      </c>
      <c r="C116" s="622"/>
      <c r="D116" s="638"/>
      <c r="E116" s="70"/>
      <c r="F116" s="702"/>
      <c r="G116" s="702"/>
      <c r="H116" s="702"/>
      <c r="I116" s="702"/>
      <c r="J116" s="858">
        <v>913070785</v>
      </c>
      <c r="L116" s="858">
        <v>760265215</v>
      </c>
    </row>
    <row r="117" spans="1:12" ht="15">
      <c r="A117" s="51"/>
      <c r="B117" s="34" t="s">
        <v>827</v>
      </c>
      <c r="C117" s="622"/>
      <c r="D117" s="638"/>
      <c r="E117" s="34"/>
      <c r="F117" s="596"/>
      <c r="G117" s="596"/>
      <c r="H117" s="596"/>
      <c r="I117" s="596"/>
      <c r="J117" s="858">
        <v>270000000</v>
      </c>
      <c r="L117" s="858">
        <v>240000000</v>
      </c>
    </row>
    <row r="118" spans="1:10" ht="15" hidden="1">
      <c r="A118" s="51"/>
      <c r="B118" s="34" t="s">
        <v>380</v>
      </c>
      <c r="C118" s="622"/>
      <c r="D118" s="638"/>
      <c r="E118" s="34"/>
      <c r="F118" s="34"/>
      <c r="J118" s="880"/>
    </row>
    <row r="119" spans="1:12" ht="15">
      <c r="A119" s="51"/>
      <c r="B119" s="34" t="s">
        <v>953</v>
      </c>
      <c r="C119" s="622"/>
      <c r="D119" s="638"/>
      <c r="E119" s="34"/>
      <c r="F119" s="34"/>
      <c r="J119" s="858">
        <v>1518907501</v>
      </c>
      <c r="L119" s="858">
        <v>1518907500</v>
      </c>
    </row>
    <row r="120" spans="1:6" ht="9" customHeight="1">
      <c r="A120" s="51"/>
      <c r="B120" s="34"/>
      <c r="C120" s="622"/>
      <c r="D120" s="638"/>
      <c r="E120" s="34"/>
      <c r="F120" s="34"/>
    </row>
    <row r="121" spans="1:6" ht="16.5" customHeight="1">
      <c r="A121" s="51"/>
      <c r="B121" s="72" t="s">
        <v>898</v>
      </c>
      <c r="C121" s="622"/>
      <c r="D121" s="638"/>
      <c r="E121" s="34"/>
      <c r="F121" s="34"/>
    </row>
    <row r="122" spans="1:6" ht="10.5" customHeight="1">
      <c r="A122" s="51"/>
      <c r="B122" s="81"/>
      <c r="C122" s="622"/>
      <c r="D122" s="638"/>
      <c r="E122" s="34"/>
      <c r="F122" s="34"/>
    </row>
    <row r="123" spans="1:6" ht="18" customHeight="1">
      <c r="A123" s="51">
        <v>2</v>
      </c>
      <c r="B123" s="51" t="s">
        <v>957</v>
      </c>
      <c r="C123" s="622"/>
      <c r="D123" s="638"/>
      <c r="E123" s="34"/>
      <c r="F123" s="34"/>
    </row>
    <row r="124" spans="1:12" ht="42.75" customHeight="1">
      <c r="A124" s="51"/>
      <c r="B124" s="1044" t="s">
        <v>954</v>
      </c>
      <c r="C124" s="1044"/>
      <c r="D124" s="1044"/>
      <c r="E124" s="1044"/>
      <c r="F124" s="1044"/>
      <c r="G124" s="1044"/>
      <c r="H124" s="1044"/>
      <c r="I124" s="1044"/>
      <c r="J124" s="1044"/>
      <c r="K124" s="1044"/>
      <c r="L124" s="1044"/>
    </row>
    <row r="125" spans="1:12" ht="3.75" customHeight="1">
      <c r="A125" s="51"/>
      <c r="B125" s="715"/>
      <c r="C125" s="715"/>
      <c r="D125" s="715"/>
      <c r="E125" s="715"/>
      <c r="F125" s="715"/>
      <c r="G125" s="715"/>
      <c r="H125" s="715"/>
      <c r="I125" s="715"/>
      <c r="J125" s="715"/>
      <c r="K125" s="715"/>
      <c r="L125" s="715"/>
    </row>
    <row r="126" spans="1:12" ht="15">
      <c r="A126" s="51"/>
      <c r="B126" s="51"/>
      <c r="C126" s="622"/>
      <c r="D126" s="638"/>
      <c r="E126" s="34"/>
      <c r="F126" s="34"/>
      <c r="J126" s="884"/>
      <c r="L126" s="517" t="s">
        <v>958</v>
      </c>
    </row>
    <row r="127" spans="1:11" ht="15">
      <c r="A127" s="1159" t="s">
        <v>621</v>
      </c>
      <c r="B127" s="1159"/>
      <c r="C127" s="1159"/>
      <c r="D127" s="1159"/>
      <c r="E127" s="1156" t="s">
        <v>907</v>
      </c>
      <c r="F127" s="1156"/>
      <c r="G127" s="1156"/>
      <c r="H127" s="1156"/>
      <c r="I127" s="1156"/>
      <c r="K127" s="885" t="s">
        <v>282</v>
      </c>
    </row>
    <row r="128" spans="1:11" ht="15">
      <c r="A128" s="1159"/>
      <c r="B128" s="1159"/>
      <c r="C128" s="1159"/>
      <c r="D128" s="1159"/>
      <c r="E128" s="1160"/>
      <c r="F128" s="1160"/>
      <c r="G128" s="1160"/>
      <c r="H128" s="1160"/>
      <c r="I128" s="1160"/>
      <c r="K128" s="885"/>
    </row>
    <row r="129" spans="1:11" ht="15">
      <c r="A129" s="1159"/>
      <c r="B129" s="1159"/>
      <c r="C129" s="1159"/>
      <c r="D129" s="1159"/>
      <c r="E129" s="1160"/>
      <c r="F129" s="1160"/>
      <c r="G129" s="1160"/>
      <c r="H129" s="1160"/>
      <c r="I129" s="1160"/>
      <c r="K129" s="885"/>
    </row>
    <row r="130" spans="1:11" ht="15">
      <c r="A130" s="1159"/>
      <c r="B130" s="1159"/>
      <c r="C130" s="1159"/>
      <c r="D130" s="1159"/>
      <c r="E130" s="1160"/>
      <c r="F130" s="1160"/>
      <c r="G130" s="1160"/>
      <c r="H130" s="1160"/>
      <c r="I130" s="1160"/>
      <c r="K130" s="885"/>
    </row>
    <row r="131" spans="1:11" ht="15">
      <c r="A131" s="1159"/>
      <c r="B131" s="1159"/>
      <c r="C131" s="1159"/>
      <c r="D131" s="1159"/>
      <c r="E131" s="1160"/>
      <c r="F131" s="1160"/>
      <c r="G131" s="1160"/>
      <c r="H131" s="1160"/>
      <c r="I131" s="1160"/>
      <c r="K131" s="885"/>
    </row>
    <row r="132" spans="1:11" ht="18.75" customHeight="1">
      <c r="A132" s="1159"/>
      <c r="B132" s="1159"/>
      <c r="C132" s="1159"/>
      <c r="D132" s="1159"/>
      <c r="E132" s="1156" t="s">
        <v>822</v>
      </c>
      <c r="F132" s="1156"/>
      <c r="G132" s="1156"/>
      <c r="H132" s="1156"/>
      <c r="I132" s="1156"/>
      <c r="K132" s="885" t="s">
        <v>143</v>
      </c>
    </row>
    <row r="133" spans="1:6" ht="15">
      <c r="A133" s="51"/>
      <c r="B133" s="51"/>
      <c r="C133" s="641"/>
      <c r="D133" s="586"/>
      <c r="E133" s="51"/>
      <c r="F133" s="51"/>
    </row>
    <row r="134" spans="1:6" ht="15">
      <c r="A134" s="51"/>
      <c r="B134" s="51"/>
      <c r="C134" s="622"/>
      <c r="D134" s="638"/>
      <c r="E134" s="34"/>
      <c r="F134" s="34"/>
    </row>
    <row r="135" spans="1:6" ht="15">
      <c r="A135" s="51"/>
      <c r="B135" s="51"/>
      <c r="C135" s="622"/>
      <c r="D135" s="638"/>
      <c r="E135" s="34"/>
      <c r="F135" s="34"/>
    </row>
    <row r="136" spans="1:6" ht="15">
      <c r="A136" s="51"/>
      <c r="B136" s="51"/>
      <c r="C136" s="622"/>
      <c r="D136" s="638"/>
      <c r="E136" s="34"/>
      <c r="F136" s="34"/>
    </row>
    <row r="137" spans="1:6" ht="15">
      <c r="A137" s="51"/>
      <c r="B137" s="51"/>
      <c r="C137" s="622"/>
      <c r="D137" s="638"/>
      <c r="E137" s="34"/>
      <c r="F137" s="34"/>
    </row>
    <row r="138" spans="1:6" ht="15">
      <c r="A138" s="51"/>
      <c r="B138" s="51"/>
      <c r="C138" s="622"/>
      <c r="D138" s="638"/>
      <c r="E138" s="34"/>
      <c r="F138" s="34"/>
    </row>
    <row r="139" spans="1:6" ht="15">
      <c r="A139" s="51"/>
      <c r="B139" s="51"/>
      <c r="C139" s="622"/>
      <c r="D139" s="638"/>
      <c r="E139" s="34"/>
      <c r="F139" s="34"/>
    </row>
    <row r="140" spans="1:6" ht="15">
      <c r="A140" s="51"/>
      <c r="B140" s="51"/>
      <c r="C140" s="622"/>
      <c r="D140" s="638"/>
      <c r="E140" s="34"/>
      <c r="F140" s="34"/>
    </row>
    <row r="141" spans="1:6" ht="15">
      <c r="A141" s="51"/>
      <c r="B141" s="51"/>
      <c r="C141" s="622"/>
      <c r="D141" s="638"/>
      <c r="E141" s="34"/>
      <c r="F141" s="34"/>
    </row>
    <row r="142" spans="1:6" ht="15">
      <c r="A142" s="51"/>
      <c r="B142" s="51"/>
      <c r="C142" s="622"/>
      <c r="D142" s="638"/>
      <c r="E142" s="34"/>
      <c r="F142" s="34"/>
    </row>
    <row r="143" spans="1:6" ht="15">
      <c r="A143" s="51"/>
      <c r="B143" s="51"/>
      <c r="C143" s="622"/>
      <c r="D143" s="638"/>
      <c r="E143" s="34"/>
      <c r="F143" s="34"/>
    </row>
    <row r="144" spans="1:6" ht="15">
      <c r="A144" s="51"/>
      <c r="B144" s="51"/>
      <c r="C144" s="622"/>
      <c r="D144" s="638"/>
      <c r="E144" s="34"/>
      <c r="F144" s="34"/>
    </row>
    <row r="145" spans="1:6" ht="15">
      <c r="A145" s="51"/>
      <c r="B145" s="51"/>
      <c r="C145" s="622"/>
      <c r="D145" s="638"/>
      <c r="E145" s="34"/>
      <c r="F145" s="34"/>
    </row>
    <row r="146" spans="1:6" ht="15">
      <c r="A146" s="51"/>
      <c r="B146" s="51"/>
      <c r="C146" s="622"/>
      <c r="D146" s="638"/>
      <c r="E146" s="34"/>
      <c r="F146" s="34"/>
    </row>
    <row r="147" spans="1:6" ht="15">
      <c r="A147" s="51"/>
      <c r="B147" s="51"/>
      <c r="C147" s="622"/>
      <c r="D147" s="638"/>
      <c r="E147" s="34"/>
      <c r="F147" s="34"/>
    </row>
    <row r="148" spans="1:6" ht="15">
      <c r="A148" s="51"/>
      <c r="B148" s="51"/>
      <c r="C148" s="622"/>
      <c r="D148" s="638"/>
      <c r="E148" s="34"/>
      <c r="F148" s="34"/>
    </row>
    <row r="149" spans="1:6" ht="15">
      <c r="A149" s="51"/>
      <c r="B149" s="51"/>
      <c r="C149" s="622"/>
      <c r="D149" s="638"/>
      <c r="E149" s="34"/>
      <c r="F149" s="34"/>
    </row>
    <row r="150" spans="1:6" ht="15">
      <c r="A150" s="51"/>
      <c r="B150" s="51"/>
      <c r="C150" s="622"/>
      <c r="D150" s="638"/>
      <c r="E150" s="34"/>
      <c r="F150" s="34"/>
    </row>
    <row r="151" spans="1:6" ht="15">
      <c r="A151" s="51"/>
      <c r="B151" s="51"/>
      <c r="C151" s="622"/>
      <c r="D151" s="638"/>
      <c r="E151" s="34"/>
      <c r="F151" s="34"/>
    </row>
    <row r="152" spans="1:6" ht="15">
      <c r="A152" s="51"/>
      <c r="B152" s="51"/>
      <c r="C152" s="622"/>
      <c r="D152" s="638"/>
      <c r="E152" s="34"/>
      <c r="F152" s="34"/>
    </row>
    <row r="153" spans="1:6" ht="15">
      <c r="A153" s="51"/>
      <c r="B153" s="51"/>
      <c r="C153" s="622"/>
      <c r="D153" s="638"/>
      <c r="E153" s="34"/>
      <c r="F153" s="34"/>
    </row>
    <row r="154" spans="1:6" ht="15">
      <c r="A154" s="51"/>
      <c r="B154" s="51"/>
      <c r="C154" s="622"/>
      <c r="D154" s="638"/>
      <c r="E154" s="34"/>
      <c r="F154" s="34"/>
    </row>
    <row r="155" spans="1:6" ht="15">
      <c r="A155" s="51"/>
      <c r="B155" s="51"/>
      <c r="C155" s="622"/>
      <c r="D155" s="638"/>
      <c r="E155" s="34"/>
      <c r="F155" s="34"/>
    </row>
    <row r="156" spans="1:6" ht="15">
      <c r="A156" s="51"/>
      <c r="B156" s="51"/>
      <c r="C156" s="622"/>
      <c r="D156" s="638"/>
      <c r="E156" s="34"/>
      <c r="F156" s="34"/>
    </row>
    <row r="157" spans="1:6" ht="15">
      <c r="A157" s="51"/>
      <c r="B157" s="51"/>
      <c r="C157" s="622"/>
      <c r="D157" s="638"/>
      <c r="E157" s="34"/>
      <c r="F157" s="34"/>
    </row>
    <row r="158" spans="1:6" ht="15">
      <c r="A158" s="51"/>
      <c r="B158" s="51"/>
      <c r="C158" s="622"/>
      <c r="D158" s="638"/>
      <c r="E158" s="34"/>
      <c r="F158" s="34"/>
    </row>
    <row r="159" spans="1:6" ht="15">
      <c r="A159" s="51"/>
      <c r="B159" s="51"/>
      <c r="C159" s="622"/>
      <c r="D159" s="638"/>
      <c r="E159" s="34"/>
      <c r="F159" s="34"/>
    </row>
    <row r="160" spans="1:6" ht="15">
      <c r="A160" s="51"/>
      <c r="B160" s="51"/>
      <c r="C160" s="622"/>
      <c r="D160" s="638"/>
      <c r="E160" s="34"/>
      <c r="F160" s="34"/>
    </row>
    <row r="161" spans="1:6" ht="15">
      <c r="A161" s="51"/>
      <c r="B161" s="51"/>
      <c r="C161" s="622"/>
      <c r="D161" s="638"/>
      <c r="E161" s="34"/>
      <c r="F161" s="34"/>
    </row>
    <row r="162" spans="1:6" ht="15">
      <c r="A162" s="51"/>
      <c r="B162" s="51"/>
      <c r="C162" s="622"/>
      <c r="D162" s="638"/>
      <c r="E162" s="34"/>
      <c r="F162" s="34"/>
    </row>
    <row r="163" spans="1:6" ht="15">
      <c r="A163" s="51"/>
      <c r="B163" s="51"/>
      <c r="C163" s="622"/>
      <c r="D163" s="638"/>
      <c r="E163" s="34"/>
      <c r="F163" s="34"/>
    </row>
    <row r="164" spans="1:6" ht="15">
      <c r="A164" s="51"/>
      <c r="B164" s="51"/>
      <c r="C164" s="622"/>
      <c r="D164" s="638"/>
      <c r="E164" s="34"/>
      <c r="F164" s="34"/>
    </row>
    <row r="165" spans="1:6" ht="15">
      <c r="A165" s="51"/>
      <c r="B165" s="51"/>
      <c r="C165" s="622"/>
      <c r="D165" s="638"/>
      <c r="E165" s="34"/>
      <c r="F165" s="34"/>
    </row>
    <row r="166" spans="1:6" ht="15">
      <c r="A166" s="51"/>
      <c r="B166" s="51"/>
      <c r="C166" s="622"/>
      <c r="D166" s="638"/>
      <c r="E166" s="34"/>
      <c r="F166" s="34"/>
    </row>
    <row r="167" spans="1:6" ht="15">
      <c r="A167" s="51"/>
      <c r="B167" s="51"/>
      <c r="C167" s="622"/>
      <c r="D167" s="638"/>
      <c r="E167" s="34"/>
      <c r="F167" s="34"/>
    </row>
    <row r="168" spans="1:6" ht="15">
      <c r="A168" s="51"/>
      <c r="B168" s="51"/>
      <c r="C168" s="622"/>
      <c r="D168" s="638"/>
      <c r="E168" s="34"/>
      <c r="F168" s="34"/>
    </row>
    <row r="169" spans="1:6" ht="15">
      <c r="A169" s="51"/>
      <c r="B169" s="51"/>
      <c r="C169" s="622"/>
      <c r="D169" s="638"/>
      <c r="E169" s="34"/>
      <c r="F169" s="34"/>
    </row>
    <row r="170" spans="1:6" ht="15">
      <c r="A170" s="51"/>
      <c r="B170" s="51"/>
      <c r="C170" s="622"/>
      <c r="D170" s="638"/>
      <c r="E170" s="34"/>
      <c r="F170" s="34"/>
    </row>
    <row r="171" spans="1:6" ht="15">
      <c r="A171" s="51"/>
      <c r="B171" s="51"/>
      <c r="C171" s="622"/>
      <c r="D171" s="638"/>
      <c r="E171" s="34"/>
      <c r="F171" s="34"/>
    </row>
    <row r="172" spans="1:6" ht="15">
      <c r="A172" s="51"/>
      <c r="B172" s="51"/>
      <c r="C172" s="622"/>
      <c r="D172" s="638"/>
      <c r="E172" s="34"/>
      <c r="F172" s="34"/>
    </row>
    <row r="173" spans="1:6" ht="15">
      <c r="A173" s="51"/>
      <c r="B173" s="51"/>
      <c r="C173" s="622"/>
      <c r="D173" s="638"/>
      <c r="E173" s="34"/>
      <c r="F173" s="34"/>
    </row>
    <row r="174" spans="1:6" ht="15">
      <c r="A174" s="51"/>
      <c r="B174" s="51"/>
      <c r="C174" s="622"/>
      <c r="D174" s="638"/>
      <c r="E174" s="34"/>
      <c r="F174" s="34"/>
    </row>
    <row r="175" spans="1:6" ht="15">
      <c r="A175" s="51"/>
      <c r="B175" s="51"/>
      <c r="C175" s="622"/>
      <c r="D175" s="638"/>
      <c r="E175" s="34"/>
      <c r="F175" s="34"/>
    </row>
    <row r="176" spans="1:6" ht="15">
      <c r="A176" s="51"/>
      <c r="B176" s="51"/>
      <c r="C176" s="622"/>
      <c r="D176" s="638"/>
      <c r="E176" s="34"/>
      <c r="F176" s="34"/>
    </row>
    <row r="177" spans="1:6" ht="15">
      <c r="A177" s="51"/>
      <c r="B177" s="51"/>
      <c r="C177" s="622"/>
      <c r="D177" s="638"/>
      <c r="E177" s="34"/>
      <c r="F177" s="34"/>
    </row>
    <row r="178" spans="1:6" ht="15">
      <c r="A178" s="51"/>
      <c r="B178" s="51"/>
      <c r="C178" s="622"/>
      <c r="D178" s="638"/>
      <c r="E178" s="34"/>
      <c r="F178" s="34"/>
    </row>
    <row r="179" spans="1:6" ht="15">
      <c r="A179" s="51"/>
      <c r="B179" s="51"/>
      <c r="C179" s="622"/>
      <c r="D179" s="638"/>
      <c r="E179" s="34"/>
      <c r="F179" s="34"/>
    </row>
    <row r="180" spans="1:6" ht="15">
      <c r="A180" s="51"/>
      <c r="B180" s="51"/>
      <c r="C180" s="622"/>
      <c r="D180" s="638"/>
      <c r="E180" s="34"/>
      <c r="F180" s="34"/>
    </row>
    <row r="181" spans="1:6" ht="15">
      <c r="A181" s="51"/>
      <c r="B181" s="51"/>
      <c r="C181" s="622"/>
      <c r="D181" s="638"/>
      <c r="E181" s="34"/>
      <c r="F181" s="34"/>
    </row>
    <row r="182" spans="1:6" ht="15">
      <c r="A182" s="51"/>
      <c r="B182" s="51"/>
      <c r="C182" s="622"/>
      <c r="D182" s="638"/>
      <c r="E182" s="34"/>
      <c r="F182" s="34"/>
    </row>
    <row r="183" spans="1:6" ht="15">
      <c r="A183" s="51"/>
      <c r="B183" s="51"/>
      <c r="C183" s="622"/>
      <c r="D183" s="638"/>
      <c r="E183" s="34"/>
      <c r="F183" s="34"/>
    </row>
    <row r="184" spans="1:6" ht="15">
      <c r="A184" s="51"/>
      <c r="B184" s="51"/>
      <c r="C184" s="622"/>
      <c r="D184" s="638"/>
      <c r="E184" s="34"/>
      <c r="F184" s="34"/>
    </row>
    <row r="185" spans="1:6" ht="15">
      <c r="A185" s="51"/>
      <c r="B185" s="51"/>
      <c r="C185" s="622"/>
      <c r="D185" s="638"/>
      <c r="E185" s="34"/>
      <c r="F185" s="34"/>
    </row>
    <row r="186" spans="1:6" ht="15">
      <c r="A186" s="51"/>
      <c r="B186" s="51"/>
      <c r="C186" s="622"/>
      <c r="D186" s="638"/>
      <c r="E186" s="34"/>
      <c r="F186" s="34"/>
    </row>
    <row r="187" spans="1:6" ht="15">
      <c r="A187" s="51"/>
      <c r="B187" s="51"/>
      <c r="C187" s="622"/>
      <c r="D187" s="638"/>
      <c r="E187" s="34"/>
      <c r="F187" s="34"/>
    </row>
    <row r="188" spans="1:6" ht="15">
      <c r="A188" s="51"/>
      <c r="B188" s="51"/>
      <c r="C188" s="622"/>
      <c r="D188" s="638"/>
      <c r="E188" s="34"/>
      <c r="F188" s="34"/>
    </row>
    <row r="189" spans="1:6" ht="15">
      <c r="A189" s="51"/>
      <c r="B189" s="51"/>
      <c r="C189" s="622"/>
      <c r="D189" s="638"/>
      <c r="E189" s="34"/>
      <c r="F189" s="34"/>
    </row>
    <row r="190" spans="1:6" ht="15">
      <c r="A190" s="51"/>
      <c r="B190" s="51"/>
      <c r="C190" s="622"/>
      <c r="D190" s="638"/>
      <c r="E190" s="34"/>
      <c r="F190" s="34"/>
    </row>
    <row r="191" spans="1:6" ht="15">
      <c r="A191" s="51"/>
      <c r="B191" s="51"/>
      <c r="C191" s="622"/>
      <c r="D191" s="638"/>
      <c r="E191" s="34"/>
      <c r="F191" s="34"/>
    </row>
    <row r="192" spans="1:6" ht="15">
      <c r="A192" s="51"/>
      <c r="B192" s="51"/>
      <c r="C192" s="622"/>
      <c r="D192" s="638"/>
      <c r="E192" s="34"/>
      <c r="F192" s="34"/>
    </row>
    <row r="193" spans="1:6" ht="15">
      <c r="A193" s="51"/>
      <c r="B193" s="51"/>
      <c r="C193" s="622"/>
      <c r="D193" s="638"/>
      <c r="E193" s="34"/>
      <c r="F193" s="34"/>
    </row>
    <row r="194" spans="1:6" ht="15">
      <c r="A194" s="51"/>
      <c r="B194" s="51"/>
      <c r="C194" s="622"/>
      <c r="D194" s="638"/>
      <c r="E194" s="34"/>
      <c r="F194" s="34"/>
    </row>
    <row r="195" spans="1:6" ht="15">
      <c r="A195" s="51"/>
      <c r="B195" s="51"/>
      <c r="C195" s="622"/>
      <c r="D195" s="638"/>
      <c r="E195" s="34"/>
      <c r="F195" s="34"/>
    </row>
    <row r="196" spans="1:6" ht="15">
      <c r="A196" s="51"/>
      <c r="B196" s="51"/>
      <c r="C196" s="622"/>
      <c r="D196" s="638"/>
      <c r="E196" s="34"/>
      <c r="F196" s="34"/>
    </row>
    <row r="197" spans="1:6" ht="15">
      <c r="A197" s="51"/>
      <c r="B197" s="51"/>
      <c r="C197" s="622"/>
      <c r="D197" s="638"/>
      <c r="E197" s="34"/>
      <c r="F197" s="34"/>
    </row>
    <row r="198" spans="1:6" ht="15">
      <c r="A198" s="51"/>
      <c r="B198" s="51"/>
      <c r="C198" s="622"/>
      <c r="D198" s="638"/>
      <c r="E198" s="34"/>
      <c r="F198" s="34"/>
    </row>
    <row r="199" spans="1:6" ht="15">
      <c r="A199" s="51"/>
      <c r="B199" s="51"/>
      <c r="C199" s="622"/>
      <c r="D199" s="638"/>
      <c r="E199" s="34"/>
      <c r="F199" s="34"/>
    </row>
    <row r="200" spans="1:6" ht="15">
      <c r="A200" s="51"/>
      <c r="B200" s="51"/>
      <c r="C200" s="622"/>
      <c r="D200" s="638"/>
      <c r="E200" s="34"/>
      <c r="F200" s="34"/>
    </row>
    <row r="201" spans="1:6" ht="15">
      <c r="A201" s="51"/>
      <c r="B201" s="51"/>
      <c r="C201" s="622"/>
      <c r="D201" s="638"/>
      <c r="E201" s="34"/>
      <c r="F201" s="34"/>
    </row>
    <row r="202" spans="1:6" ht="15">
      <c r="A202" s="51"/>
      <c r="B202" s="51"/>
      <c r="C202" s="622"/>
      <c r="D202" s="638"/>
      <c r="E202" s="34"/>
      <c r="F202" s="34"/>
    </row>
    <row r="203" spans="1:6" ht="15">
      <c r="A203" s="51"/>
      <c r="B203" s="51"/>
      <c r="C203" s="622"/>
      <c r="D203" s="638"/>
      <c r="E203" s="34"/>
      <c r="F203" s="34"/>
    </row>
    <row r="204" spans="1:6" ht="15">
      <c r="A204" s="51"/>
      <c r="B204" s="51"/>
      <c r="C204" s="622"/>
      <c r="D204" s="638"/>
      <c r="E204" s="34"/>
      <c r="F204" s="34"/>
    </row>
    <row r="205" spans="1:6" ht="15">
      <c r="A205" s="51"/>
      <c r="B205" s="51"/>
      <c r="C205" s="622"/>
      <c r="D205" s="638"/>
      <c r="E205" s="34"/>
      <c r="F205" s="34"/>
    </row>
    <row r="206" spans="1:6" ht="15">
      <c r="A206" s="51"/>
      <c r="B206" s="51"/>
      <c r="C206" s="622"/>
      <c r="D206" s="638"/>
      <c r="E206" s="34"/>
      <c r="F206" s="34"/>
    </row>
    <row r="207" spans="1:6" ht="15">
      <c r="A207" s="51"/>
      <c r="B207" s="51"/>
      <c r="C207" s="622"/>
      <c r="D207" s="638"/>
      <c r="E207" s="34"/>
      <c r="F207" s="34"/>
    </row>
    <row r="208" spans="1:6" ht="15">
      <c r="A208" s="51"/>
      <c r="B208" s="51"/>
      <c r="C208" s="622"/>
      <c r="D208" s="638"/>
      <c r="E208" s="34"/>
      <c r="F208" s="34"/>
    </row>
    <row r="209" spans="1:6" ht="15">
      <c r="A209" s="51"/>
      <c r="B209" s="51"/>
      <c r="C209" s="622"/>
      <c r="D209" s="638"/>
      <c r="E209" s="34"/>
      <c r="F209" s="34"/>
    </row>
    <row r="210" spans="1:6" ht="15">
      <c r="A210" s="51"/>
      <c r="B210" s="51"/>
      <c r="C210" s="622"/>
      <c r="D210" s="638"/>
      <c r="E210" s="34"/>
      <c r="F210" s="34"/>
    </row>
    <row r="211" spans="1:6" ht="15">
      <c r="A211" s="51"/>
      <c r="B211" s="51"/>
      <c r="C211" s="622"/>
      <c r="D211" s="638"/>
      <c r="E211" s="34"/>
      <c r="F211" s="34"/>
    </row>
    <row r="212" spans="1:6" ht="15">
      <c r="A212" s="51"/>
      <c r="B212" s="51"/>
      <c r="C212" s="622"/>
      <c r="D212" s="638"/>
      <c r="E212" s="34"/>
      <c r="F212" s="34"/>
    </row>
    <row r="213" spans="1:6" ht="15">
      <c r="A213" s="51"/>
      <c r="B213" s="51"/>
      <c r="C213" s="622"/>
      <c r="D213" s="638"/>
      <c r="E213" s="34"/>
      <c r="F213" s="34"/>
    </row>
    <row r="214" spans="1:6" ht="15">
      <c r="A214" s="51"/>
      <c r="B214" s="51"/>
      <c r="C214" s="622"/>
      <c r="D214" s="638"/>
      <c r="E214" s="34"/>
      <c r="F214" s="34"/>
    </row>
    <row r="215" spans="1:6" ht="15">
      <c r="A215" s="51"/>
      <c r="B215" s="51"/>
      <c r="C215" s="622"/>
      <c r="D215" s="638"/>
      <c r="E215" s="34"/>
      <c r="F215" s="34"/>
    </row>
    <row r="216" spans="1:6" ht="15">
      <c r="A216" s="51"/>
      <c r="B216" s="51"/>
      <c r="C216" s="622"/>
      <c r="D216" s="638"/>
      <c r="E216" s="34"/>
      <c r="F216" s="34"/>
    </row>
    <row r="217" spans="1:6" ht="15">
      <c r="A217" s="51"/>
      <c r="B217" s="51"/>
      <c r="C217" s="622"/>
      <c r="D217" s="638"/>
      <c r="E217" s="34"/>
      <c r="F217" s="34"/>
    </row>
    <row r="218" spans="1:6" ht="15">
      <c r="A218" s="51"/>
      <c r="B218" s="51"/>
      <c r="C218" s="622"/>
      <c r="D218" s="638"/>
      <c r="E218" s="34"/>
      <c r="F218" s="34"/>
    </row>
    <row r="219" spans="1:6" ht="15">
      <c r="A219" s="51"/>
      <c r="B219" s="51"/>
      <c r="C219" s="622"/>
      <c r="D219" s="638"/>
      <c r="E219" s="34"/>
      <c r="F219" s="34"/>
    </row>
    <row r="220" spans="1:6" ht="15">
      <c r="A220" s="51"/>
      <c r="B220" s="51"/>
      <c r="C220" s="622"/>
      <c r="D220" s="638"/>
      <c r="E220" s="34"/>
      <c r="F220" s="34"/>
    </row>
    <row r="221" spans="1:6" ht="15">
      <c r="A221" s="51"/>
      <c r="B221" s="51"/>
      <c r="C221" s="622"/>
      <c r="D221" s="638"/>
      <c r="E221" s="34"/>
      <c r="F221" s="34"/>
    </row>
    <row r="222" spans="1:6" ht="15">
      <c r="A222" s="51"/>
      <c r="B222" s="51"/>
      <c r="C222" s="622"/>
      <c r="D222" s="638"/>
      <c r="E222" s="34"/>
      <c r="F222" s="34"/>
    </row>
    <row r="223" spans="1:6" ht="15">
      <c r="A223" s="51"/>
      <c r="B223" s="51"/>
      <c r="C223" s="622"/>
      <c r="D223" s="638"/>
      <c r="E223" s="34"/>
      <c r="F223" s="34"/>
    </row>
    <row r="224" spans="1:6" ht="15">
      <c r="A224" s="51"/>
      <c r="B224" s="51"/>
      <c r="C224" s="622"/>
      <c r="D224" s="638"/>
      <c r="E224" s="34"/>
      <c r="F224" s="34"/>
    </row>
    <row r="225" spans="1:6" ht="15">
      <c r="A225" s="51"/>
      <c r="B225" s="51"/>
      <c r="C225" s="622"/>
      <c r="D225" s="638"/>
      <c r="E225" s="34"/>
      <c r="F225" s="34"/>
    </row>
    <row r="226" spans="1:6" ht="15">
      <c r="A226" s="51"/>
      <c r="B226" s="51"/>
      <c r="C226" s="622"/>
      <c r="D226" s="638"/>
      <c r="E226" s="34"/>
      <c r="F226" s="34"/>
    </row>
    <row r="227" spans="1:6" ht="15">
      <c r="A227" s="51"/>
      <c r="B227" s="51"/>
      <c r="C227" s="622"/>
      <c r="D227" s="638"/>
      <c r="E227" s="34"/>
      <c r="F227" s="34"/>
    </row>
    <row r="228" spans="1:6" ht="15">
      <c r="A228" s="51"/>
      <c r="B228" s="51"/>
      <c r="C228" s="622"/>
      <c r="D228" s="638"/>
      <c r="E228" s="34"/>
      <c r="F228" s="34"/>
    </row>
    <row r="229" spans="1:6" ht="15">
      <c r="A229" s="51"/>
      <c r="B229" s="51"/>
      <c r="C229" s="622"/>
      <c r="D229" s="638"/>
      <c r="E229" s="34"/>
      <c r="F229" s="34"/>
    </row>
    <row r="230" spans="1:6" ht="15">
      <c r="A230" s="51"/>
      <c r="B230" s="51"/>
      <c r="C230" s="622"/>
      <c r="D230" s="638"/>
      <c r="E230" s="34"/>
      <c r="F230" s="34"/>
    </row>
    <row r="231" spans="1:6" ht="15">
      <c r="A231" s="51"/>
      <c r="B231" s="51"/>
      <c r="C231" s="622"/>
      <c r="D231" s="638"/>
      <c r="E231" s="34"/>
      <c r="F231" s="34"/>
    </row>
    <row r="232" spans="1:6" ht="15">
      <c r="A232" s="51"/>
      <c r="B232" s="51"/>
      <c r="C232" s="622"/>
      <c r="D232" s="638"/>
      <c r="E232" s="34"/>
      <c r="F232" s="34"/>
    </row>
    <row r="233" spans="1:6" ht="15">
      <c r="A233" s="51"/>
      <c r="B233" s="51"/>
      <c r="C233" s="622"/>
      <c r="D233" s="638"/>
      <c r="E233" s="34"/>
      <c r="F233" s="34"/>
    </row>
    <row r="234" spans="1:6" ht="15">
      <c r="A234" s="51"/>
      <c r="B234" s="51"/>
      <c r="C234" s="622"/>
      <c r="D234" s="638"/>
      <c r="E234" s="34"/>
      <c r="F234" s="34"/>
    </row>
    <row r="235" spans="1:6" ht="15">
      <c r="A235" s="51"/>
      <c r="B235" s="51"/>
      <c r="C235" s="622"/>
      <c r="D235" s="638"/>
      <c r="E235" s="34"/>
      <c r="F235" s="34"/>
    </row>
    <row r="236" spans="1:6" ht="15">
      <c r="A236" s="51"/>
      <c r="B236" s="51"/>
      <c r="C236" s="622"/>
      <c r="D236" s="638"/>
      <c r="E236" s="34"/>
      <c r="F236" s="34"/>
    </row>
    <row r="237" spans="1:6" ht="15">
      <c r="A237" s="51"/>
      <c r="B237" s="51"/>
      <c r="C237" s="622"/>
      <c r="D237" s="638"/>
      <c r="E237" s="34"/>
      <c r="F237" s="34"/>
    </row>
    <row r="238" spans="1:6" ht="15">
      <c r="A238" s="51"/>
      <c r="B238" s="51"/>
      <c r="C238" s="622"/>
      <c r="D238" s="638"/>
      <c r="E238" s="34"/>
      <c r="F238" s="34"/>
    </row>
    <row r="239" spans="1:6" ht="15">
      <c r="A239" s="51"/>
      <c r="B239" s="51"/>
      <c r="C239" s="622"/>
      <c r="D239" s="638"/>
      <c r="E239" s="34"/>
      <c r="F239" s="34"/>
    </row>
    <row r="240" spans="1:6" ht="15">
      <c r="A240" s="51"/>
      <c r="B240" s="51"/>
      <c r="C240" s="622"/>
      <c r="D240" s="638"/>
      <c r="E240" s="34"/>
      <c r="F240" s="34"/>
    </row>
    <row r="241" spans="1:6" ht="15">
      <c r="A241" s="51"/>
      <c r="B241" s="51"/>
      <c r="C241" s="622"/>
      <c r="D241" s="638"/>
      <c r="E241" s="34"/>
      <c r="F241" s="34"/>
    </row>
    <row r="242" spans="1:6" ht="15">
      <c r="A242" s="51"/>
      <c r="B242" s="51"/>
      <c r="C242" s="622"/>
      <c r="D242" s="638"/>
      <c r="E242" s="34"/>
      <c r="F242" s="34"/>
    </row>
    <row r="243" spans="1:6" ht="15">
      <c r="A243" s="51"/>
      <c r="B243" s="51"/>
      <c r="C243" s="622"/>
      <c r="D243" s="638"/>
      <c r="E243" s="34"/>
      <c r="F243" s="34"/>
    </row>
    <row r="244" spans="1:6" ht="15">
      <c r="A244" s="51"/>
      <c r="B244" s="51"/>
      <c r="C244" s="622"/>
      <c r="D244" s="638"/>
      <c r="E244" s="34"/>
      <c r="F244" s="34"/>
    </row>
    <row r="245" spans="1:6" ht="15">
      <c r="A245" s="51"/>
      <c r="B245" s="51"/>
      <c r="C245" s="622"/>
      <c r="D245" s="638"/>
      <c r="E245" s="34"/>
      <c r="F245" s="34"/>
    </row>
    <row r="246" spans="1:6" ht="15">
      <c r="A246" s="51"/>
      <c r="B246" s="51"/>
      <c r="C246" s="622"/>
      <c r="D246" s="638"/>
      <c r="E246" s="34"/>
      <c r="F246" s="34"/>
    </row>
    <row r="247" spans="1:6" ht="15">
      <c r="A247" s="51"/>
      <c r="B247" s="51"/>
      <c r="C247" s="622"/>
      <c r="D247" s="638"/>
      <c r="E247" s="34"/>
      <c r="F247" s="34"/>
    </row>
    <row r="248" spans="1:6" ht="15">
      <c r="A248" s="51"/>
      <c r="B248" s="51"/>
      <c r="C248" s="622"/>
      <c r="D248" s="638"/>
      <c r="E248" s="34"/>
      <c r="F248" s="34"/>
    </row>
    <row r="249" spans="1:6" ht="15">
      <c r="A249" s="51"/>
      <c r="B249" s="51"/>
      <c r="C249" s="622"/>
      <c r="D249" s="638"/>
      <c r="E249" s="34"/>
      <c r="F249" s="34"/>
    </row>
    <row r="250" spans="1:6" ht="15">
      <c r="A250" s="51"/>
      <c r="B250" s="51"/>
      <c r="C250" s="622"/>
      <c r="D250" s="638"/>
      <c r="E250" s="34"/>
      <c r="F250" s="34"/>
    </row>
    <row r="251" spans="1:6" ht="15">
      <c r="A251" s="51"/>
      <c r="B251" s="51"/>
      <c r="C251" s="622"/>
      <c r="D251" s="638"/>
      <c r="E251" s="34"/>
      <c r="F251" s="34"/>
    </row>
    <row r="252" spans="1:6" ht="15">
      <c r="A252" s="51"/>
      <c r="B252" s="51"/>
      <c r="C252" s="622"/>
      <c r="D252" s="638"/>
      <c r="E252" s="34"/>
      <c r="F252" s="34"/>
    </row>
    <row r="253" spans="1:6" ht="15">
      <c r="A253" s="51"/>
      <c r="B253" s="51"/>
      <c r="C253" s="622"/>
      <c r="D253" s="638"/>
      <c r="E253" s="34"/>
      <c r="F253" s="34"/>
    </row>
    <row r="254" spans="1:6" ht="15">
      <c r="A254" s="51"/>
      <c r="B254" s="51"/>
      <c r="C254" s="622"/>
      <c r="D254" s="638"/>
      <c r="E254" s="34"/>
      <c r="F254" s="34"/>
    </row>
    <row r="255" spans="1:6" ht="15">
      <c r="A255" s="51"/>
      <c r="B255" s="51"/>
      <c r="C255" s="622"/>
      <c r="D255" s="638"/>
      <c r="E255" s="34"/>
      <c r="F255" s="34"/>
    </row>
    <row r="256" spans="1:6" ht="15">
      <c r="A256" s="51"/>
      <c r="B256" s="51"/>
      <c r="C256" s="622"/>
      <c r="D256" s="638"/>
      <c r="E256" s="34"/>
      <c r="F256" s="34"/>
    </row>
    <row r="257" spans="1:6" ht="15">
      <c r="A257" s="51"/>
      <c r="B257" s="51"/>
      <c r="C257" s="622"/>
      <c r="D257" s="638"/>
      <c r="E257" s="34"/>
      <c r="F257" s="34"/>
    </row>
    <row r="258" spans="1:6" ht="15">
      <c r="A258" s="51"/>
      <c r="B258" s="51"/>
      <c r="C258" s="622"/>
      <c r="D258" s="638"/>
      <c r="E258" s="34"/>
      <c r="F258" s="34"/>
    </row>
    <row r="259" spans="1:6" ht="15">
      <c r="A259" s="51"/>
      <c r="B259" s="51"/>
      <c r="C259" s="622"/>
      <c r="D259" s="638"/>
      <c r="E259" s="34"/>
      <c r="F259" s="34"/>
    </row>
    <row r="260" spans="1:6" ht="15">
      <c r="A260" s="51"/>
      <c r="B260" s="51"/>
      <c r="C260" s="622"/>
      <c r="D260" s="638"/>
      <c r="E260" s="34"/>
      <c r="F260" s="34"/>
    </row>
    <row r="261" spans="1:6" ht="15">
      <c r="A261" s="51"/>
      <c r="B261" s="51"/>
      <c r="C261" s="622"/>
      <c r="D261" s="638"/>
      <c r="E261" s="34"/>
      <c r="F261" s="34"/>
    </row>
    <row r="262" spans="1:6" ht="15">
      <c r="A262" s="51"/>
      <c r="B262" s="51"/>
      <c r="C262" s="622"/>
      <c r="D262" s="638"/>
      <c r="E262" s="34"/>
      <c r="F262" s="34"/>
    </row>
    <row r="263" spans="1:6" ht="15">
      <c r="A263" s="51"/>
      <c r="B263" s="51"/>
      <c r="C263" s="622"/>
      <c r="D263" s="638"/>
      <c r="E263" s="34"/>
      <c r="F263" s="34"/>
    </row>
    <row r="264" spans="1:6" ht="15">
      <c r="A264" s="51"/>
      <c r="B264" s="51"/>
      <c r="C264" s="622"/>
      <c r="D264" s="638"/>
      <c r="E264" s="34"/>
      <c r="F264" s="34"/>
    </row>
    <row r="265" spans="1:6" ht="15">
      <c r="A265" s="51"/>
      <c r="B265" s="51"/>
      <c r="C265" s="622"/>
      <c r="D265" s="638"/>
      <c r="E265" s="34"/>
      <c r="F265" s="34"/>
    </row>
    <row r="266" spans="1:6" ht="15">
      <c r="A266" s="51"/>
      <c r="B266" s="51"/>
      <c r="C266" s="622"/>
      <c r="D266" s="638"/>
      <c r="E266" s="34"/>
      <c r="F266" s="34"/>
    </row>
    <row r="267" spans="1:6" ht="15">
      <c r="A267" s="51"/>
      <c r="B267" s="51"/>
      <c r="C267" s="622"/>
      <c r="D267" s="638"/>
      <c r="E267" s="34"/>
      <c r="F267" s="34"/>
    </row>
    <row r="268" spans="1:6" ht="15">
      <c r="A268" s="51"/>
      <c r="B268" s="51"/>
      <c r="C268" s="622"/>
      <c r="D268" s="638"/>
      <c r="E268" s="34"/>
      <c r="F268" s="34"/>
    </row>
    <row r="269" spans="1:6" ht="15">
      <c r="A269" s="51"/>
      <c r="B269" s="51"/>
      <c r="C269" s="622"/>
      <c r="D269" s="638"/>
      <c r="E269" s="34"/>
      <c r="F269" s="34"/>
    </row>
    <row r="270" spans="1:6" ht="15">
      <c r="A270" s="51"/>
      <c r="B270" s="51"/>
      <c r="C270" s="622"/>
      <c r="D270" s="638"/>
      <c r="E270" s="34"/>
      <c r="F270" s="34"/>
    </row>
    <row r="271" spans="1:6" ht="15">
      <c r="A271" s="51"/>
      <c r="B271" s="51"/>
      <c r="C271" s="622"/>
      <c r="D271" s="638"/>
      <c r="E271" s="34"/>
      <c r="F271" s="34"/>
    </row>
    <row r="272" spans="1:6" ht="15">
      <c r="A272" s="51"/>
      <c r="B272" s="51"/>
      <c r="C272" s="622"/>
      <c r="D272" s="638"/>
      <c r="E272" s="34"/>
      <c r="F272" s="34"/>
    </row>
    <row r="273" spans="1:6" ht="15">
      <c r="A273" s="51"/>
      <c r="B273" s="51"/>
      <c r="C273" s="622"/>
      <c r="D273" s="638"/>
      <c r="E273" s="34"/>
      <c r="F273" s="34"/>
    </row>
    <row r="274" spans="1:6" ht="15">
      <c r="A274" s="51"/>
      <c r="B274" s="51"/>
      <c r="C274" s="622"/>
      <c r="D274" s="638"/>
      <c r="E274" s="34"/>
      <c r="F274" s="34"/>
    </row>
    <row r="275" spans="1:6" ht="15">
      <c r="A275" s="51"/>
      <c r="B275" s="51"/>
      <c r="C275" s="622"/>
      <c r="D275" s="638"/>
      <c r="E275" s="34"/>
      <c r="F275" s="34"/>
    </row>
    <row r="276" spans="1:6" ht="15">
      <c r="A276" s="51"/>
      <c r="B276" s="51"/>
      <c r="C276" s="622"/>
      <c r="D276" s="638"/>
      <c r="E276" s="34"/>
      <c r="F276" s="34"/>
    </row>
    <row r="277" spans="1:6" ht="15">
      <c r="A277" s="51"/>
      <c r="B277" s="51"/>
      <c r="C277" s="622"/>
      <c r="D277" s="638"/>
      <c r="E277" s="34"/>
      <c r="F277" s="34"/>
    </row>
    <row r="278" spans="1:6" ht="15">
      <c r="A278" s="51"/>
      <c r="B278" s="51"/>
      <c r="C278" s="622"/>
      <c r="D278" s="638"/>
      <c r="E278" s="34"/>
      <c r="F278" s="34"/>
    </row>
    <row r="279" spans="1:6" ht="15">
      <c r="A279" s="51"/>
      <c r="B279" s="51"/>
      <c r="C279" s="622"/>
      <c r="D279" s="638"/>
      <c r="E279" s="34"/>
      <c r="F279" s="34"/>
    </row>
    <row r="280" spans="1:6" ht="15">
      <c r="A280" s="51"/>
      <c r="B280" s="51"/>
      <c r="C280" s="622"/>
      <c r="D280" s="638"/>
      <c r="E280" s="34"/>
      <c r="F280" s="34"/>
    </row>
    <row r="281" spans="1:6" ht="15">
      <c r="A281" s="51"/>
      <c r="B281" s="51"/>
      <c r="C281" s="622"/>
      <c r="D281" s="638"/>
      <c r="E281" s="34"/>
      <c r="F281" s="34"/>
    </row>
    <row r="282" spans="1:6" ht="15">
      <c r="A282" s="51"/>
      <c r="B282" s="51"/>
      <c r="C282" s="622"/>
      <c r="D282" s="638"/>
      <c r="E282" s="34"/>
      <c r="F282" s="34"/>
    </row>
    <row r="283" spans="1:6" ht="15">
      <c r="A283" s="51"/>
      <c r="B283" s="51"/>
      <c r="C283" s="622"/>
      <c r="D283" s="638"/>
      <c r="E283" s="34"/>
      <c r="F283" s="34"/>
    </row>
    <row r="284" spans="1:6" ht="15">
      <c r="A284" s="51"/>
      <c r="B284" s="51"/>
      <c r="C284" s="622"/>
      <c r="D284" s="638"/>
      <c r="E284" s="34"/>
      <c r="F284" s="34"/>
    </row>
    <row r="285" spans="1:6" ht="15">
      <c r="A285" s="51"/>
      <c r="B285" s="51"/>
      <c r="C285" s="622"/>
      <c r="D285" s="638"/>
      <c r="E285" s="34"/>
      <c r="F285" s="34"/>
    </row>
    <row r="286" spans="1:6" ht="15">
      <c r="A286" s="51"/>
      <c r="B286" s="51"/>
      <c r="C286" s="622"/>
      <c r="D286" s="638"/>
      <c r="E286" s="34"/>
      <c r="F286" s="34"/>
    </row>
    <row r="287" spans="1:6" ht="15">
      <c r="A287" s="51"/>
      <c r="B287" s="51"/>
      <c r="C287" s="622"/>
      <c r="D287" s="638"/>
      <c r="E287" s="34"/>
      <c r="F287" s="34"/>
    </row>
    <row r="288" spans="1:6" ht="15">
      <c r="A288" s="51"/>
      <c r="B288" s="51"/>
      <c r="C288" s="622"/>
      <c r="D288" s="638"/>
      <c r="E288" s="34"/>
      <c r="F288" s="34"/>
    </row>
    <row r="289" spans="1:6" ht="15">
      <c r="A289" s="51"/>
      <c r="B289" s="51"/>
      <c r="C289" s="622"/>
      <c r="D289" s="638"/>
      <c r="E289" s="34"/>
      <c r="F289" s="34"/>
    </row>
    <row r="290" spans="1:6" ht="15">
      <c r="A290" s="51"/>
      <c r="B290" s="51"/>
      <c r="C290" s="622"/>
      <c r="D290" s="638"/>
      <c r="E290" s="34"/>
      <c r="F290" s="34"/>
    </row>
    <row r="291" spans="1:6" ht="15">
      <c r="A291" s="51"/>
      <c r="B291" s="51"/>
      <c r="C291" s="622"/>
      <c r="D291" s="638"/>
      <c r="E291" s="34"/>
      <c r="F291" s="34"/>
    </row>
    <row r="292" spans="1:6" ht="15">
      <c r="A292" s="51"/>
      <c r="B292" s="51"/>
      <c r="C292" s="622"/>
      <c r="D292" s="638"/>
      <c r="E292" s="34"/>
      <c r="F292" s="34"/>
    </row>
    <row r="293" spans="1:6" ht="15">
      <c r="A293" s="51"/>
      <c r="B293" s="51"/>
      <c r="C293" s="622"/>
      <c r="D293" s="638"/>
      <c r="E293" s="34"/>
      <c r="F293" s="34"/>
    </row>
    <row r="294" spans="1:6" ht="15">
      <c r="A294" s="51"/>
      <c r="B294" s="51"/>
      <c r="C294" s="622"/>
      <c r="D294" s="638"/>
      <c r="E294" s="34"/>
      <c r="F294" s="34"/>
    </row>
    <row r="295" spans="1:6" ht="15">
      <c r="A295" s="51"/>
      <c r="B295" s="51"/>
      <c r="C295" s="622"/>
      <c r="D295" s="638"/>
      <c r="E295" s="34"/>
      <c r="F295" s="34"/>
    </row>
    <row r="296" spans="1:6" ht="15">
      <c r="A296" s="51"/>
      <c r="B296" s="51"/>
      <c r="C296" s="622"/>
      <c r="D296" s="638"/>
      <c r="E296" s="34"/>
      <c r="F296" s="34"/>
    </row>
    <row r="297" spans="1:6" ht="15">
      <c r="A297" s="51"/>
      <c r="B297" s="51"/>
      <c r="C297" s="622"/>
      <c r="D297" s="638"/>
      <c r="E297" s="34"/>
      <c r="F297" s="34"/>
    </row>
    <row r="298" spans="1:6" ht="15">
      <c r="A298" s="51"/>
      <c r="B298" s="51"/>
      <c r="C298" s="622"/>
      <c r="D298" s="638"/>
      <c r="E298" s="34"/>
      <c r="F298" s="34"/>
    </row>
    <row r="299" spans="1:6" ht="15">
      <c r="A299" s="51"/>
      <c r="B299" s="51"/>
      <c r="C299" s="622"/>
      <c r="D299" s="638"/>
      <c r="E299" s="34"/>
      <c r="F299" s="34"/>
    </row>
    <row r="300" spans="1:6" ht="15">
      <c r="A300" s="51"/>
      <c r="B300" s="51"/>
      <c r="C300" s="622"/>
      <c r="D300" s="638"/>
      <c r="E300" s="34"/>
      <c r="F300" s="34"/>
    </row>
    <row r="301" spans="1:6" ht="15">
      <c r="A301" s="51"/>
      <c r="B301" s="51"/>
      <c r="C301" s="622"/>
      <c r="D301" s="638"/>
      <c r="E301" s="34"/>
      <c r="F301" s="34"/>
    </row>
    <row r="302" spans="1:6" ht="15">
      <c r="A302" s="51"/>
      <c r="B302" s="51"/>
      <c r="C302" s="622"/>
      <c r="D302" s="638"/>
      <c r="E302" s="34"/>
      <c r="F302" s="34"/>
    </row>
    <row r="303" spans="1:6" ht="15">
      <c r="A303" s="51"/>
      <c r="B303" s="51"/>
      <c r="C303" s="622"/>
      <c r="D303" s="638"/>
      <c r="E303" s="34"/>
      <c r="F303" s="34"/>
    </row>
    <row r="304" spans="1:6" ht="15">
      <c r="A304" s="51"/>
      <c r="B304" s="51"/>
      <c r="C304" s="622"/>
      <c r="D304" s="638"/>
      <c r="E304" s="34"/>
      <c r="F304" s="34"/>
    </row>
    <row r="305" spans="1:6" ht="15">
      <c r="A305" s="51"/>
      <c r="B305" s="51"/>
      <c r="C305" s="622"/>
      <c r="D305" s="638"/>
      <c r="E305" s="34"/>
      <c r="F305" s="34"/>
    </row>
    <row r="306" spans="1:6" ht="15">
      <c r="A306" s="51"/>
      <c r="B306" s="51"/>
      <c r="C306" s="622"/>
      <c r="D306" s="638"/>
      <c r="E306" s="34"/>
      <c r="F306" s="34"/>
    </row>
    <row r="307" spans="1:6" ht="15">
      <c r="A307" s="51"/>
      <c r="B307" s="51"/>
      <c r="C307" s="622"/>
      <c r="D307" s="638"/>
      <c r="E307" s="34"/>
      <c r="F307" s="34"/>
    </row>
    <row r="308" spans="1:6" ht="15">
      <c r="A308" s="51"/>
      <c r="B308" s="51"/>
      <c r="C308" s="622"/>
      <c r="D308" s="638"/>
      <c r="E308" s="34"/>
      <c r="F308" s="34"/>
    </row>
    <row r="309" spans="1:6" ht="15">
      <c r="A309" s="51"/>
      <c r="B309" s="51"/>
      <c r="C309" s="622"/>
      <c r="D309" s="638"/>
      <c r="E309" s="34"/>
      <c r="F309" s="34"/>
    </row>
    <row r="310" spans="1:6" ht="15">
      <c r="A310" s="51"/>
      <c r="B310" s="51"/>
      <c r="C310" s="622"/>
      <c r="D310" s="638"/>
      <c r="E310" s="34"/>
      <c r="F310" s="34"/>
    </row>
    <row r="311" spans="1:6" ht="15">
      <c r="A311" s="51"/>
      <c r="B311" s="51"/>
      <c r="C311" s="622"/>
      <c r="D311" s="638"/>
      <c r="E311" s="34"/>
      <c r="F311" s="34"/>
    </row>
    <row r="312" spans="1:6" ht="15">
      <c r="A312" s="51"/>
      <c r="B312" s="51"/>
      <c r="C312" s="622"/>
      <c r="D312" s="638"/>
      <c r="E312" s="34"/>
      <c r="F312" s="34"/>
    </row>
    <row r="313" spans="1:6" ht="15">
      <c r="A313" s="51"/>
      <c r="B313" s="51"/>
      <c r="C313" s="622"/>
      <c r="D313" s="638"/>
      <c r="E313" s="34"/>
      <c r="F313" s="34"/>
    </row>
    <row r="314" spans="1:6" ht="15">
      <c r="A314" s="51"/>
      <c r="B314" s="51"/>
      <c r="C314" s="622"/>
      <c r="D314" s="638"/>
      <c r="E314" s="34"/>
      <c r="F314" s="34"/>
    </row>
    <row r="315" spans="1:6" ht="15">
      <c r="A315" s="51"/>
      <c r="B315" s="51"/>
      <c r="C315" s="622"/>
      <c r="D315" s="638"/>
      <c r="E315" s="34"/>
      <c r="F315" s="34"/>
    </row>
    <row r="316" spans="1:6" ht="15">
      <c r="A316" s="51"/>
      <c r="B316" s="51"/>
      <c r="C316" s="622"/>
      <c r="D316" s="638"/>
      <c r="E316" s="34"/>
      <c r="F316" s="34"/>
    </row>
    <row r="317" spans="1:6" ht="15">
      <c r="A317" s="51"/>
      <c r="B317" s="51"/>
      <c r="C317" s="622"/>
      <c r="D317" s="638"/>
      <c r="E317" s="34"/>
      <c r="F317" s="34"/>
    </row>
    <row r="318" spans="1:6" ht="15">
      <c r="A318" s="51"/>
      <c r="B318" s="51"/>
      <c r="C318" s="622"/>
      <c r="D318" s="638"/>
      <c r="E318" s="34"/>
      <c r="F318" s="34"/>
    </row>
    <row r="319" spans="1:6" ht="15">
      <c r="A319" s="51"/>
      <c r="B319" s="51"/>
      <c r="C319" s="622"/>
      <c r="D319" s="638"/>
      <c r="E319" s="34"/>
      <c r="F319" s="34"/>
    </row>
    <row r="320" spans="1:6" ht="15">
      <c r="A320" s="51"/>
      <c r="B320" s="51"/>
      <c r="C320" s="622"/>
      <c r="D320" s="638"/>
      <c r="E320" s="34"/>
      <c r="F320" s="34"/>
    </row>
    <row r="321" spans="1:6" ht="15">
      <c r="A321" s="51"/>
      <c r="B321" s="51"/>
      <c r="C321" s="622"/>
      <c r="D321" s="638"/>
      <c r="E321" s="34"/>
      <c r="F321" s="34"/>
    </row>
    <row r="322" spans="1:6" ht="15">
      <c r="A322" s="51"/>
      <c r="B322" s="51"/>
      <c r="C322" s="622"/>
      <c r="D322" s="638"/>
      <c r="E322" s="34"/>
      <c r="F322" s="34"/>
    </row>
    <row r="323" spans="1:6" ht="15">
      <c r="A323" s="51"/>
      <c r="B323" s="51"/>
      <c r="C323" s="622"/>
      <c r="D323" s="638"/>
      <c r="E323" s="34"/>
      <c r="F323" s="34"/>
    </row>
    <row r="324" spans="1:6" ht="15">
      <c r="A324" s="51"/>
      <c r="B324" s="51"/>
      <c r="C324" s="622"/>
      <c r="D324" s="638"/>
      <c r="E324" s="34"/>
      <c r="F324" s="34"/>
    </row>
    <row r="325" spans="1:6" ht="15">
      <c r="A325" s="51"/>
      <c r="B325" s="51"/>
      <c r="C325" s="622"/>
      <c r="D325" s="638"/>
      <c r="E325" s="34"/>
      <c r="F325" s="34"/>
    </row>
    <row r="326" spans="1:6" ht="15">
      <c r="A326" s="51"/>
      <c r="B326" s="51"/>
      <c r="C326" s="622"/>
      <c r="D326" s="638"/>
      <c r="E326" s="34"/>
      <c r="F326" s="34"/>
    </row>
    <row r="327" spans="1:6" ht="15">
      <c r="A327" s="51"/>
      <c r="B327" s="51"/>
      <c r="C327" s="622"/>
      <c r="D327" s="638"/>
      <c r="E327" s="34"/>
      <c r="F327" s="34"/>
    </row>
    <row r="328" spans="1:6" ht="15">
      <c r="A328" s="51"/>
      <c r="B328" s="51"/>
      <c r="C328" s="622"/>
      <c r="D328" s="638"/>
      <c r="E328" s="34"/>
      <c r="F328" s="34"/>
    </row>
    <row r="329" spans="1:6" ht="15">
      <c r="A329" s="51"/>
      <c r="B329" s="51"/>
      <c r="C329" s="622"/>
      <c r="D329" s="638"/>
      <c r="E329" s="34"/>
      <c r="F329" s="34"/>
    </row>
    <row r="330" spans="1:6" ht="15">
      <c r="A330" s="51"/>
      <c r="B330" s="51"/>
      <c r="C330" s="622"/>
      <c r="D330" s="638"/>
      <c r="E330" s="34"/>
      <c r="F330" s="34"/>
    </row>
    <row r="331" spans="1:6" ht="15">
      <c r="A331" s="51"/>
      <c r="B331" s="51"/>
      <c r="C331" s="622"/>
      <c r="D331" s="638"/>
      <c r="E331" s="34"/>
      <c r="F331" s="34"/>
    </row>
    <row r="332" spans="1:6" ht="15">
      <c r="A332" s="51"/>
      <c r="B332" s="51"/>
      <c r="C332" s="622"/>
      <c r="D332" s="638"/>
      <c r="E332" s="34"/>
      <c r="F332" s="34"/>
    </row>
    <row r="333" spans="1:6" ht="15">
      <c r="A333" s="51"/>
      <c r="B333" s="51"/>
      <c r="C333" s="622"/>
      <c r="D333" s="638"/>
      <c r="E333" s="34"/>
      <c r="F333" s="34"/>
    </row>
    <row r="334" spans="1:6" ht="15">
      <c r="A334" s="51"/>
      <c r="B334" s="51"/>
      <c r="C334" s="622"/>
      <c r="D334" s="638"/>
      <c r="E334" s="34"/>
      <c r="F334" s="34"/>
    </row>
    <row r="335" spans="1:6" ht="15">
      <c r="A335" s="51"/>
      <c r="B335" s="51"/>
      <c r="C335" s="622"/>
      <c r="D335" s="638"/>
      <c r="E335" s="34"/>
      <c r="F335" s="34"/>
    </row>
    <row r="336" spans="1:6" ht="15">
      <c r="A336" s="51"/>
      <c r="B336" s="51"/>
      <c r="C336" s="622"/>
      <c r="D336" s="638"/>
      <c r="E336" s="34"/>
      <c r="F336" s="34"/>
    </row>
    <row r="337" spans="1:6" ht="15">
      <c r="A337" s="51"/>
      <c r="B337" s="51"/>
      <c r="C337" s="622"/>
      <c r="D337" s="638"/>
      <c r="E337" s="34"/>
      <c r="F337" s="34"/>
    </row>
    <row r="338" spans="1:6" ht="15">
      <c r="A338" s="51"/>
      <c r="B338" s="51"/>
      <c r="C338" s="622"/>
      <c r="D338" s="638"/>
      <c r="E338" s="34"/>
      <c r="F338" s="34"/>
    </row>
    <row r="339" spans="1:6" ht="15">
      <c r="A339" s="51"/>
      <c r="B339" s="51"/>
      <c r="C339" s="622"/>
      <c r="D339" s="638"/>
      <c r="E339" s="34"/>
      <c r="F339" s="34"/>
    </row>
    <row r="340" spans="1:6" ht="15">
      <c r="A340" s="51"/>
      <c r="B340" s="51"/>
      <c r="C340" s="622"/>
      <c r="D340" s="638"/>
      <c r="E340" s="34"/>
      <c r="F340" s="34"/>
    </row>
    <row r="341" spans="1:6" ht="15">
      <c r="A341" s="51"/>
      <c r="B341" s="51"/>
      <c r="C341" s="622"/>
      <c r="D341" s="638"/>
      <c r="E341" s="34"/>
      <c r="F341" s="34"/>
    </row>
    <row r="342" spans="1:6" ht="15">
      <c r="A342" s="51"/>
      <c r="B342" s="51"/>
      <c r="C342" s="622"/>
      <c r="D342" s="638"/>
      <c r="E342" s="34"/>
      <c r="F342" s="34"/>
    </row>
    <row r="343" spans="1:6" ht="15">
      <c r="A343" s="51"/>
      <c r="B343" s="51"/>
      <c r="C343" s="622"/>
      <c r="D343" s="638"/>
      <c r="E343" s="34"/>
      <c r="F343" s="34"/>
    </row>
    <row r="344" spans="1:6" ht="15">
      <c r="A344" s="51"/>
      <c r="B344" s="51"/>
      <c r="C344" s="622"/>
      <c r="D344" s="638"/>
      <c r="E344" s="34"/>
      <c r="F344" s="34"/>
    </row>
    <row r="345" spans="1:6" ht="15">
      <c r="A345" s="51"/>
      <c r="B345" s="51"/>
      <c r="C345" s="622"/>
      <c r="D345" s="638"/>
      <c r="E345" s="34"/>
      <c r="F345" s="34"/>
    </row>
    <row r="346" spans="1:6" ht="15">
      <c r="A346" s="51"/>
      <c r="B346" s="51"/>
      <c r="C346" s="622"/>
      <c r="D346" s="638"/>
      <c r="E346" s="34"/>
      <c r="F346" s="34"/>
    </row>
    <row r="347" spans="1:6" ht="15">
      <c r="A347" s="51"/>
      <c r="B347" s="51"/>
      <c r="C347" s="622"/>
      <c r="D347" s="638"/>
      <c r="E347" s="34"/>
      <c r="F347" s="34"/>
    </row>
    <row r="348" spans="1:6" ht="15">
      <c r="A348" s="51"/>
      <c r="B348" s="51"/>
      <c r="C348" s="622"/>
      <c r="D348" s="638"/>
      <c r="E348" s="34"/>
      <c r="F348" s="34"/>
    </row>
    <row r="349" spans="1:6" ht="15">
      <c r="A349" s="51"/>
      <c r="B349" s="51"/>
      <c r="C349" s="622"/>
      <c r="D349" s="638"/>
      <c r="E349" s="34"/>
      <c r="F349" s="34"/>
    </row>
    <row r="350" spans="1:6" ht="15">
      <c r="A350" s="51"/>
      <c r="B350" s="51"/>
      <c r="C350" s="622"/>
      <c r="D350" s="638"/>
      <c r="E350" s="34"/>
      <c r="F350" s="34"/>
    </row>
    <row r="351" spans="1:6" ht="15">
      <c r="A351" s="51"/>
      <c r="B351" s="51"/>
      <c r="C351" s="622"/>
      <c r="D351" s="638"/>
      <c r="E351" s="34"/>
      <c r="F351" s="34"/>
    </row>
    <row r="352" spans="1:6" ht="15">
      <c r="A352" s="51"/>
      <c r="B352" s="51"/>
      <c r="C352" s="622"/>
      <c r="D352" s="638"/>
      <c r="E352" s="34"/>
      <c r="F352" s="34"/>
    </row>
    <row r="353" spans="1:6" ht="15">
      <c r="A353" s="51"/>
      <c r="B353" s="51"/>
      <c r="C353" s="622"/>
      <c r="D353" s="638"/>
      <c r="E353" s="34"/>
      <c r="F353" s="34"/>
    </row>
    <row r="354" spans="1:6" ht="15">
      <c r="A354" s="51"/>
      <c r="B354" s="51"/>
      <c r="C354" s="622"/>
      <c r="D354" s="638"/>
      <c r="E354" s="34"/>
      <c r="F354" s="34"/>
    </row>
    <row r="355" spans="1:6" ht="15">
      <c r="A355" s="51"/>
      <c r="B355" s="51"/>
      <c r="C355" s="622"/>
      <c r="D355" s="638"/>
      <c r="E355" s="34"/>
      <c r="F355" s="34"/>
    </row>
    <row r="356" spans="1:6" ht="15">
      <c r="A356" s="51"/>
      <c r="B356" s="51"/>
      <c r="C356" s="622"/>
      <c r="D356" s="638"/>
      <c r="E356" s="34"/>
      <c r="F356" s="34"/>
    </row>
    <row r="357" spans="1:6" ht="15">
      <c r="A357" s="51"/>
      <c r="B357" s="51"/>
      <c r="C357" s="622"/>
      <c r="D357" s="638"/>
      <c r="E357" s="34"/>
      <c r="F357" s="34"/>
    </row>
    <row r="358" spans="1:6" ht="15">
      <c r="A358" s="51"/>
      <c r="B358" s="51"/>
      <c r="C358" s="622"/>
      <c r="D358" s="638"/>
      <c r="E358" s="34"/>
      <c r="F358" s="34"/>
    </row>
    <row r="359" spans="1:6" ht="15">
      <c r="A359" s="51"/>
      <c r="B359" s="51"/>
      <c r="C359" s="622"/>
      <c r="D359" s="638"/>
      <c r="E359" s="34"/>
      <c r="F359" s="34"/>
    </row>
    <row r="360" spans="1:6" ht="15">
      <c r="A360" s="51"/>
      <c r="B360" s="51"/>
      <c r="C360" s="622"/>
      <c r="D360" s="638"/>
      <c r="E360" s="34"/>
      <c r="F360" s="34"/>
    </row>
    <row r="361" spans="1:6" ht="15">
      <c r="A361" s="51"/>
      <c r="B361" s="51"/>
      <c r="C361" s="622"/>
      <c r="D361" s="638"/>
      <c r="E361" s="34"/>
      <c r="F361" s="34"/>
    </row>
    <row r="362" spans="1:6" ht="15">
      <c r="A362" s="51"/>
      <c r="B362" s="51"/>
      <c r="C362" s="622"/>
      <c r="D362" s="638"/>
      <c r="E362" s="34"/>
      <c r="F362" s="34"/>
    </row>
    <row r="363" spans="1:6" ht="15">
      <c r="A363" s="51"/>
      <c r="B363" s="51"/>
      <c r="C363" s="622"/>
      <c r="D363" s="638"/>
      <c r="E363" s="34"/>
      <c r="F363" s="34"/>
    </row>
    <row r="364" spans="1:6" ht="15">
      <c r="A364" s="51"/>
      <c r="B364" s="51"/>
      <c r="C364" s="622"/>
      <c r="D364" s="638"/>
      <c r="E364" s="34"/>
      <c r="F364" s="34"/>
    </row>
    <row r="365" spans="1:6" ht="15">
      <c r="A365" s="51"/>
      <c r="B365" s="51"/>
      <c r="C365" s="622"/>
      <c r="D365" s="638"/>
      <c r="E365" s="34"/>
      <c r="F365" s="34"/>
    </row>
    <row r="366" spans="1:6" ht="15">
      <c r="A366" s="51"/>
      <c r="B366" s="51"/>
      <c r="C366" s="622"/>
      <c r="D366" s="638"/>
      <c r="E366" s="34"/>
      <c r="F366" s="34"/>
    </row>
    <row r="367" spans="1:6" ht="15">
      <c r="A367" s="51"/>
      <c r="B367" s="51"/>
      <c r="C367" s="622"/>
      <c r="D367" s="638"/>
      <c r="E367" s="34"/>
      <c r="F367" s="34"/>
    </row>
    <row r="368" spans="1:6" ht="15">
      <c r="A368" s="51"/>
      <c r="B368" s="51"/>
      <c r="C368" s="622"/>
      <c r="D368" s="638"/>
      <c r="E368" s="34"/>
      <c r="F368" s="34"/>
    </row>
    <row r="369" spans="1:6" ht="15">
      <c r="A369" s="51"/>
      <c r="B369" s="51"/>
      <c r="C369" s="622"/>
      <c r="D369" s="638"/>
      <c r="E369" s="34"/>
      <c r="F369" s="34"/>
    </row>
    <row r="370" spans="1:6" ht="15">
      <c r="A370" s="51"/>
      <c r="B370" s="51"/>
      <c r="C370" s="622"/>
      <c r="D370" s="638"/>
      <c r="E370" s="34"/>
      <c r="F370" s="34"/>
    </row>
    <row r="371" spans="1:6" ht="15">
      <c r="A371" s="51"/>
      <c r="B371" s="51"/>
      <c r="C371" s="622"/>
      <c r="D371" s="638"/>
      <c r="E371" s="34"/>
      <c r="F371" s="34"/>
    </row>
    <row r="372" spans="1:6" ht="15">
      <c r="A372" s="51"/>
      <c r="B372" s="51"/>
      <c r="C372" s="622"/>
      <c r="D372" s="638"/>
      <c r="E372" s="34"/>
      <c r="F372" s="34"/>
    </row>
    <row r="373" spans="1:6" ht="15">
      <c r="A373" s="51"/>
      <c r="B373" s="51"/>
      <c r="C373" s="622"/>
      <c r="D373" s="638"/>
      <c r="E373" s="34"/>
      <c r="F373" s="34"/>
    </row>
    <row r="374" spans="1:6" ht="15">
      <c r="A374" s="51"/>
      <c r="B374" s="51"/>
      <c r="C374" s="622"/>
      <c r="D374" s="638"/>
      <c r="E374" s="34"/>
      <c r="F374" s="34"/>
    </row>
    <row r="375" spans="1:6" ht="15">
      <c r="A375" s="51"/>
      <c r="B375" s="51"/>
      <c r="C375" s="622"/>
      <c r="D375" s="638"/>
      <c r="E375" s="34"/>
      <c r="F375" s="34"/>
    </row>
    <row r="376" spans="1:6" ht="15">
      <c r="A376" s="51"/>
      <c r="B376" s="51"/>
      <c r="C376" s="622"/>
      <c r="D376" s="638"/>
      <c r="E376" s="34"/>
      <c r="F376" s="34"/>
    </row>
    <row r="377" spans="1:6" ht="15">
      <c r="A377" s="51"/>
      <c r="B377" s="51"/>
      <c r="C377" s="622"/>
      <c r="D377" s="638"/>
      <c r="E377" s="34"/>
      <c r="F377" s="34"/>
    </row>
    <row r="378" spans="1:6" ht="15">
      <c r="A378" s="51"/>
      <c r="B378" s="51"/>
      <c r="C378" s="622"/>
      <c r="D378" s="638"/>
      <c r="E378" s="34"/>
      <c r="F378" s="34"/>
    </row>
    <row r="379" spans="1:6" ht="15">
      <c r="A379" s="51"/>
      <c r="B379" s="51"/>
      <c r="C379" s="622"/>
      <c r="D379" s="638"/>
      <c r="E379" s="34"/>
      <c r="F379" s="34"/>
    </row>
    <row r="380" spans="1:6" ht="15">
      <c r="A380" s="51"/>
      <c r="B380" s="51"/>
      <c r="C380" s="622"/>
      <c r="D380" s="638"/>
      <c r="E380" s="34"/>
      <c r="F380" s="34"/>
    </row>
    <row r="381" spans="1:6" ht="15">
      <c r="A381" s="51"/>
      <c r="B381" s="51"/>
      <c r="C381" s="622"/>
      <c r="D381" s="638"/>
      <c r="E381" s="34"/>
      <c r="F381" s="34"/>
    </row>
    <row r="382" spans="1:6" ht="15">
      <c r="A382" s="51"/>
      <c r="B382" s="51"/>
      <c r="C382" s="622"/>
      <c r="D382" s="638"/>
      <c r="E382" s="34"/>
      <c r="F382" s="34"/>
    </row>
    <row r="383" spans="1:6" ht="15">
      <c r="A383" s="51"/>
      <c r="B383" s="51"/>
      <c r="C383" s="622"/>
      <c r="D383" s="638"/>
      <c r="E383" s="34"/>
      <c r="F383" s="34"/>
    </row>
    <row r="384" spans="1:6" ht="15">
      <c r="A384" s="51"/>
      <c r="B384" s="51"/>
      <c r="C384" s="622"/>
      <c r="D384" s="638"/>
      <c r="E384" s="34"/>
      <c r="F384" s="34"/>
    </row>
    <row r="385" spans="1:6" ht="15">
      <c r="A385" s="51"/>
      <c r="B385" s="51"/>
      <c r="C385" s="622"/>
      <c r="D385" s="638"/>
      <c r="E385" s="34"/>
      <c r="F385" s="34"/>
    </row>
    <row r="386" spans="1:6" ht="15">
      <c r="A386" s="51"/>
      <c r="B386" s="51"/>
      <c r="C386" s="622"/>
      <c r="D386" s="638"/>
      <c r="E386" s="34"/>
      <c r="F386" s="34"/>
    </row>
    <row r="387" spans="1:6" ht="15">
      <c r="A387" s="51"/>
      <c r="B387" s="51"/>
      <c r="C387" s="622"/>
      <c r="D387" s="638"/>
      <c r="E387" s="34"/>
      <c r="F387" s="34"/>
    </row>
    <row r="388" spans="1:6" ht="15">
      <c r="A388" s="51"/>
      <c r="B388" s="51"/>
      <c r="C388" s="622"/>
      <c r="D388" s="638"/>
      <c r="E388" s="34"/>
      <c r="F388" s="34"/>
    </row>
    <row r="389" spans="1:6" ht="15">
      <c r="A389" s="51"/>
      <c r="B389" s="51"/>
      <c r="C389" s="622"/>
      <c r="D389" s="638"/>
      <c r="E389" s="34"/>
      <c r="F389" s="34"/>
    </row>
    <row r="390" spans="1:6" ht="15">
      <c r="A390" s="51"/>
      <c r="B390" s="51"/>
      <c r="C390" s="622"/>
      <c r="D390" s="638"/>
      <c r="E390" s="34"/>
      <c r="F390" s="34"/>
    </row>
    <row r="391" spans="1:6" ht="15">
      <c r="A391" s="51"/>
      <c r="B391" s="51"/>
      <c r="C391" s="622"/>
      <c r="D391" s="638"/>
      <c r="E391" s="34"/>
      <c r="F391" s="34"/>
    </row>
    <row r="392" spans="1:6" ht="15">
      <c r="A392" s="51"/>
      <c r="B392" s="51"/>
      <c r="C392" s="622"/>
      <c r="D392" s="638"/>
      <c r="E392" s="34"/>
      <c r="F392" s="34"/>
    </row>
    <row r="393" spans="1:6" ht="15">
      <c r="A393" s="51"/>
      <c r="B393" s="51"/>
      <c r="C393" s="622"/>
      <c r="D393" s="638"/>
      <c r="E393" s="34"/>
      <c r="F393" s="34"/>
    </row>
    <row r="394" spans="1:6" ht="15">
      <c r="A394" s="51"/>
      <c r="B394" s="51"/>
      <c r="C394" s="622"/>
      <c r="D394" s="638"/>
      <c r="E394" s="34"/>
      <c r="F394" s="34"/>
    </row>
    <row r="395" spans="1:6" ht="15">
      <c r="A395" s="51"/>
      <c r="B395" s="51"/>
      <c r="C395" s="622"/>
      <c r="D395" s="638"/>
      <c r="E395" s="34"/>
      <c r="F395" s="34"/>
    </row>
    <row r="396" spans="1:6" ht="15">
      <c r="A396" s="51"/>
      <c r="B396" s="51"/>
      <c r="C396" s="622"/>
      <c r="D396" s="638"/>
      <c r="E396" s="34"/>
      <c r="F396" s="34"/>
    </row>
    <row r="397" spans="1:6" ht="15">
      <c r="A397" s="51"/>
      <c r="B397" s="51"/>
      <c r="C397" s="622"/>
      <c r="D397" s="638"/>
      <c r="E397" s="34"/>
      <c r="F397" s="34"/>
    </row>
    <row r="398" spans="1:6" ht="15">
      <c r="A398" s="51"/>
      <c r="B398" s="51"/>
      <c r="C398" s="622"/>
      <c r="D398" s="638"/>
      <c r="E398" s="34"/>
      <c r="F398" s="34"/>
    </row>
    <row r="399" spans="1:6" ht="15">
      <c r="A399" s="51"/>
      <c r="B399" s="51"/>
      <c r="C399" s="622"/>
      <c r="D399" s="638"/>
      <c r="E399" s="34"/>
      <c r="F399" s="34"/>
    </row>
    <row r="400" spans="1:6" ht="15">
      <c r="A400" s="51"/>
      <c r="B400" s="51"/>
      <c r="C400" s="622"/>
      <c r="D400" s="638"/>
      <c r="E400" s="34"/>
      <c r="F400" s="34"/>
    </row>
    <row r="401" spans="1:6" ht="15">
      <c r="A401" s="51"/>
      <c r="B401" s="51"/>
      <c r="C401" s="622"/>
      <c r="D401" s="638"/>
      <c r="E401" s="34"/>
      <c r="F401" s="34"/>
    </row>
    <row r="402" spans="1:6" ht="15">
      <c r="A402" s="51"/>
      <c r="B402" s="51"/>
      <c r="C402" s="622"/>
      <c r="D402" s="638"/>
      <c r="E402" s="34"/>
      <c r="F402" s="34"/>
    </row>
    <row r="403" spans="1:6" ht="15">
      <c r="A403" s="51"/>
      <c r="B403" s="51"/>
      <c r="C403" s="622"/>
      <c r="D403" s="638"/>
      <c r="E403" s="34"/>
      <c r="F403" s="34"/>
    </row>
    <row r="404" spans="1:6" ht="15">
      <c r="A404" s="51"/>
      <c r="B404" s="51"/>
      <c r="C404" s="622"/>
      <c r="D404" s="638"/>
      <c r="E404" s="34"/>
      <c r="F404" s="34"/>
    </row>
    <row r="405" spans="1:6" ht="15">
      <c r="A405" s="51"/>
      <c r="B405" s="51"/>
      <c r="C405" s="622"/>
      <c r="D405" s="638"/>
      <c r="E405" s="34"/>
      <c r="F405" s="34"/>
    </row>
    <row r="406" spans="1:6" ht="15">
      <c r="A406" s="51"/>
      <c r="B406" s="51"/>
      <c r="C406" s="622"/>
      <c r="D406" s="638"/>
      <c r="E406" s="34"/>
      <c r="F406" s="34"/>
    </row>
    <row r="407" spans="1:6" ht="15">
      <c r="A407" s="51"/>
      <c r="B407" s="51"/>
      <c r="C407" s="622"/>
      <c r="D407" s="638"/>
      <c r="E407" s="34"/>
      <c r="F407" s="34"/>
    </row>
    <row r="408" spans="1:6" ht="15">
      <c r="A408" s="51"/>
      <c r="B408" s="51"/>
      <c r="C408" s="622"/>
      <c r="D408" s="638"/>
      <c r="E408" s="34"/>
      <c r="F408" s="34"/>
    </row>
    <row r="409" spans="1:6" ht="15">
      <c r="A409" s="51"/>
      <c r="B409" s="51"/>
      <c r="C409" s="622"/>
      <c r="D409" s="638"/>
      <c r="E409" s="34"/>
      <c r="F409" s="34"/>
    </row>
    <row r="410" spans="1:6" ht="15">
      <c r="A410" s="51"/>
      <c r="B410" s="51"/>
      <c r="C410" s="622"/>
      <c r="D410" s="638"/>
      <c r="E410" s="34"/>
      <c r="F410" s="34"/>
    </row>
    <row r="411" spans="1:6" ht="15">
      <c r="A411" s="51"/>
      <c r="B411" s="51"/>
      <c r="C411" s="622"/>
      <c r="D411" s="638"/>
      <c r="E411" s="34"/>
      <c r="F411" s="34"/>
    </row>
    <row r="412" spans="1:6" ht="15">
      <c r="A412" s="51"/>
      <c r="B412" s="51"/>
      <c r="C412" s="622"/>
      <c r="D412" s="638"/>
      <c r="E412" s="34"/>
      <c r="F412" s="34"/>
    </row>
    <row r="413" spans="1:6" ht="15">
      <c r="A413" s="51"/>
      <c r="B413" s="51"/>
      <c r="C413" s="622"/>
      <c r="D413" s="638"/>
      <c r="E413" s="34"/>
      <c r="F413" s="34"/>
    </row>
    <row r="414" spans="1:6" ht="15">
      <c r="A414" s="51"/>
      <c r="B414" s="51"/>
      <c r="C414" s="622"/>
      <c r="D414" s="638"/>
      <c r="E414" s="34"/>
      <c r="F414" s="34"/>
    </row>
    <row r="415" spans="1:6" ht="15">
      <c r="A415" s="51"/>
      <c r="B415" s="51"/>
      <c r="C415" s="622"/>
      <c r="D415" s="638"/>
      <c r="E415" s="34"/>
      <c r="F415" s="34"/>
    </row>
    <row r="416" spans="1:6" ht="15">
      <c r="A416" s="51"/>
      <c r="B416" s="51"/>
      <c r="C416" s="622"/>
      <c r="D416" s="638"/>
      <c r="E416" s="34"/>
      <c r="F416" s="34"/>
    </row>
    <row r="417" spans="1:6" ht="15">
      <c r="A417" s="51"/>
      <c r="B417" s="51"/>
      <c r="C417" s="622"/>
      <c r="D417" s="638"/>
      <c r="E417" s="34"/>
      <c r="F417" s="34"/>
    </row>
    <row r="418" spans="1:6" ht="15">
      <c r="A418" s="51"/>
      <c r="B418" s="51"/>
      <c r="C418" s="622"/>
      <c r="D418" s="638"/>
      <c r="E418" s="34"/>
      <c r="F418" s="34"/>
    </row>
    <row r="419" spans="1:6" ht="15">
      <c r="A419" s="51"/>
      <c r="B419" s="51"/>
      <c r="C419" s="622"/>
      <c r="D419" s="638"/>
      <c r="E419" s="34"/>
      <c r="F419" s="34"/>
    </row>
    <row r="420" spans="1:6" ht="15">
      <c r="A420" s="51"/>
      <c r="B420" s="51"/>
      <c r="C420" s="622"/>
      <c r="D420" s="638"/>
      <c r="E420" s="34"/>
      <c r="F420" s="34"/>
    </row>
    <row r="421" spans="1:6" ht="15">
      <c r="A421" s="51"/>
      <c r="B421" s="51"/>
      <c r="C421" s="622"/>
      <c r="D421" s="638"/>
      <c r="E421" s="34"/>
      <c r="F421" s="34"/>
    </row>
    <row r="422" spans="1:6" ht="15">
      <c r="A422" s="51"/>
      <c r="B422" s="51"/>
      <c r="C422" s="622"/>
      <c r="D422" s="638"/>
      <c r="E422" s="34"/>
      <c r="F422" s="34"/>
    </row>
    <row r="423" spans="1:6" ht="15">
      <c r="A423" s="51"/>
      <c r="B423" s="51"/>
      <c r="C423" s="622"/>
      <c r="D423" s="638"/>
      <c r="E423" s="34"/>
      <c r="F423" s="34"/>
    </row>
    <row r="424" spans="1:6" ht="15">
      <c r="A424" s="51"/>
      <c r="B424" s="51"/>
      <c r="C424" s="622"/>
      <c r="D424" s="638"/>
      <c r="E424" s="34"/>
      <c r="F424" s="34"/>
    </row>
    <row r="425" spans="1:6" ht="15">
      <c r="A425" s="51"/>
      <c r="B425" s="51"/>
      <c r="C425" s="622"/>
      <c r="D425" s="638"/>
      <c r="E425" s="34"/>
      <c r="F425" s="34"/>
    </row>
    <row r="426" spans="1:6" ht="15">
      <c r="A426" s="51"/>
      <c r="B426" s="51"/>
      <c r="C426" s="622"/>
      <c r="D426" s="638"/>
      <c r="E426" s="34"/>
      <c r="F426" s="34"/>
    </row>
    <row r="427" spans="1:6" ht="15">
      <c r="A427" s="51"/>
      <c r="B427" s="51"/>
      <c r="C427" s="622"/>
      <c r="D427" s="638"/>
      <c r="E427" s="34"/>
      <c r="F427" s="34"/>
    </row>
    <row r="428" spans="1:6" ht="15">
      <c r="A428" s="51"/>
      <c r="B428" s="51"/>
      <c r="C428" s="622"/>
      <c r="D428" s="638"/>
      <c r="E428" s="34"/>
      <c r="F428" s="34"/>
    </row>
    <row r="429" spans="1:6" ht="15">
      <c r="A429" s="51"/>
      <c r="B429" s="51"/>
      <c r="C429" s="622"/>
      <c r="D429" s="638"/>
      <c r="E429" s="34"/>
      <c r="F429" s="34"/>
    </row>
    <row r="430" spans="1:6" ht="15">
      <c r="A430" s="51"/>
      <c r="B430" s="51"/>
      <c r="C430" s="622"/>
      <c r="D430" s="638"/>
      <c r="E430" s="34"/>
      <c r="F430" s="34"/>
    </row>
    <row r="431" spans="1:6" ht="15">
      <c r="A431" s="51"/>
      <c r="B431" s="51"/>
      <c r="C431" s="622"/>
      <c r="D431" s="638"/>
      <c r="E431" s="34"/>
      <c r="F431" s="34"/>
    </row>
    <row r="432" spans="1:6" ht="15">
      <c r="A432" s="51"/>
      <c r="B432" s="51"/>
      <c r="C432" s="622"/>
      <c r="D432" s="638"/>
      <c r="E432" s="34"/>
      <c r="F432" s="34"/>
    </row>
    <row r="433" spans="1:6" ht="15">
      <c r="A433" s="51"/>
      <c r="B433" s="51"/>
      <c r="C433" s="622"/>
      <c r="D433" s="638"/>
      <c r="E433" s="34"/>
      <c r="F433" s="34"/>
    </row>
    <row r="434" spans="1:6" ht="15">
      <c r="A434" s="51"/>
      <c r="B434" s="51"/>
      <c r="C434" s="622"/>
      <c r="D434" s="638"/>
      <c r="E434" s="34"/>
      <c r="F434" s="34"/>
    </row>
    <row r="435" spans="1:6" ht="15">
      <c r="A435" s="51"/>
      <c r="B435" s="51"/>
      <c r="C435" s="622"/>
      <c r="D435" s="638"/>
      <c r="E435" s="34"/>
      <c r="F435" s="34"/>
    </row>
    <row r="436" spans="1:6" ht="15">
      <c r="A436" s="51"/>
      <c r="B436" s="51"/>
      <c r="C436" s="622"/>
      <c r="D436" s="638"/>
      <c r="E436" s="34"/>
      <c r="F436" s="34"/>
    </row>
    <row r="437" spans="1:6" ht="15">
      <c r="A437" s="51"/>
      <c r="B437" s="51"/>
      <c r="C437" s="622"/>
      <c r="D437" s="638"/>
      <c r="E437" s="34"/>
      <c r="F437" s="34"/>
    </row>
    <row r="438" spans="1:6" ht="15">
      <c r="A438" s="51"/>
      <c r="B438" s="51"/>
      <c r="C438" s="622"/>
      <c r="D438" s="638"/>
      <c r="E438" s="34"/>
      <c r="F438" s="34"/>
    </row>
    <row r="439" spans="1:6" ht="15">
      <c r="A439" s="51"/>
      <c r="B439" s="51"/>
      <c r="C439" s="622"/>
      <c r="D439" s="638"/>
      <c r="E439" s="34"/>
      <c r="F439" s="34"/>
    </row>
    <row r="440" spans="1:6" ht="15">
      <c r="A440" s="51"/>
      <c r="B440" s="51"/>
      <c r="C440" s="622"/>
      <c r="D440" s="638"/>
      <c r="E440" s="34"/>
      <c r="F440" s="34"/>
    </row>
    <row r="441" spans="1:6" ht="15">
      <c r="A441" s="51"/>
      <c r="B441" s="51"/>
      <c r="C441" s="622"/>
      <c r="D441" s="638"/>
      <c r="E441" s="34"/>
      <c r="F441" s="34"/>
    </row>
    <row r="442" spans="1:6" ht="15">
      <c r="A442" s="51"/>
      <c r="B442" s="51"/>
      <c r="C442" s="622"/>
      <c r="D442" s="638"/>
      <c r="E442" s="34"/>
      <c r="F442" s="34"/>
    </row>
    <row r="443" spans="1:6" ht="15">
      <c r="A443" s="51"/>
      <c r="B443" s="51"/>
      <c r="C443" s="622"/>
      <c r="D443" s="638"/>
      <c r="E443" s="34"/>
      <c r="F443" s="34"/>
    </row>
    <row r="444" spans="1:6" ht="15">
      <c r="A444" s="51"/>
      <c r="B444" s="51"/>
      <c r="C444" s="622"/>
      <c r="D444" s="638"/>
      <c r="E444" s="34"/>
      <c r="F444" s="34"/>
    </row>
    <row r="445" spans="1:6" ht="15">
      <c r="A445" s="51"/>
      <c r="B445" s="51"/>
      <c r="C445" s="622"/>
      <c r="D445" s="638"/>
      <c r="E445" s="34"/>
      <c r="F445" s="34"/>
    </row>
    <row r="446" spans="1:6" ht="15">
      <c r="A446" s="51"/>
      <c r="B446" s="51"/>
      <c r="C446" s="622"/>
      <c r="D446" s="638"/>
      <c r="E446" s="34"/>
      <c r="F446" s="34"/>
    </row>
    <row r="447" spans="1:6" ht="15">
      <c r="A447" s="51"/>
      <c r="B447" s="51"/>
      <c r="C447" s="622"/>
      <c r="D447" s="638"/>
      <c r="E447" s="34"/>
      <c r="F447" s="34"/>
    </row>
    <row r="448" spans="1:6" ht="15">
      <c r="A448" s="51"/>
      <c r="B448" s="51"/>
      <c r="C448" s="622"/>
      <c r="D448" s="638"/>
      <c r="E448" s="34"/>
      <c r="F448" s="34"/>
    </row>
    <row r="449" spans="1:6" ht="15">
      <c r="A449" s="51"/>
      <c r="B449" s="51"/>
      <c r="C449" s="622"/>
      <c r="D449" s="638"/>
      <c r="E449" s="34"/>
      <c r="F449" s="34"/>
    </row>
    <row r="450" spans="1:6" ht="15">
      <c r="A450" s="51"/>
      <c r="B450" s="51"/>
      <c r="C450" s="622"/>
      <c r="D450" s="638"/>
      <c r="E450" s="34"/>
      <c r="F450" s="34"/>
    </row>
    <row r="451" spans="1:6" ht="15">
      <c r="A451" s="51"/>
      <c r="B451" s="51"/>
      <c r="C451" s="622"/>
      <c r="D451" s="638"/>
      <c r="E451" s="34"/>
      <c r="F451" s="34"/>
    </row>
    <row r="452" spans="1:6" ht="15">
      <c r="A452" s="51"/>
      <c r="B452" s="51"/>
      <c r="C452" s="622"/>
      <c r="D452" s="638"/>
      <c r="E452" s="34"/>
      <c r="F452" s="34"/>
    </row>
    <row r="453" spans="1:6" ht="15">
      <c r="A453" s="51"/>
      <c r="B453" s="51"/>
      <c r="C453" s="622"/>
      <c r="D453" s="638"/>
      <c r="E453" s="34"/>
      <c r="F453" s="34"/>
    </row>
    <row r="454" spans="1:6" ht="15">
      <c r="A454" s="51"/>
      <c r="B454" s="51"/>
      <c r="C454" s="622"/>
      <c r="D454" s="638"/>
      <c r="E454" s="34"/>
      <c r="F454" s="34"/>
    </row>
    <row r="455" spans="1:6" ht="15">
      <c r="A455" s="51"/>
      <c r="B455" s="51"/>
      <c r="C455" s="622"/>
      <c r="D455" s="638"/>
      <c r="E455" s="34"/>
      <c r="F455" s="34"/>
    </row>
    <row r="456" spans="1:6" ht="15">
      <c r="A456" s="51"/>
      <c r="B456" s="51"/>
      <c r="C456" s="622"/>
      <c r="D456" s="638"/>
      <c r="E456" s="34"/>
      <c r="F456" s="34"/>
    </row>
    <row r="457" spans="1:6" ht="15">
      <c r="A457" s="51"/>
      <c r="B457" s="51"/>
      <c r="C457" s="622"/>
      <c r="D457" s="638"/>
      <c r="E457" s="34"/>
      <c r="F457" s="34"/>
    </row>
    <row r="458" spans="1:6" ht="15">
      <c r="A458" s="51"/>
      <c r="B458" s="51"/>
      <c r="C458" s="622"/>
      <c r="D458" s="638"/>
      <c r="E458" s="34"/>
      <c r="F458" s="34"/>
    </row>
    <row r="459" spans="1:6" ht="15">
      <c r="A459" s="51"/>
      <c r="B459" s="51"/>
      <c r="C459" s="622"/>
      <c r="D459" s="638"/>
      <c r="E459" s="34"/>
      <c r="F459" s="34"/>
    </row>
    <row r="460" spans="1:6" ht="15">
      <c r="A460" s="51"/>
      <c r="B460" s="51"/>
      <c r="C460" s="622"/>
      <c r="D460" s="638"/>
      <c r="E460" s="34"/>
      <c r="F460" s="34"/>
    </row>
    <row r="461" spans="1:6" ht="15">
      <c r="A461" s="51"/>
      <c r="B461" s="51"/>
      <c r="C461" s="622"/>
      <c r="D461" s="638"/>
      <c r="E461" s="34"/>
      <c r="F461" s="34"/>
    </row>
    <row r="462" spans="1:6" ht="15">
      <c r="A462" s="51"/>
      <c r="B462" s="51"/>
      <c r="C462" s="622"/>
      <c r="D462" s="638"/>
      <c r="E462" s="34"/>
      <c r="F462" s="34"/>
    </row>
    <row r="463" spans="1:6" ht="15">
      <c r="A463" s="51"/>
      <c r="B463" s="51"/>
      <c r="C463" s="622"/>
      <c r="D463" s="638"/>
      <c r="E463" s="34"/>
      <c r="F463" s="34"/>
    </row>
    <row r="464" spans="1:6" ht="15">
      <c r="A464" s="51"/>
      <c r="B464" s="51"/>
      <c r="C464" s="622"/>
      <c r="D464" s="638"/>
      <c r="E464" s="34"/>
      <c r="F464" s="34"/>
    </row>
    <row r="465" spans="1:6" ht="15">
      <c r="A465" s="51"/>
      <c r="B465" s="51"/>
      <c r="C465" s="622"/>
      <c r="D465" s="638"/>
      <c r="E465" s="34"/>
      <c r="F465" s="34"/>
    </row>
    <row r="466" spans="1:6" ht="15">
      <c r="A466" s="51"/>
      <c r="B466" s="51"/>
      <c r="C466" s="622"/>
      <c r="D466" s="638"/>
      <c r="E466" s="34"/>
      <c r="F466" s="34"/>
    </row>
    <row r="467" spans="1:6" ht="15">
      <c r="A467" s="51"/>
      <c r="B467" s="51"/>
      <c r="C467" s="622"/>
      <c r="D467" s="638"/>
      <c r="E467" s="34"/>
      <c r="F467" s="34"/>
    </row>
    <row r="468" spans="1:6" ht="15">
      <c r="A468" s="51"/>
      <c r="B468" s="51"/>
      <c r="C468" s="622"/>
      <c r="D468" s="638"/>
      <c r="E468" s="34"/>
      <c r="F468" s="34"/>
    </row>
    <row r="469" spans="1:6" ht="15">
      <c r="A469" s="51"/>
      <c r="B469" s="51"/>
      <c r="C469" s="622"/>
      <c r="D469" s="638"/>
      <c r="E469" s="34"/>
      <c r="F469" s="34"/>
    </row>
    <row r="470" spans="1:6" ht="15">
      <c r="A470" s="51"/>
      <c r="B470" s="51"/>
      <c r="C470" s="622"/>
      <c r="D470" s="638"/>
      <c r="E470" s="34"/>
      <c r="F470" s="34"/>
    </row>
    <row r="471" spans="1:6" ht="15">
      <c r="A471" s="51"/>
      <c r="B471" s="51"/>
      <c r="C471" s="622"/>
      <c r="D471" s="638"/>
      <c r="E471" s="34"/>
      <c r="F471" s="34"/>
    </row>
    <row r="472" spans="1:6" ht="15">
      <c r="A472" s="51"/>
      <c r="B472" s="51"/>
      <c r="C472" s="622"/>
      <c r="D472" s="638"/>
      <c r="E472" s="34"/>
      <c r="F472" s="34"/>
    </row>
    <row r="473" spans="1:6" ht="15">
      <c r="A473" s="51"/>
      <c r="B473" s="51"/>
      <c r="C473" s="622"/>
      <c r="D473" s="638"/>
      <c r="E473" s="34"/>
      <c r="F473" s="34"/>
    </row>
    <row r="474" spans="1:6" ht="15">
      <c r="A474" s="51"/>
      <c r="B474" s="51"/>
      <c r="C474" s="622"/>
      <c r="D474" s="638"/>
      <c r="E474" s="34"/>
      <c r="F474" s="34"/>
    </row>
    <row r="475" spans="1:6" ht="15">
      <c r="A475" s="51"/>
      <c r="B475" s="51"/>
      <c r="C475" s="622"/>
      <c r="D475" s="638"/>
      <c r="E475" s="34"/>
      <c r="F475" s="34"/>
    </row>
    <row r="476" spans="1:6" ht="15">
      <c r="A476" s="51"/>
      <c r="B476" s="51"/>
      <c r="C476" s="622"/>
      <c r="D476" s="638"/>
      <c r="E476" s="34"/>
      <c r="F476" s="34"/>
    </row>
    <row r="477" spans="1:6" ht="15">
      <c r="A477" s="51"/>
      <c r="B477" s="51"/>
      <c r="C477" s="622"/>
      <c r="D477" s="638"/>
      <c r="E477" s="34"/>
      <c r="F477" s="34"/>
    </row>
    <row r="478" spans="1:6" ht="15">
      <c r="A478" s="51"/>
      <c r="B478" s="51"/>
      <c r="C478" s="622"/>
      <c r="D478" s="638"/>
      <c r="E478" s="34"/>
      <c r="F478" s="34"/>
    </row>
    <row r="479" spans="1:6" ht="15">
      <c r="A479" s="51"/>
      <c r="B479" s="51"/>
      <c r="C479" s="622"/>
      <c r="D479" s="638"/>
      <c r="E479" s="34"/>
      <c r="F479" s="34"/>
    </row>
    <row r="480" spans="1:6" ht="15">
      <c r="A480" s="51"/>
      <c r="B480" s="51"/>
      <c r="C480" s="622"/>
      <c r="D480" s="638"/>
      <c r="E480" s="34"/>
      <c r="F480" s="34"/>
    </row>
    <row r="481" spans="1:6" ht="15">
      <c r="A481" s="51"/>
      <c r="B481" s="51"/>
      <c r="C481" s="622"/>
      <c r="D481" s="638"/>
      <c r="E481" s="34"/>
      <c r="F481" s="34"/>
    </row>
    <row r="482" spans="1:6" ht="15">
      <c r="A482" s="51"/>
      <c r="B482" s="51"/>
      <c r="C482" s="622"/>
      <c r="D482" s="638"/>
      <c r="E482" s="34"/>
      <c r="F482" s="34"/>
    </row>
    <row r="483" spans="1:6" ht="15">
      <c r="A483" s="51"/>
      <c r="B483" s="51"/>
      <c r="C483" s="622"/>
      <c r="D483" s="638"/>
      <c r="E483" s="34"/>
      <c r="F483" s="34"/>
    </row>
    <row r="484" spans="1:6" ht="15">
      <c r="A484" s="51"/>
      <c r="B484" s="51"/>
      <c r="C484" s="622"/>
      <c r="D484" s="638"/>
      <c r="E484" s="34"/>
      <c r="F484" s="34"/>
    </row>
    <row r="485" spans="1:6" ht="15">
      <c r="A485" s="51"/>
      <c r="B485" s="51"/>
      <c r="C485" s="622"/>
      <c r="D485" s="638"/>
      <c r="E485" s="34"/>
      <c r="F485" s="34"/>
    </row>
    <row r="486" spans="1:6" ht="15">
      <c r="A486" s="51"/>
      <c r="B486" s="51"/>
      <c r="C486" s="622"/>
      <c r="D486" s="638"/>
      <c r="E486" s="34"/>
      <c r="F486" s="34"/>
    </row>
    <row r="487" spans="1:6" ht="15">
      <c r="A487" s="51"/>
      <c r="B487" s="51"/>
      <c r="C487" s="622"/>
      <c r="D487" s="638"/>
      <c r="E487" s="34"/>
      <c r="F487" s="34"/>
    </row>
    <row r="488" spans="1:6" ht="15">
      <c r="A488" s="51"/>
      <c r="B488" s="51"/>
      <c r="C488" s="622"/>
      <c r="D488" s="638"/>
      <c r="E488" s="34"/>
      <c r="F488" s="34"/>
    </row>
    <row r="489" spans="1:6" ht="15">
      <c r="A489" s="51"/>
      <c r="B489" s="51"/>
      <c r="C489" s="622"/>
      <c r="D489" s="638"/>
      <c r="E489" s="34"/>
      <c r="F489" s="34"/>
    </row>
    <row r="490" spans="1:6" ht="15">
      <c r="A490" s="51"/>
      <c r="B490" s="51"/>
      <c r="C490" s="622"/>
      <c r="D490" s="638"/>
      <c r="E490" s="34"/>
      <c r="F490" s="34"/>
    </row>
    <row r="491" spans="1:6" ht="15">
      <c r="A491" s="51"/>
      <c r="B491" s="51"/>
      <c r="C491" s="622"/>
      <c r="D491" s="638"/>
      <c r="E491" s="34"/>
      <c r="F491" s="34"/>
    </row>
    <row r="492" spans="1:6" ht="15">
      <c r="A492" s="51"/>
      <c r="B492" s="51"/>
      <c r="C492" s="622"/>
      <c r="D492" s="638"/>
      <c r="E492" s="34"/>
      <c r="F492" s="34"/>
    </row>
    <row r="493" spans="1:6" ht="15">
      <c r="A493" s="51"/>
      <c r="B493" s="51"/>
      <c r="C493" s="622"/>
      <c r="D493" s="638"/>
      <c r="E493" s="34"/>
      <c r="F493" s="34"/>
    </row>
    <row r="494" spans="1:6" ht="15">
      <c r="A494" s="51"/>
      <c r="B494" s="51"/>
      <c r="C494" s="622"/>
      <c r="D494" s="638"/>
      <c r="E494" s="34"/>
      <c r="F494" s="34"/>
    </row>
    <row r="495" spans="1:6" ht="15">
      <c r="A495" s="51"/>
      <c r="B495" s="51"/>
      <c r="C495" s="622"/>
      <c r="D495" s="638"/>
      <c r="E495" s="34"/>
      <c r="F495" s="34"/>
    </row>
    <row r="496" spans="1:6" ht="15">
      <c r="A496" s="51"/>
      <c r="B496" s="51"/>
      <c r="C496" s="622"/>
      <c r="D496" s="638"/>
      <c r="E496" s="34"/>
      <c r="F496" s="34"/>
    </row>
    <row r="497" spans="1:6" ht="15">
      <c r="A497" s="51"/>
      <c r="B497" s="51"/>
      <c r="C497" s="622"/>
      <c r="D497" s="638"/>
      <c r="E497" s="34"/>
      <c r="F497" s="34"/>
    </row>
    <row r="498" spans="1:6" ht="15">
      <c r="A498" s="51"/>
      <c r="B498" s="51"/>
      <c r="C498" s="622"/>
      <c r="D498" s="638"/>
      <c r="E498" s="34"/>
      <c r="F498" s="34"/>
    </row>
    <row r="499" spans="1:6" ht="15">
      <c r="A499" s="51"/>
      <c r="B499" s="51"/>
      <c r="C499" s="622"/>
      <c r="D499" s="638"/>
      <c r="E499" s="34"/>
      <c r="F499" s="34"/>
    </row>
    <row r="500" spans="1:6" ht="15">
      <c r="A500" s="51"/>
      <c r="B500" s="51"/>
      <c r="C500" s="622"/>
      <c r="D500" s="638"/>
      <c r="E500" s="34"/>
      <c r="F500" s="34"/>
    </row>
    <row r="501" spans="1:6" ht="15">
      <c r="A501" s="51"/>
      <c r="B501" s="51"/>
      <c r="C501" s="622"/>
      <c r="D501" s="638"/>
      <c r="E501" s="34"/>
      <c r="F501" s="34"/>
    </row>
    <row r="502" spans="1:6" ht="15">
      <c r="A502" s="51"/>
      <c r="B502" s="51"/>
      <c r="C502" s="622"/>
      <c r="D502" s="638"/>
      <c r="E502" s="34"/>
      <c r="F502" s="34"/>
    </row>
    <row r="503" spans="1:6" ht="15">
      <c r="A503" s="51"/>
      <c r="B503" s="51"/>
      <c r="C503" s="622"/>
      <c r="D503" s="638"/>
      <c r="E503" s="34"/>
      <c r="F503" s="34"/>
    </row>
    <row r="504" spans="1:6" ht="15">
      <c r="A504" s="51"/>
      <c r="B504" s="51"/>
      <c r="C504" s="622"/>
      <c r="D504" s="638"/>
      <c r="E504" s="34"/>
      <c r="F504" s="34"/>
    </row>
    <row r="505" spans="1:6" ht="15">
      <c r="A505" s="51"/>
      <c r="B505" s="51"/>
      <c r="C505" s="622"/>
      <c r="D505" s="638"/>
      <c r="E505" s="34"/>
      <c r="F505" s="34"/>
    </row>
    <row r="506" spans="1:6" ht="15">
      <c r="A506" s="51"/>
      <c r="B506" s="51"/>
      <c r="C506" s="622"/>
      <c r="D506" s="638"/>
      <c r="E506" s="34"/>
      <c r="F506" s="34"/>
    </row>
    <row r="507" spans="1:6" ht="15">
      <c r="A507" s="51"/>
      <c r="B507" s="51"/>
      <c r="C507" s="622"/>
      <c r="D507" s="638"/>
      <c r="E507" s="34"/>
      <c r="F507" s="34"/>
    </row>
    <row r="508" spans="1:6" ht="15">
      <c r="A508" s="51"/>
      <c r="B508" s="51"/>
      <c r="C508" s="622"/>
      <c r="D508" s="638"/>
      <c r="E508" s="34"/>
      <c r="F508" s="34"/>
    </row>
    <row r="509" spans="1:6" ht="15">
      <c r="A509" s="51"/>
      <c r="B509" s="51"/>
      <c r="C509" s="622"/>
      <c r="D509" s="638"/>
      <c r="E509" s="34"/>
      <c r="F509" s="34"/>
    </row>
    <row r="510" spans="1:6" ht="15">
      <c r="A510" s="51"/>
      <c r="B510" s="51"/>
      <c r="C510" s="622"/>
      <c r="D510" s="638"/>
      <c r="E510" s="34"/>
      <c r="F510" s="34"/>
    </row>
    <row r="511" spans="1:6" ht="15">
      <c r="A511" s="51"/>
      <c r="B511" s="51"/>
      <c r="C511" s="622"/>
      <c r="D511" s="638"/>
      <c r="E511" s="34"/>
      <c r="F511" s="34"/>
    </row>
    <row r="512" spans="1:6" ht="15">
      <c r="A512" s="51"/>
      <c r="B512" s="51"/>
      <c r="C512" s="622"/>
      <c r="D512" s="638"/>
      <c r="E512" s="34"/>
      <c r="F512" s="34"/>
    </row>
    <row r="513" spans="1:6" ht="15">
      <c r="A513" s="51"/>
      <c r="B513" s="51"/>
      <c r="C513" s="622"/>
      <c r="D513" s="638"/>
      <c r="E513" s="34"/>
      <c r="F513" s="34"/>
    </row>
    <row r="514" spans="1:6" ht="15">
      <c r="A514" s="51"/>
      <c r="B514" s="51"/>
      <c r="C514" s="622"/>
      <c r="D514" s="638"/>
      <c r="E514" s="34"/>
      <c r="F514" s="34"/>
    </row>
    <row r="515" spans="1:6" ht="15">
      <c r="A515" s="51"/>
      <c r="B515" s="51"/>
      <c r="C515" s="622"/>
      <c r="D515" s="638"/>
      <c r="E515" s="34"/>
      <c r="F515" s="34"/>
    </row>
    <row r="516" spans="1:6" ht="15">
      <c r="A516" s="51"/>
      <c r="B516" s="51"/>
      <c r="C516" s="622"/>
      <c r="D516" s="638"/>
      <c r="E516" s="34"/>
      <c r="F516" s="34"/>
    </row>
    <row r="517" spans="1:6" ht="15">
      <c r="A517" s="51"/>
      <c r="B517" s="51"/>
      <c r="C517" s="622"/>
      <c r="D517" s="638"/>
      <c r="E517" s="34"/>
      <c r="F517" s="34"/>
    </row>
    <row r="518" spans="1:6" ht="15">
      <c r="A518" s="51"/>
      <c r="B518" s="51"/>
      <c r="C518" s="622"/>
      <c r="D518" s="638"/>
      <c r="E518" s="34"/>
      <c r="F518" s="34"/>
    </row>
    <row r="519" spans="1:6" ht="15">
      <c r="A519" s="51"/>
      <c r="B519" s="51"/>
      <c r="C519" s="622"/>
      <c r="D519" s="638"/>
      <c r="E519" s="34"/>
      <c r="F519" s="34"/>
    </row>
    <row r="520" spans="1:6" ht="15">
      <c r="A520" s="51"/>
      <c r="B520" s="51"/>
      <c r="C520" s="622"/>
      <c r="D520" s="638"/>
      <c r="E520" s="34"/>
      <c r="F520" s="34"/>
    </row>
    <row r="521" spans="1:6" ht="15">
      <c r="A521" s="51"/>
      <c r="B521" s="51"/>
      <c r="C521" s="622"/>
      <c r="D521" s="638"/>
      <c r="E521" s="34"/>
      <c r="F521" s="34"/>
    </row>
    <row r="522" spans="1:6" ht="15">
      <c r="A522" s="51"/>
      <c r="B522" s="51"/>
      <c r="C522" s="622"/>
      <c r="D522" s="638"/>
      <c r="E522" s="34"/>
      <c r="F522" s="34"/>
    </row>
    <row r="523" spans="1:6" ht="15">
      <c r="A523" s="51"/>
      <c r="B523" s="51"/>
      <c r="C523" s="622"/>
      <c r="D523" s="638"/>
      <c r="E523" s="34"/>
      <c r="F523" s="34"/>
    </row>
    <row r="524" spans="1:6" ht="15">
      <c r="A524" s="51"/>
      <c r="B524" s="51"/>
      <c r="C524" s="622"/>
      <c r="D524" s="638"/>
      <c r="E524" s="34"/>
      <c r="F524" s="34"/>
    </row>
    <row r="525" spans="1:6" ht="15">
      <c r="A525" s="51"/>
      <c r="B525" s="51"/>
      <c r="C525" s="622"/>
      <c r="D525" s="638"/>
      <c r="E525" s="34"/>
      <c r="F525" s="34"/>
    </row>
    <row r="526" spans="1:6" ht="15">
      <c r="A526" s="51"/>
      <c r="B526" s="51"/>
      <c r="C526" s="622"/>
      <c r="D526" s="638"/>
      <c r="E526" s="34"/>
      <c r="F526" s="34"/>
    </row>
    <row r="527" spans="1:6" ht="15">
      <c r="A527" s="51"/>
      <c r="B527" s="51"/>
      <c r="C527" s="622"/>
      <c r="D527" s="638"/>
      <c r="E527" s="34"/>
      <c r="F527" s="34"/>
    </row>
    <row r="528" spans="1:6" ht="15">
      <c r="A528" s="51"/>
      <c r="B528" s="51"/>
      <c r="C528" s="622"/>
      <c r="D528" s="638"/>
      <c r="E528" s="34"/>
      <c r="F528" s="34"/>
    </row>
    <row r="529" spans="1:6" ht="15">
      <c r="A529" s="51"/>
      <c r="B529" s="51"/>
      <c r="C529" s="622"/>
      <c r="D529" s="638"/>
      <c r="E529" s="34"/>
      <c r="F529" s="34"/>
    </row>
    <row r="530" spans="1:6" ht="15">
      <c r="A530" s="51"/>
      <c r="B530" s="51"/>
      <c r="C530" s="622"/>
      <c r="D530" s="638"/>
      <c r="E530" s="34"/>
      <c r="F530" s="34"/>
    </row>
    <row r="531" spans="1:6" ht="15">
      <c r="A531" s="51"/>
      <c r="B531" s="51"/>
      <c r="C531" s="622"/>
      <c r="D531" s="638"/>
      <c r="E531" s="34"/>
      <c r="F531" s="34"/>
    </row>
    <row r="532" spans="1:6" ht="15">
      <c r="A532" s="51"/>
      <c r="B532" s="51"/>
      <c r="C532" s="622"/>
      <c r="D532" s="638"/>
      <c r="E532" s="34"/>
      <c r="F532" s="34"/>
    </row>
    <row r="533" spans="1:6" ht="15">
      <c r="A533" s="51"/>
      <c r="B533" s="51"/>
      <c r="C533" s="622"/>
      <c r="D533" s="638"/>
      <c r="E533" s="34"/>
      <c r="F533" s="34"/>
    </row>
    <row r="534" spans="1:6" ht="15">
      <c r="A534" s="51"/>
      <c r="B534" s="51"/>
      <c r="C534" s="622"/>
      <c r="D534" s="638"/>
      <c r="E534" s="34"/>
      <c r="F534" s="34"/>
    </row>
    <row r="535" spans="1:6" ht="15">
      <c r="A535" s="51"/>
      <c r="B535" s="51"/>
      <c r="C535" s="622"/>
      <c r="D535" s="638"/>
      <c r="E535" s="34"/>
      <c r="F535" s="34"/>
    </row>
    <row r="536" spans="1:6" ht="15">
      <c r="A536" s="51"/>
      <c r="B536" s="51"/>
      <c r="C536" s="622"/>
      <c r="D536" s="638"/>
      <c r="E536" s="34"/>
      <c r="F536" s="34"/>
    </row>
    <row r="537" spans="1:6" ht="15">
      <c r="A537" s="51"/>
      <c r="B537" s="51"/>
      <c r="C537" s="622"/>
      <c r="D537" s="638"/>
      <c r="E537" s="34"/>
      <c r="F537" s="34"/>
    </row>
    <row r="538" spans="1:6" ht="15">
      <c r="A538" s="51"/>
      <c r="B538" s="51"/>
      <c r="C538" s="622"/>
      <c r="D538" s="638"/>
      <c r="E538" s="34"/>
      <c r="F538" s="34"/>
    </row>
    <row r="539" spans="1:6" ht="15">
      <c r="A539" s="51"/>
      <c r="B539" s="51"/>
      <c r="C539" s="622"/>
      <c r="D539" s="638"/>
      <c r="E539" s="34"/>
      <c r="F539" s="34"/>
    </row>
    <row r="540" spans="1:6" ht="15">
      <c r="A540" s="51"/>
      <c r="B540" s="51"/>
      <c r="C540" s="622"/>
      <c r="D540" s="638"/>
      <c r="E540" s="34"/>
      <c r="F540" s="34"/>
    </row>
    <row r="541" spans="1:6" ht="15">
      <c r="A541" s="51"/>
      <c r="B541" s="51"/>
      <c r="C541" s="622"/>
      <c r="D541" s="638"/>
      <c r="E541" s="34"/>
      <c r="F541" s="34"/>
    </row>
    <row r="542" spans="1:6" ht="15">
      <c r="A542" s="51"/>
      <c r="B542" s="51"/>
      <c r="C542" s="622"/>
      <c r="D542" s="638"/>
      <c r="E542" s="34"/>
      <c r="F542" s="34"/>
    </row>
    <row r="543" spans="1:6" ht="15">
      <c r="A543" s="51"/>
      <c r="B543" s="51"/>
      <c r="C543" s="622"/>
      <c r="D543" s="638"/>
      <c r="E543" s="34"/>
      <c r="F543" s="34"/>
    </row>
    <row r="544" spans="1:6" ht="15">
      <c r="A544" s="51"/>
      <c r="B544" s="51"/>
      <c r="C544" s="622"/>
      <c r="D544" s="638"/>
      <c r="E544" s="34"/>
      <c r="F544" s="34"/>
    </row>
    <row r="545" spans="1:6" ht="15">
      <c r="A545" s="51"/>
      <c r="B545" s="51"/>
      <c r="C545" s="622"/>
      <c r="D545" s="638"/>
      <c r="E545" s="34"/>
      <c r="F545" s="34"/>
    </row>
    <row r="546" spans="1:6" ht="15">
      <c r="A546" s="51"/>
      <c r="B546" s="51"/>
      <c r="C546" s="622"/>
      <c r="D546" s="638"/>
      <c r="E546" s="34"/>
      <c r="F546" s="34"/>
    </row>
    <row r="547" spans="1:6" ht="15">
      <c r="A547" s="51"/>
      <c r="B547" s="51"/>
      <c r="C547" s="622"/>
      <c r="D547" s="638"/>
      <c r="E547" s="34"/>
      <c r="F547" s="34"/>
    </row>
    <row r="548" spans="1:6" ht="15">
      <c r="A548" s="51"/>
      <c r="B548" s="51"/>
      <c r="C548" s="622"/>
      <c r="D548" s="638"/>
      <c r="E548" s="34"/>
      <c r="F548" s="34"/>
    </row>
    <row r="549" spans="1:6" ht="15">
      <c r="A549" s="51"/>
      <c r="B549" s="51"/>
      <c r="C549" s="622"/>
      <c r="D549" s="638"/>
      <c r="E549" s="34"/>
      <c r="F549" s="34"/>
    </row>
    <row r="550" spans="1:6" ht="15">
      <c r="A550" s="51"/>
      <c r="B550" s="51"/>
      <c r="C550" s="622"/>
      <c r="D550" s="638"/>
      <c r="E550" s="34"/>
      <c r="F550" s="34"/>
    </row>
    <row r="551" spans="1:6" ht="15">
      <c r="A551" s="51"/>
      <c r="B551" s="51"/>
      <c r="C551" s="622"/>
      <c r="D551" s="638"/>
      <c r="E551" s="34"/>
      <c r="F551" s="34"/>
    </row>
    <row r="552" spans="1:6" ht="15">
      <c r="A552" s="51"/>
      <c r="B552" s="51"/>
      <c r="C552" s="622"/>
      <c r="D552" s="638"/>
      <c r="E552" s="34"/>
      <c r="F552" s="34"/>
    </row>
    <row r="553" spans="1:6" ht="15">
      <c r="A553" s="51"/>
      <c r="B553" s="51"/>
      <c r="C553" s="622"/>
      <c r="D553" s="638"/>
      <c r="E553" s="34"/>
      <c r="F553" s="34"/>
    </row>
    <row r="554" spans="1:6" ht="15">
      <c r="A554" s="51"/>
      <c r="B554" s="51"/>
      <c r="C554" s="622"/>
      <c r="D554" s="638"/>
      <c r="E554" s="34"/>
      <c r="F554" s="34"/>
    </row>
    <row r="555" spans="1:6" ht="15">
      <c r="A555" s="51"/>
      <c r="B555" s="51"/>
      <c r="C555" s="622"/>
      <c r="D555" s="638"/>
      <c r="E555" s="34"/>
      <c r="F555" s="34"/>
    </row>
    <row r="556" spans="1:6" ht="15">
      <c r="A556" s="51"/>
      <c r="B556" s="51"/>
      <c r="C556" s="622"/>
      <c r="D556" s="638"/>
      <c r="E556" s="34"/>
      <c r="F556" s="34"/>
    </row>
    <row r="557" spans="1:6" ht="15">
      <c r="A557" s="51"/>
      <c r="B557" s="51"/>
      <c r="C557" s="622"/>
      <c r="D557" s="638"/>
      <c r="E557" s="34"/>
      <c r="F557" s="34"/>
    </row>
    <row r="558" spans="1:6" ht="15">
      <c r="A558" s="51"/>
      <c r="B558" s="51"/>
      <c r="C558" s="622"/>
      <c r="D558" s="638"/>
      <c r="E558" s="34"/>
      <c r="F558" s="34"/>
    </row>
    <row r="559" spans="1:6" ht="15">
      <c r="A559" s="51"/>
      <c r="B559" s="51"/>
      <c r="C559" s="622"/>
      <c r="D559" s="638"/>
      <c r="E559" s="34"/>
      <c r="F559" s="34"/>
    </row>
    <row r="560" spans="1:6" ht="15">
      <c r="A560" s="51"/>
      <c r="B560" s="51"/>
      <c r="C560" s="622"/>
      <c r="D560" s="638"/>
      <c r="E560" s="34"/>
      <c r="F560" s="34"/>
    </row>
    <row r="561" spans="1:6" ht="15">
      <c r="A561" s="51"/>
      <c r="B561" s="51"/>
      <c r="C561" s="622"/>
      <c r="D561" s="638"/>
      <c r="E561" s="34"/>
      <c r="F561" s="34"/>
    </row>
    <row r="562" spans="1:6" ht="15">
      <c r="A562" s="51"/>
      <c r="B562" s="51"/>
      <c r="C562" s="622"/>
      <c r="D562" s="638"/>
      <c r="E562" s="34"/>
      <c r="F562" s="34"/>
    </row>
    <row r="563" spans="1:6" ht="15">
      <c r="A563" s="51"/>
      <c r="B563" s="51"/>
      <c r="C563" s="622"/>
      <c r="D563" s="638"/>
      <c r="E563" s="34"/>
      <c r="F563" s="34"/>
    </row>
    <row r="564" spans="1:6" ht="15">
      <c r="A564" s="51"/>
      <c r="B564" s="51"/>
      <c r="C564" s="622"/>
      <c r="D564" s="638"/>
      <c r="E564" s="34"/>
      <c r="F564" s="34"/>
    </row>
    <row r="565" spans="1:6" ht="15">
      <c r="A565" s="51"/>
      <c r="B565" s="51"/>
      <c r="C565" s="622"/>
      <c r="D565" s="638"/>
      <c r="E565" s="34"/>
      <c r="F565" s="34"/>
    </row>
    <row r="566" spans="1:6" ht="15">
      <c r="A566" s="51"/>
      <c r="B566" s="51"/>
      <c r="C566" s="622"/>
      <c r="D566" s="638"/>
      <c r="E566" s="34"/>
      <c r="F566" s="34"/>
    </row>
    <row r="567" spans="1:6" ht="15">
      <c r="A567" s="51"/>
      <c r="B567" s="51"/>
      <c r="C567" s="622"/>
      <c r="D567" s="638"/>
      <c r="E567" s="34"/>
      <c r="F567" s="34"/>
    </row>
    <row r="568" spans="1:6" ht="15">
      <c r="A568" s="51"/>
      <c r="B568" s="51"/>
      <c r="C568" s="622"/>
      <c r="D568" s="638"/>
      <c r="E568" s="34"/>
      <c r="F568" s="34"/>
    </row>
    <row r="569" spans="1:6" ht="15">
      <c r="A569" s="51"/>
      <c r="B569" s="51"/>
      <c r="C569" s="622"/>
      <c r="D569" s="638"/>
      <c r="E569" s="34"/>
      <c r="F569" s="34"/>
    </row>
    <row r="570" spans="1:6" ht="15">
      <c r="A570" s="51"/>
      <c r="B570" s="51"/>
      <c r="C570" s="622"/>
      <c r="D570" s="638"/>
      <c r="E570" s="34"/>
      <c r="F570" s="34"/>
    </row>
    <row r="571" spans="1:6" ht="15">
      <c r="A571" s="51"/>
      <c r="B571" s="51"/>
      <c r="C571" s="622"/>
      <c r="D571" s="638"/>
      <c r="E571" s="34"/>
      <c r="F571" s="34"/>
    </row>
    <row r="572" spans="1:6" ht="15">
      <c r="A572" s="51"/>
      <c r="B572" s="51"/>
      <c r="C572" s="622"/>
      <c r="D572" s="638"/>
      <c r="E572" s="34"/>
      <c r="F572" s="34"/>
    </row>
    <row r="573" spans="1:6" ht="15">
      <c r="A573" s="51"/>
      <c r="B573" s="51"/>
      <c r="C573" s="622"/>
      <c r="D573" s="638"/>
      <c r="E573" s="34"/>
      <c r="F573" s="34"/>
    </row>
    <row r="574" spans="1:6" ht="15">
      <c r="A574" s="51"/>
      <c r="B574" s="51"/>
      <c r="C574" s="622"/>
      <c r="D574" s="638"/>
      <c r="E574" s="34"/>
      <c r="F574" s="34"/>
    </row>
    <row r="575" spans="1:6" ht="15">
      <c r="A575" s="51"/>
      <c r="B575" s="51"/>
      <c r="C575" s="622"/>
      <c r="D575" s="638"/>
      <c r="E575" s="34"/>
      <c r="F575" s="34"/>
    </row>
    <row r="576" spans="1:6" ht="15">
      <c r="A576" s="51"/>
      <c r="B576" s="51"/>
      <c r="C576" s="622"/>
      <c r="D576" s="638"/>
      <c r="E576" s="34"/>
      <c r="F576" s="34"/>
    </row>
    <row r="577" spans="1:6" ht="15">
      <c r="A577" s="51"/>
      <c r="B577" s="51"/>
      <c r="C577" s="622"/>
      <c r="D577" s="638"/>
      <c r="E577" s="34"/>
      <c r="F577" s="34"/>
    </row>
    <row r="578" spans="1:6" ht="15">
      <c r="A578" s="51"/>
      <c r="B578" s="51"/>
      <c r="C578" s="622"/>
      <c r="D578" s="638"/>
      <c r="E578" s="34"/>
      <c r="F578" s="34"/>
    </row>
    <row r="579" spans="1:6" ht="15">
      <c r="A579" s="51"/>
      <c r="B579" s="51"/>
      <c r="C579" s="622"/>
      <c r="D579" s="638"/>
      <c r="E579" s="34"/>
      <c r="F579" s="34"/>
    </row>
    <row r="580" spans="1:6" ht="15">
      <c r="A580" s="51"/>
      <c r="B580" s="51"/>
      <c r="C580" s="622"/>
      <c r="D580" s="638"/>
      <c r="E580" s="34"/>
      <c r="F580" s="34"/>
    </row>
    <row r="581" spans="1:6" ht="15">
      <c r="A581" s="51"/>
      <c r="B581" s="51"/>
      <c r="C581" s="622"/>
      <c r="D581" s="638"/>
      <c r="E581" s="34"/>
      <c r="F581" s="34"/>
    </row>
    <row r="582" spans="1:6" ht="15">
      <c r="A582" s="51"/>
      <c r="B582" s="51"/>
      <c r="C582" s="622"/>
      <c r="D582" s="638"/>
      <c r="E582" s="34"/>
      <c r="F582" s="34"/>
    </row>
    <row r="583" spans="1:6" ht="15">
      <c r="A583" s="51"/>
      <c r="B583" s="51"/>
      <c r="C583" s="622"/>
      <c r="D583" s="638"/>
      <c r="E583" s="34"/>
      <c r="F583" s="34"/>
    </row>
    <row r="584" spans="1:6" ht="15">
      <c r="A584" s="51"/>
      <c r="B584" s="51"/>
      <c r="C584" s="622"/>
      <c r="D584" s="638"/>
      <c r="E584" s="34"/>
      <c r="F584" s="34"/>
    </row>
    <row r="585" spans="1:6" ht="15">
      <c r="A585" s="51"/>
      <c r="B585" s="51"/>
      <c r="C585" s="622"/>
      <c r="D585" s="638"/>
      <c r="E585" s="34"/>
      <c r="F585" s="34"/>
    </row>
    <row r="586" spans="1:6" ht="15">
      <c r="A586" s="51"/>
      <c r="B586" s="51"/>
      <c r="C586" s="622"/>
      <c r="D586" s="638"/>
      <c r="E586" s="34"/>
      <c r="F586" s="34"/>
    </row>
    <row r="587" spans="1:6" ht="15">
      <c r="A587" s="51"/>
      <c r="B587" s="51"/>
      <c r="C587" s="622"/>
      <c r="D587" s="638"/>
      <c r="E587" s="34"/>
      <c r="F587" s="34"/>
    </row>
    <row r="588" spans="1:6" ht="15">
      <c r="A588" s="51"/>
      <c r="B588" s="51"/>
      <c r="C588" s="622"/>
      <c r="D588" s="638"/>
      <c r="E588" s="34"/>
      <c r="F588" s="34"/>
    </row>
    <row r="589" spans="1:6" ht="15">
      <c r="A589" s="51"/>
      <c r="B589" s="51"/>
      <c r="C589" s="622"/>
      <c r="D589" s="638"/>
      <c r="E589" s="34"/>
      <c r="F589" s="34"/>
    </row>
    <row r="590" spans="1:6" ht="15">
      <c r="A590" s="51"/>
      <c r="B590" s="51"/>
      <c r="C590" s="622"/>
      <c r="D590" s="638"/>
      <c r="E590" s="34"/>
      <c r="F590" s="34"/>
    </row>
    <row r="591" spans="1:6" ht="15">
      <c r="A591" s="51"/>
      <c r="B591" s="51"/>
      <c r="C591" s="622"/>
      <c r="D591" s="638"/>
      <c r="E591" s="34"/>
      <c r="F591" s="34"/>
    </row>
    <row r="592" spans="1:6" ht="15">
      <c r="A592" s="51"/>
      <c r="B592" s="51"/>
      <c r="C592" s="622"/>
      <c r="D592" s="638"/>
      <c r="E592" s="34"/>
      <c r="F592" s="34"/>
    </row>
    <row r="593" spans="1:6" ht="15">
      <c r="A593" s="51"/>
      <c r="B593" s="51"/>
      <c r="C593" s="622"/>
      <c r="D593" s="638"/>
      <c r="E593" s="34"/>
      <c r="F593" s="34"/>
    </row>
    <row r="594" spans="1:6" ht="15">
      <c r="A594" s="51"/>
      <c r="B594" s="51"/>
      <c r="C594" s="622"/>
      <c r="D594" s="638"/>
      <c r="E594" s="34"/>
      <c r="F594" s="34"/>
    </row>
    <row r="595" spans="1:6" ht="15">
      <c r="A595" s="51"/>
      <c r="B595" s="51"/>
      <c r="C595" s="622"/>
      <c r="D595" s="638"/>
      <c r="E595" s="34"/>
      <c r="F595" s="34"/>
    </row>
    <row r="596" spans="1:6" ht="15">
      <c r="A596" s="51"/>
      <c r="B596" s="51"/>
      <c r="C596" s="622"/>
      <c r="D596" s="638"/>
      <c r="E596" s="34"/>
      <c r="F596" s="34"/>
    </row>
    <row r="597" spans="1:6" ht="15">
      <c r="A597" s="51"/>
      <c r="B597" s="51"/>
      <c r="C597" s="622"/>
      <c r="D597" s="638"/>
      <c r="E597" s="34"/>
      <c r="F597" s="34"/>
    </row>
    <row r="598" spans="1:6" ht="15">
      <c r="A598" s="51"/>
      <c r="B598" s="51"/>
      <c r="C598" s="622"/>
      <c r="D598" s="638"/>
      <c r="E598" s="34"/>
      <c r="F598" s="34"/>
    </row>
    <row r="599" spans="1:6" ht="15">
      <c r="A599" s="51"/>
      <c r="B599" s="51"/>
      <c r="C599" s="622"/>
      <c r="D599" s="638"/>
      <c r="E599" s="34"/>
      <c r="F599" s="34"/>
    </row>
    <row r="600" spans="1:6" ht="15">
      <c r="A600" s="51"/>
      <c r="B600" s="51"/>
      <c r="C600" s="622"/>
      <c r="D600" s="638"/>
      <c r="E600" s="34"/>
      <c r="F600" s="34"/>
    </row>
    <row r="601" spans="1:6" ht="15">
      <c r="A601" s="51"/>
      <c r="B601" s="51"/>
      <c r="C601" s="622"/>
      <c r="D601" s="638"/>
      <c r="E601" s="34"/>
      <c r="F601" s="34"/>
    </row>
    <row r="602" spans="1:6" ht="15">
      <c r="A602" s="51"/>
      <c r="B602" s="51"/>
      <c r="C602" s="622"/>
      <c r="D602" s="638"/>
      <c r="E602" s="34"/>
      <c r="F602" s="34"/>
    </row>
    <row r="603" spans="1:6" ht="15">
      <c r="A603" s="51"/>
      <c r="B603" s="51"/>
      <c r="C603" s="622"/>
      <c r="D603" s="638"/>
      <c r="E603" s="34"/>
      <c r="F603" s="34"/>
    </row>
    <row r="604" spans="1:6" ht="15">
      <c r="A604" s="51"/>
      <c r="B604" s="51"/>
      <c r="C604" s="622"/>
      <c r="D604" s="638"/>
      <c r="E604" s="34"/>
      <c r="F604" s="34"/>
    </row>
    <row r="605" spans="1:6" ht="15">
      <c r="A605" s="51"/>
      <c r="B605" s="51"/>
      <c r="C605" s="622"/>
      <c r="D605" s="638"/>
      <c r="E605" s="34"/>
      <c r="F605" s="34"/>
    </row>
    <row r="606" spans="1:6" ht="15">
      <c r="A606" s="51"/>
      <c r="B606" s="51"/>
      <c r="C606" s="622"/>
      <c r="D606" s="638"/>
      <c r="E606" s="34"/>
      <c r="F606" s="34"/>
    </row>
    <row r="607" spans="1:6" ht="15">
      <c r="A607" s="51"/>
      <c r="B607" s="51"/>
      <c r="C607" s="622"/>
      <c r="D607" s="638"/>
      <c r="E607" s="34"/>
      <c r="F607" s="34"/>
    </row>
    <row r="608" spans="1:6" ht="15">
      <c r="A608" s="51"/>
      <c r="B608" s="51"/>
      <c r="C608" s="622"/>
      <c r="D608" s="638"/>
      <c r="E608" s="34"/>
      <c r="F608" s="34"/>
    </row>
    <row r="609" spans="1:6" ht="15">
      <c r="A609" s="51"/>
      <c r="B609" s="51"/>
      <c r="C609" s="622"/>
      <c r="D609" s="638"/>
      <c r="E609" s="34"/>
      <c r="F609" s="34"/>
    </row>
    <row r="610" spans="1:6" ht="15">
      <c r="A610" s="51"/>
      <c r="B610" s="51"/>
      <c r="C610" s="622"/>
      <c r="D610" s="638"/>
      <c r="E610" s="34"/>
      <c r="F610" s="34"/>
    </row>
    <row r="611" spans="1:6" ht="15">
      <c r="A611" s="51"/>
      <c r="B611" s="51"/>
      <c r="C611" s="622"/>
      <c r="D611" s="638"/>
      <c r="E611" s="34"/>
      <c r="F611" s="34"/>
    </row>
    <row r="612" spans="1:6" ht="15">
      <c r="A612" s="51"/>
      <c r="B612" s="51"/>
      <c r="C612" s="622"/>
      <c r="D612" s="638"/>
      <c r="E612" s="34"/>
      <c r="F612" s="34"/>
    </row>
    <row r="613" spans="1:6" ht="15">
      <c r="A613" s="51"/>
      <c r="B613" s="51"/>
      <c r="C613" s="622"/>
      <c r="D613" s="638"/>
      <c r="E613" s="34"/>
      <c r="F613" s="34"/>
    </row>
    <row r="614" spans="1:6" ht="15">
      <c r="A614" s="51"/>
      <c r="B614" s="51"/>
      <c r="C614" s="622"/>
      <c r="D614" s="638"/>
      <c r="E614" s="34"/>
      <c r="F614" s="34"/>
    </row>
    <row r="615" spans="1:6" ht="15">
      <c r="A615" s="51"/>
      <c r="B615" s="51"/>
      <c r="C615" s="622"/>
      <c r="D615" s="638"/>
      <c r="E615" s="34"/>
      <c r="F615" s="34"/>
    </row>
    <row r="616" spans="1:6" ht="15">
      <c r="A616" s="51"/>
      <c r="B616" s="51"/>
      <c r="C616" s="622"/>
      <c r="D616" s="638"/>
      <c r="E616" s="34"/>
      <c r="F616" s="34"/>
    </row>
    <row r="617" spans="1:6" ht="15">
      <c r="A617" s="51"/>
      <c r="B617" s="51"/>
      <c r="C617" s="622"/>
      <c r="D617" s="638"/>
      <c r="E617" s="34"/>
      <c r="F617" s="34"/>
    </row>
    <row r="618" spans="1:6" ht="15">
      <c r="A618" s="51"/>
      <c r="B618" s="51"/>
      <c r="C618" s="622"/>
      <c r="D618" s="638"/>
      <c r="E618" s="34"/>
      <c r="F618" s="34"/>
    </row>
    <row r="619" spans="1:6" ht="15">
      <c r="A619" s="51"/>
      <c r="B619" s="51"/>
      <c r="C619" s="622"/>
      <c r="D619" s="638"/>
      <c r="E619" s="34"/>
      <c r="F619" s="34"/>
    </row>
    <row r="620" spans="1:6" ht="15">
      <c r="A620" s="51"/>
      <c r="B620" s="51"/>
      <c r="C620" s="622"/>
      <c r="D620" s="638"/>
      <c r="E620" s="34"/>
      <c r="F620" s="34"/>
    </row>
    <row r="621" spans="1:6" ht="15">
      <c r="A621" s="51"/>
      <c r="B621" s="51"/>
      <c r="C621" s="622"/>
      <c r="D621" s="638"/>
      <c r="E621" s="34"/>
      <c r="F621" s="34"/>
    </row>
    <row r="622" spans="1:6" ht="15">
      <c r="A622" s="51"/>
      <c r="B622" s="51"/>
      <c r="C622" s="622"/>
      <c r="D622" s="638"/>
      <c r="E622" s="34"/>
      <c r="F622" s="34"/>
    </row>
    <row r="623" spans="1:6" ht="15">
      <c r="A623" s="51"/>
      <c r="B623" s="51"/>
      <c r="C623" s="622"/>
      <c r="D623" s="638"/>
      <c r="E623" s="34"/>
      <c r="F623" s="34"/>
    </row>
    <row r="624" spans="1:6" ht="15">
      <c r="A624" s="51"/>
      <c r="B624" s="51"/>
      <c r="C624" s="622"/>
      <c r="D624" s="638"/>
      <c r="E624" s="34"/>
      <c r="F624" s="34"/>
    </row>
    <row r="625" spans="1:6" ht="15">
      <c r="A625" s="51"/>
      <c r="B625" s="51"/>
      <c r="C625" s="622"/>
      <c r="D625" s="638"/>
      <c r="E625" s="34"/>
      <c r="F625" s="34"/>
    </row>
    <row r="626" spans="1:6" ht="15">
      <c r="A626" s="51"/>
      <c r="B626" s="51"/>
      <c r="C626" s="622"/>
      <c r="D626" s="638"/>
      <c r="E626" s="34"/>
      <c r="F626" s="34"/>
    </row>
    <row r="627" spans="1:6" ht="15">
      <c r="A627" s="51"/>
      <c r="B627" s="51"/>
      <c r="C627" s="622"/>
      <c r="D627" s="638"/>
      <c r="E627" s="34"/>
      <c r="F627" s="34"/>
    </row>
    <row r="628" spans="1:6" ht="15">
      <c r="A628" s="51"/>
      <c r="B628" s="51"/>
      <c r="C628" s="622"/>
      <c r="D628" s="638"/>
      <c r="E628" s="34"/>
      <c r="F628" s="34"/>
    </row>
    <row r="629" spans="1:6" ht="15">
      <c r="A629" s="51"/>
      <c r="B629" s="51"/>
      <c r="C629" s="622"/>
      <c r="D629" s="638"/>
      <c r="E629" s="34"/>
      <c r="F629" s="34"/>
    </row>
    <row r="630" spans="1:6" ht="15">
      <c r="A630" s="51"/>
      <c r="B630" s="51"/>
      <c r="C630" s="622"/>
      <c r="D630" s="638"/>
      <c r="E630" s="34"/>
      <c r="F630" s="34"/>
    </row>
    <row r="631" spans="1:6" ht="15">
      <c r="A631" s="51"/>
      <c r="B631" s="51"/>
      <c r="C631" s="622"/>
      <c r="D631" s="638"/>
      <c r="E631" s="34"/>
      <c r="F631" s="34"/>
    </row>
    <row r="632" spans="1:6" ht="15">
      <c r="A632" s="51"/>
      <c r="B632" s="51"/>
      <c r="C632" s="622"/>
      <c r="D632" s="638"/>
      <c r="E632" s="34"/>
      <c r="F632" s="34"/>
    </row>
    <row r="633" spans="1:6" ht="15">
      <c r="A633" s="51"/>
      <c r="B633" s="51"/>
      <c r="C633" s="622"/>
      <c r="D633" s="638"/>
      <c r="E633" s="34"/>
      <c r="F633" s="34"/>
    </row>
    <row r="634" spans="1:6" ht="15">
      <c r="A634" s="51"/>
      <c r="B634" s="51"/>
      <c r="C634" s="622"/>
      <c r="D634" s="638"/>
      <c r="E634" s="34"/>
      <c r="F634" s="34"/>
    </row>
    <row r="635" spans="1:6" ht="15">
      <c r="A635" s="51"/>
      <c r="B635" s="51"/>
      <c r="C635" s="622"/>
      <c r="D635" s="638"/>
      <c r="E635" s="34"/>
      <c r="F635" s="34"/>
    </row>
    <row r="636" spans="1:6" ht="15">
      <c r="A636" s="51"/>
      <c r="B636" s="51"/>
      <c r="C636" s="622"/>
      <c r="D636" s="638"/>
      <c r="E636" s="34"/>
      <c r="F636" s="34"/>
    </row>
    <row r="637" spans="1:6" ht="15">
      <c r="A637" s="51"/>
      <c r="B637" s="51"/>
      <c r="C637" s="622"/>
      <c r="D637" s="638"/>
      <c r="E637" s="34"/>
      <c r="F637" s="34"/>
    </row>
    <row r="638" spans="1:6" ht="15">
      <c r="A638" s="51"/>
      <c r="B638" s="51"/>
      <c r="C638" s="622"/>
      <c r="D638" s="638"/>
      <c r="E638" s="34"/>
      <c r="F638" s="34"/>
    </row>
    <row r="639" spans="1:6" ht="15">
      <c r="A639" s="51"/>
      <c r="B639" s="51"/>
      <c r="C639" s="622"/>
      <c r="D639" s="638"/>
      <c r="E639" s="34"/>
      <c r="F639" s="34"/>
    </row>
    <row r="640" spans="1:6" ht="15">
      <c r="A640" s="51"/>
      <c r="B640" s="51"/>
      <c r="C640" s="622"/>
      <c r="D640" s="638"/>
      <c r="E640" s="34"/>
      <c r="F640" s="34"/>
    </row>
    <row r="641" spans="1:6" ht="15">
      <c r="A641" s="51"/>
      <c r="B641" s="51"/>
      <c r="C641" s="622"/>
      <c r="D641" s="638"/>
      <c r="E641" s="34"/>
      <c r="F641" s="34"/>
    </row>
    <row r="642" spans="1:6" ht="15">
      <c r="A642" s="51"/>
      <c r="B642" s="51"/>
      <c r="C642" s="622"/>
      <c r="D642" s="638"/>
      <c r="E642" s="34"/>
      <c r="F642" s="34"/>
    </row>
    <row r="643" spans="1:6" ht="15">
      <c r="A643" s="51"/>
      <c r="B643" s="51"/>
      <c r="C643" s="622"/>
      <c r="D643" s="638"/>
      <c r="E643" s="34"/>
      <c r="F643" s="34"/>
    </row>
    <row r="644" spans="1:6" ht="15">
      <c r="A644" s="51"/>
      <c r="B644" s="51"/>
      <c r="C644" s="622"/>
      <c r="D644" s="638"/>
      <c r="E644" s="34"/>
      <c r="F644" s="34"/>
    </row>
    <row r="645" spans="1:6" ht="15">
      <c r="A645" s="51"/>
      <c r="B645" s="51"/>
      <c r="C645" s="622"/>
      <c r="D645" s="638"/>
      <c r="E645" s="34"/>
      <c r="F645" s="34"/>
    </row>
    <row r="646" spans="1:6" ht="15">
      <c r="A646" s="51"/>
      <c r="B646" s="51"/>
      <c r="C646" s="622"/>
      <c r="D646" s="638"/>
      <c r="E646" s="34"/>
      <c r="F646" s="34"/>
    </row>
    <row r="647" spans="1:6" ht="15">
      <c r="A647" s="51"/>
      <c r="B647" s="51"/>
      <c r="C647" s="622"/>
      <c r="D647" s="638"/>
      <c r="E647" s="34"/>
      <c r="F647" s="34"/>
    </row>
    <row r="648" spans="1:6" ht="15">
      <c r="A648" s="51"/>
      <c r="B648" s="51"/>
      <c r="C648" s="622"/>
      <c r="D648" s="638"/>
      <c r="E648" s="34"/>
      <c r="F648" s="34"/>
    </row>
    <row r="649" spans="1:6" ht="15">
      <c r="A649" s="51"/>
      <c r="B649" s="51"/>
      <c r="C649" s="622"/>
      <c r="D649" s="638"/>
      <c r="E649" s="34"/>
      <c r="F649" s="34"/>
    </row>
    <row r="650" spans="1:6" ht="15">
      <c r="A650" s="51"/>
      <c r="B650" s="51"/>
      <c r="C650" s="622"/>
      <c r="D650" s="638"/>
      <c r="E650" s="34"/>
      <c r="F650" s="34"/>
    </row>
    <row r="651" spans="1:6" ht="15">
      <c r="A651" s="51"/>
      <c r="B651" s="51"/>
      <c r="C651" s="622"/>
      <c r="D651" s="638"/>
      <c r="E651" s="34"/>
      <c r="F651" s="34"/>
    </row>
    <row r="652" spans="1:6" ht="15">
      <c r="A652" s="51"/>
      <c r="B652" s="51"/>
      <c r="C652" s="622"/>
      <c r="D652" s="638"/>
      <c r="E652" s="34"/>
      <c r="F652" s="34"/>
    </row>
    <row r="653" spans="1:6" ht="15">
      <c r="A653" s="51"/>
      <c r="B653" s="51"/>
      <c r="C653" s="622"/>
      <c r="D653" s="638"/>
      <c r="E653" s="34"/>
      <c r="F653" s="34"/>
    </row>
    <row r="654" spans="1:6" ht="15">
      <c r="A654" s="51"/>
      <c r="B654" s="51"/>
      <c r="C654" s="622"/>
      <c r="D654" s="638"/>
      <c r="E654" s="34"/>
      <c r="F654" s="34"/>
    </row>
    <row r="655" spans="1:6" ht="15">
      <c r="A655" s="51"/>
      <c r="B655" s="51"/>
      <c r="C655" s="622"/>
      <c r="D655" s="638"/>
      <c r="E655" s="34"/>
      <c r="F655" s="34"/>
    </row>
    <row r="656" spans="1:6" ht="15">
      <c r="A656" s="51"/>
      <c r="B656" s="51"/>
      <c r="C656" s="622"/>
      <c r="D656" s="638"/>
      <c r="E656" s="34"/>
      <c r="F656" s="34"/>
    </row>
    <row r="657" spans="1:6" ht="15">
      <c r="A657" s="51"/>
      <c r="B657" s="51"/>
      <c r="C657" s="622"/>
      <c r="D657" s="638"/>
      <c r="E657" s="34"/>
      <c r="F657" s="34"/>
    </row>
    <row r="658" spans="1:6" ht="15">
      <c r="A658" s="51"/>
      <c r="B658" s="51"/>
      <c r="C658" s="622"/>
      <c r="D658" s="638"/>
      <c r="E658" s="34"/>
      <c r="F658" s="34"/>
    </row>
    <row r="659" spans="1:6" ht="15">
      <c r="A659" s="51"/>
      <c r="B659" s="51"/>
      <c r="C659" s="622"/>
      <c r="D659" s="638"/>
      <c r="E659" s="34"/>
      <c r="F659" s="34"/>
    </row>
    <row r="660" spans="1:6" ht="15">
      <c r="A660" s="51"/>
      <c r="B660" s="51"/>
      <c r="C660" s="622"/>
      <c r="D660" s="638"/>
      <c r="E660" s="34"/>
      <c r="F660" s="34"/>
    </row>
    <row r="661" spans="1:6" ht="15">
      <c r="A661" s="51"/>
      <c r="B661" s="51"/>
      <c r="C661" s="622"/>
      <c r="D661" s="638"/>
      <c r="E661" s="34"/>
      <c r="F661" s="34"/>
    </row>
    <row r="662" spans="1:6" ht="15">
      <c r="A662" s="51"/>
      <c r="B662" s="51"/>
      <c r="C662" s="622"/>
      <c r="D662" s="638"/>
      <c r="E662" s="34"/>
      <c r="F662" s="34"/>
    </row>
    <row r="663" spans="1:6" ht="15">
      <c r="A663" s="51"/>
      <c r="B663" s="51"/>
      <c r="C663" s="622"/>
      <c r="D663" s="638"/>
      <c r="E663" s="34"/>
      <c r="F663" s="34"/>
    </row>
    <row r="664" spans="1:6" ht="15">
      <c r="A664" s="51"/>
      <c r="B664" s="51"/>
      <c r="C664" s="622"/>
      <c r="D664" s="638"/>
      <c r="E664" s="34"/>
      <c r="F664" s="34"/>
    </row>
    <row r="665" spans="1:6" ht="15">
      <c r="A665" s="51"/>
      <c r="B665" s="51"/>
      <c r="C665" s="622"/>
      <c r="D665" s="638"/>
      <c r="E665" s="34"/>
      <c r="F665" s="34"/>
    </row>
    <row r="666" spans="1:6" ht="15">
      <c r="A666" s="51"/>
      <c r="B666" s="51"/>
      <c r="C666" s="622"/>
      <c r="D666" s="638"/>
      <c r="E666" s="34"/>
      <c r="F666" s="34"/>
    </row>
    <row r="667" spans="1:6" ht="15">
      <c r="A667" s="51"/>
      <c r="B667" s="51"/>
      <c r="C667" s="622"/>
      <c r="D667" s="638"/>
      <c r="E667" s="34"/>
      <c r="F667" s="34"/>
    </row>
    <row r="668" spans="1:6" ht="15">
      <c r="A668" s="51"/>
      <c r="B668" s="51"/>
      <c r="C668" s="622"/>
      <c r="D668" s="638"/>
      <c r="E668" s="34"/>
      <c r="F668" s="34"/>
    </row>
    <row r="669" spans="1:6" ht="15">
      <c r="A669" s="51"/>
      <c r="B669" s="51"/>
      <c r="C669" s="622"/>
      <c r="D669" s="638"/>
      <c r="E669" s="34"/>
      <c r="F669" s="34"/>
    </row>
    <row r="670" spans="1:6" ht="15">
      <c r="A670" s="51"/>
      <c r="B670" s="51"/>
      <c r="C670" s="622"/>
      <c r="D670" s="638"/>
      <c r="E670" s="34"/>
      <c r="F670" s="34"/>
    </row>
    <row r="671" spans="1:6" ht="15">
      <c r="A671" s="51"/>
      <c r="B671" s="51"/>
      <c r="C671" s="622"/>
      <c r="D671" s="638"/>
      <c r="E671" s="34"/>
      <c r="F671" s="34"/>
    </row>
    <row r="672" spans="1:6" ht="15">
      <c r="A672" s="51"/>
      <c r="B672" s="51"/>
      <c r="C672" s="622"/>
      <c r="D672" s="638"/>
      <c r="E672" s="34"/>
      <c r="F672" s="34"/>
    </row>
    <row r="673" spans="1:6" ht="15">
      <c r="A673" s="51"/>
      <c r="B673" s="51"/>
      <c r="C673" s="622"/>
      <c r="D673" s="638"/>
      <c r="E673" s="34"/>
      <c r="F673" s="34"/>
    </row>
    <row r="674" spans="1:6" ht="15">
      <c r="A674" s="51"/>
      <c r="B674" s="51"/>
      <c r="C674" s="622"/>
      <c r="D674" s="638"/>
      <c r="E674" s="34"/>
      <c r="F674" s="34"/>
    </row>
    <row r="675" spans="1:6" ht="15">
      <c r="A675" s="51"/>
      <c r="B675" s="51"/>
      <c r="C675" s="622"/>
      <c r="D675" s="638"/>
      <c r="E675" s="34"/>
      <c r="F675" s="34"/>
    </row>
    <row r="676" spans="1:6" ht="15">
      <c r="A676" s="51"/>
      <c r="B676" s="51"/>
      <c r="C676" s="622"/>
      <c r="D676" s="638"/>
      <c r="E676" s="34"/>
      <c r="F676" s="34"/>
    </row>
    <row r="677" spans="1:6" ht="15">
      <c r="A677" s="51"/>
      <c r="B677" s="51"/>
      <c r="C677" s="622"/>
      <c r="D677" s="638"/>
      <c r="E677" s="34"/>
      <c r="F677" s="34"/>
    </row>
    <row r="678" spans="1:6" ht="15">
      <c r="A678" s="51"/>
      <c r="B678" s="51"/>
      <c r="C678" s="622"/>
      <c r="D678" s="638"/>
      <c r="E678" s="34"/>
      <c r="F678" s="34"/>
    </row>
    <row r="679" spans="1:6" ht="15">
      <c r="A679" s="51"/>
      <c r="B679" s="51"/>
      <c r="C679" s="622"/>
      <c r="D679" s="638"/>
      <c r="E679" s="34"/>
      <c r="F679" s="34"/>
    </row>
    <row r="680" spans="1:6" ht="15">
      <c r="A680" s="51"/>
      <c r="B680" s="51"/>
      <c r="C680" s="622"/>
      <c r="D680" s="638"/>
      <c r="E680" s="34"/>
      <c r="F680" s="34"/>
    </row>
    <row r="681" spans="1:6" ht="15">
      <c r="A681" s="51"/>
      <c r="B681" s="51"/>
      <c r="C681" s="622"/>
      <c r="D681" s="638"/>
      <c r="E681" s="34"/>
      <c r="F681" s="34"/>
    </row>
    <row r="682" spans="1:6" ht="15">
      <c r="A682" s="51"/>
      <c r="B682" s="51"/>
      <c r="C682" s="622"/>
      <c r="D682" s="638"/>
      <c r="E682" s="34"/>
      <c r="F682" s="34"/>
    </row>
    <row r="683" spans="1:6" ht="15">
      <c r="A683" s="51"/>
      <c r="B683" s="51"/>
      <c r="C683" s="622"/>
      <c r="D683" s="638"/>
      <c r="E683" s="34"/>
      <c r="F683" s="34"/>
    </row>
    <row r="684" spans="1:6" ht="15">
      <c r="A684" s="51"/>
      <c r="B684" s="51"/>
      <c r="C684" s="622"/>
      <c r="D684" s="638"/>
      <c r="E684" s="34"/>
      <c r="F684" s="34"/>
    </row>
    <row r="685" spans="1:6" ht="15">
      <c r="A685" s="51"/>
      <c r="B685" s="51"/>
      <c r="C685" s="622"/>
      <c r="D685" s="638"/>
      <c r="E685" s="34"/>
      <c r="F685" s="34"/>
    </row>
    <row r="686" spans="1:6" ht="15">
      <c r="A686" s="51"/>
      <c r="B686" s="51"/>
      <c r="C686" s="622"/>
      <c r="D686" s="638"/>
      <c r="E686" s="34"/>
      <c r="F686" s="34"/>
    </row>
    <row r="687" spans="1:6" ht="15">
      <c r="A687" s="51"/>
      <c r="B687" s="51"/>
      <c r="C687" s="622"/>
      <c r="D687" s="638"/>
      <c r="E687" s="34"/>
      <c r="F687" s="34"/>
    </row>
    <row r="688" spans="1:6" ht="15">
      <c r="A688" s="51"/>
      <c r="B688" s="51"/>
      <c r="C688" s="622"/>
      <c r="D688" s="638"/>
      <c r="E688" s="34"/>
      <c r="F688" s="34"/>
    </row>
    <row r="689" spans="1:6" ht="15">
      <c r="A689" s="51"/>
      <c r="B689" s="51"/>
      <c r="C689" s="622"/>
      <c r="D689" s="638"/>
      <c r="E689" s="34"/>
      <c r="F689" s="34"/>
    </row>
    <row r="690" spans="1:6" ht="15">
      <c r="A690" s="51"/>
      <c r="B690" s="51"/>
      <c r="C690" s="622"/>
      <c r="D690" s="638"/>
      <c r="E690" s="34"/>
      <c r="F690" s="34"/>
    </row>
    <row r="691" spans="1:6" ht="15">
      <c r="A691" s="51"/>
      <c r="B691" s="51"/>
      <c r="C691" s="622"/>
      <c r="D691" s="638"/>
      <c r="E691" s="34"/>
      <c r="F691" s="34"/>
    </row>
    <row r="692" spans="1:6" ht="15">
      <c r="A692" s="51"/>
      <c r="B692" s="51"/>
      <c r="C692" s="622"/>
      <c r="D692" s="638"/>
      <c r="E692" s="34"/>
      <c r="F692" s="34"/>
    </row>
    <row r="693" spans="1:6" ht="15">
      <c r="A693" s="51"/>
      <c r="B693" s="51"/>
      <c r="C693" s="622"/>
      <c r="D693" s="638"/>
      <c r="E693" s="34"/>
      <c r="F693" s="34"/>
    </row>
    <row r="694" spans="1:6" ht="15">
      <c r="A694" s="51"/>
      <c r="B694" s="51"/>
      <c r="C694" s="622"/>
      <c r="D694" s="638"/>
      <c r="E694" s="34"/>
      <c r="F694" s="34"/>
    </row>
    <row r="695" spans="1:6" ht="15">
      <c r="A695" s="51"/>
      <c r="B695" s="51"/>
      <c r="C695" s="622"/>
      <c r="D695" s="638"/>
      <c r="E695" s="34"/>
      <c r="F695" s="34"/>
    </row>
    <row r="696" spans="1:6" ht="15">
      <c r="A696" s="51"/>
      <c r="B696" s="51"/>
      <c r="C696" s="622"/>
      <c r="D696" s="638"/>
      <c r="E696" s="34"/>
      <c r="F696" s="34"/>
    </row>
    <row r="697" spans="1:6" ht="15">
      <c r="A697" s="51"/>
      <c r="B697" s="51"/>
      <c r="C697" s="622"/>
      <c r="D697" s="638"/>
      <c r="E697" s="34"/>
      <c r="F697" s="34"/>
    </row>
    <row r="698" spans="1:6" ht="15">
      <c r="A698" s="51"/>
      <c r="B698" s="51"/>
      <c r="C698" s="622"/>
      <c r="D698" s="638"/>
      <c r="E698" s="34"/>
      <c r="F698" s="34"/>
    </row>
    <row r="699" spans="1:6" ht="15">
      <c r="A699" s="51"/>
      <c r="B699" s="51"/>
      <c r="C699" s="622"/>
      <c r="D699" s="638"/>
      <c r="E699" s="34"/>
      <c r="F699" s="34"/>
    </row>
    <row r="700" spans="1:6" ht="15">
      <c r="A700" s="51"/>
      <c r="B700" s="51"/>
      <c r="C700" s="622"/>
      <c r="D700" s="638"/>
      <c r="E700" s="34"/>
      <c r="F700" s="34"/>
    </row>
    <row r="701" spans="1:6" ht="15">
      <c r="A701" s="51"/>
      <c r="B701" s="51"/>
      <c r="C701" s="622"/>
      <c r="D701" s="638"/>
      <c r="E701" s="34"/>
      <c r="F701" s="34"/>
    </row>
    <row r="702" spans="1:6" ht="15">
      <c r="A702" s="51"/>
      <c r="B702" s="51"/>
      <c r="C702" s="622"/>
      <c r="D702" s="638"/>
      <c r="E702" s="34"/>
      <c r="F702" s="34"/>
    </row>
    <row r="703" spans="1:6" ht="15">
      <c r="A703" s="51"/>
      <c r="B703" s="51"/>
      <c r="C703" s="622"/>
      <c r="D703" s="638"/>
      <c r="E703" s="34"/>
      <c r="F703" s="34"/>
    </row>
    <row r="704" spans="1:6" ht="15">
      <c r="A704" s="51"/>
      <c r="B704" s="51"/>
      <c r="C704" s="622"/>
      <c r="D704" s="638"/>
      <c r="E704" s="34"/>
      <c r="F704" s="34"/>
    </row>
    <row r="705" spans="1:6" ht="15">
      <c r="A705" s="51"/>
      <c r="B705" s="51"/>
      <c r="C705" s="622"/>
      <c r="D705" s="638"/>
      <c r="E705" s="34"/>
      <c r="F705" s="34"/>
    </row>
    <row r="706" spans="1:6" ht="15">
      <c r="A706" s="51"/>
      <c r="B706" s="51"/>
      <c r="C706" s="622"/>
      <c r="D706" s="638"/>
      <c r="E706" s="34"/>
      <c r="F706" s="34"/>
    </row>
    <row r="707" spans="1:6" ht="15">
      <c r="A707" s="51"/>
      <c r="B707" s="51"/>
      <c r="C707" s="622"/>
      <c r="D707" s="638"/>
      <c r="E707" s="34"/>
      <c r="F707" s="34"/>
    </row>
    <row r="708" spans="1:6" ht="15">
      <c r="A708" s="51"/>
      <c r="B708" s="51"/>
      <c r="C708" s="622"/>
      <c r="D708" s="638"/>
      <c r="E708" s="34"/>
      <c r="F708" s="34"/>
    </row>
    <row r="709" spans="1:6" ht="15">
      <c r="A709" s="51"/>
      <c r="B709" s="51"/>
      <c r="C709" s="622"/>
      <c r="D709" s="638"/>
      <c r="E709" s="34"/>
      <c r="F709" s="34"/>
    </row>
    <row r="710" spans="1:6" ht="15">
      <c r="A710" s="51"/>
      <c r="B710" s="51"/>
      <c r="C710" s="622"/>
      <c r="D710" s="638"/>
      <c r="E710" s="34"/>
      <c r="F710" s="34"/>
    </row>
    <row r="711" spans="1:6" ht="15">
      <c r="A711" s="51"/>
      <c r="B711" s="51"/>
      <c r="C711" s="622"/>
      <c r="D711" s="638"/>
      <c r="E711" s="34"/>
      <c r="F711" s="34"/>
    </row>
    <row r="712" spans="1:6" ht="15">
      <c r="A712" s="51"/>
      <c r="B712" s="51"/>
      <c r="C712" s="622"/>
      <c r="D712" s="638"/>
      <c r="E712" s="34"/>
      <c r="F712" s="34"/>
    </row>
    <row r="713" spans="1:6" ht="15">
      <c r="A713" s="51"/>
      <c r="B713" s="51"/>
      <c r="C713" s="622"/>
      <c r="D713" s="638"/>
      <c r="E713" s="34"/>
      <c r="F713" s="34"/>
    </row>
    <row r="714" spans="1:6" ht="15">
      <c r="A714" s="51"/>
      <c r="B714" s="51"/>
      <c r="C714" s="622"/>
      <c r="D714" s="638"/>
      <c r="E714" s="34"/>
      <c r="F714" s="34"/>
    </row>
    <row r="715" spans="1:6" ht="15">
      <c r="A715" s="51"/>
      <c r="B715" s="51"/>
      <c r="C715" s="622"/>
      <c r="D715" s="638"/>
      <c r="E715" s="34"/>
      <c r="F715" s="34"/>
    </row>
    <row r="716" spans="1:6" ht="15">
      <c r="A716" s="51"/>
      <c r="B716" s="51"/>
      <c r="C716" s="622"/>
      <c r="D716" s="638"/>
      <c r="E716" s="34"/>
      <c r="F716" s="34"/>
    </row>
    <row r="717" spans="1:6" ht="15">
      <c r="A717" s="51"/>
      <c r="B717" s="51"/>
      <c r="C717" s="622"/>
      <c r="D717" s="638"/>
      <c r="E717" s="34"/>
      <c r="F717" s="34"/>
    </row>
    <row r="718" spans="1:6" ht="15">
      <c r="A718" s="51"/>
      <c r="B718" s="51"/>
      <c r="C718" s="622"/>
      <c r="D718" s="638"/>
      <c r="E718" s="34"/>
      <c r="F718" s="34"/>
    </row>
    <row r="719" spans="1:6" ht="15">
      <c r="A719" s="51"/>
      <c r="B719" s="51"/>
      <c r="C719" s="622"/>
      <c r="D719" s="638"/>
      <c r="E719" s="34"/>
      <c r="F719" s="34"/>
    </row>
    <row r="720" spans="1:6" ht="15">
      <c r="A720" s="51"/>
      <c r="B720" s="51"/>
      <c r="C720" s="622"/>
      <c r="D720" s="638"/>
      <c r="E720" s="34"/>
      <c r="F720" s="34"/>
    </row>
    <row r="721" spans="1:6" ht="15">
      <c r="A721" s="51"/>
      <c r="B721" s="51"/>
      <c r="C721" s="622"/>
      <c r="D721" s="638"/>
      <c r="E721" s="34"/>
      <c r="F721" s="34"/>
    </row>
    <row r="722" spans="1:6" ht="15">
      <c r="A722" s="51"/>
      <c r="B722" s="51"/>
      <c r="C722" s="622"/>
      <c r="D722" s="638"/>
      <c r="E722" s="34"/>
      <c r="F722" s="34"/>
    </row>
    <row r="723" spans="1:6" ht="15">
      <c r="A723" s="51"/>
      <c r="B723" s="51"/>
      <c r="C723" s="622"/>
      <c r="D723" s="638"/>
      <c r="E723" s="34"/>
      <c r="F723" s="34"/>
    </row>
    <row r="724" spans="1:6" ht="15">
      <c r="A724" s="51"/>
      <c r="B724" s="51"/>
      <c r="C724" s="622"/>
      <c r="D724" s="638"/>
      <c r="E724" s="34"/>
      <c r="F724" s="34"/>
    </row>
    <row r="725" spans="1:6" ht="15">
      <c r="A725" s="51"/>
      <c r="B725" s="51"/>
      <c r="C725" s="622"/>
      <c r="D725" s="638"/>
      <c r="E725" s="34"/>
      <c r="F725" s="34"/>
    </row>
    <row r="726" spans="1:6" ht="15">
      <c r="A726" s="51"/>
      <c r="B726" s="51"/>
      <c r="C726" s="622"/>
      <c r="D726" s="638"/>
      <c r="E726" s="34"/>
      <c r="F726" s="34"/>
    </row>
    <row r="727" spans="1:6" ht="15">
      <c r="A727" s="51"/>
      <c r="B727" s="51"/>
      <c r="C727" s="622"/>
      <c r="D727" s="638"/>
      <c r="E727" s="34"/>
      <c r="F727" s="34"/>
    </row>
    <row r="728" spans="1:6" ht="15">
      <c r="A728" s="51"/>
      <c r="B728" s="51"/>
      <c r="C728" s="622"/>
      <c r="D728" s="638"/>
      <c r="E728" s="34"/>
      <c r="F728" s="34"/>
    </row>
    <row r="729" spans="1:6" ht="15">
      <c r="A729" s="51"/>
      <c r="B729" s="51"/>
      <c r="C729" s="622"/>
      <c r="D729" s="638"/>
      <c r="E729" s="34"/>
      <c r="F729" s="34"/>
    </row>
    <row r="730" spans="1:6" ht="15">
      <c r="A730" s="51"/>
      <c r="B730" s="51"/>
      <c r="C730" s="622"/>
      <c r="D730" s="638"/>
      <c r="E730" s="34"/>
      <c r="F730" s="34"/>
    </row>
    <row r="731" spans="1:6" ht="15">
      <c r="A731" s="51"/>
      <c r="B731" s="51"/>
      <c r="C731" s="622"/>
      <c r="D731" s="638"/>
      <c r="E731" s="34"/>
      <c r="F731" s="34"/>
    </row>
    <row r="732" spans="1:6" ht="15">
      <c r="A732" s="51"/>
      <c r="B732" s="51"/>
      <c r="C732" s="622"/>
      <c r="D732" s="638"/>
      <c r="E732" s="34"/>
      <c r="F732" s="34"/>
    </row>
    <row r="733" spans="1:6" ht="15">
      <c r="A733" s="51"/>
      <c r="B733" s="51"/>
      <c r="C733" s="622"/>
      <c r="D733" s="638"/>
      <c r="E733" s="34"/>
      <c r="F733" s="34"/>
    </row>
    <row r="734" spans="1:6" ht="15">
      <c r="A734" s="51"/>
      <c r="B734" s="51"/>
      <c r="C734" s="622"/>
      <c r="D734" s="638"/>
      <c r="E734" s="34"/>
      <c r="F734" s="34"/>
    </row>
    <row r="735" spans="1:6" ht="15">
      <c r="A735" s="51"/>
      <c r="B735" s="51"/>
      <c r="C735" s="622"/>
      <c r="D735" s="638"/>
      <c r="E735" s="34"/>
      <c r="F735" s="34"/>
    </row>
    <row r="736" spans="1:6" ht="15">
      <c r="A736" s="51"/>
      <c r="B736" s="51"/>
      <c r="C736" s="622"/>
      <c r="D736" s="638"/>
      <c r="E736" s="34"/>
      <c r="F736" s="34"/>
    </row>
    <row r="737" spans="1:6" ht="15">
      <c r="A737" s="51"/>
      <c r="B737" s="51"/>
      <c r="C737" s="622"/>
      <c r="D737" s="638"/>
      <c r="E737" s="34"/>
      <c r="F737" s="34"/>
    </row>
    <row r="738" spans="1:6" ht="15">
      <c r="A738" s="51"/>
      <c r="B738" s="51"/>
      <c r="C738" s="622"/>
      <c r="D738" s="638"/>
      <c r="E738" s="34"/>
      <c r="F738" s="34"/>
    </row>
    <row r="739" spans="1:6" ht="15">
      <c r="A739" s="51"/>
      <c r="B739" s="51"/>
      <c r="C739" s="622"/>
      <c r="D739" s="638"/>
      <c r="E739" s="34"/>
      <c r="F739" s="34"/>
    </row>
    <row r="740" spans="1:6" ht="15">
      <c r="A740" s="51"/>
      <c r="B740" s="51"/>
      <c r="C740" s="622"/>
      <c r="D740" s="638"/>
      <c r="E740" s="34"/>
      <c r="F740" s="34"/>
    </row>
    <row r="741" spans="1:6" ht="15">
      <c r="A741" s="51"/>
      <c r="B741" s="51"/>
      <c r="C741" s="622"/>
      <c r="D741" s="638"/>
      <c r="E741" s="34"/>
      <c r="F741" s="34"/>
    </row>
    <row r="742" spans="1:6" ht="15">
      <c r="A742" s="51"/>
      <c r="B742" s="51"/>
      <c r="C742" s="622"/>
      <c r="D742" s="638"/>
      <c r="E742" s="34"/>
      <c r="F742" s="34"/>
    </row>
    <row r="743" spans="1:6" ht="15">
      <c r="A743" s="51"/>
      <c r="B743" s="51"/>
      <c r="C743" s="622"/>
      <c r="D743" s="638"/>
      <c r="E743" s="34"/>
      <c r="F743" s="34"/>
    </row>
    <row r="744" spans="1:6" ht="15">
      <c r="A744" s="51"/>
      <c r="B744" s="51"/>
      <c r="C744" s="622"/>
      <c r="D744" s="638"/>
      <c r="E744" s="34"/>
      <c r="F744" s="34"/>
    </row>
    <row r="745" spans="1:6" ht="15">
      <c r="A745" s="51"/>
      <c r="B745" s="51"/>
      <c r="C745" s="622"/>
      <c r="D745" s="638"/>
      <c r="E745" s="34"/>
      <c r="F745" s="34"/>
    </row>
    <row r="746" spans="1:6" ht="15">
      <c r="A746" s="51"/>
      <c r="B746" s="51"/>
      <c r="C746" s="622"/>
      <c r="D746" s="638"/>
      <c r="E746" s="34"/>
      <c r="F746" s="34"/>
    </row>
    <row r="747" spans="1:6" ht="15">
      <c r="A747" s="51"/>
      <c r="B747" s="51"/>
      <c r="C747" s="622"/>
      <c r="D747" s="638"/>
      <c r="E747" s="34"/>
      <c r="F747" s="34"/>
    </row>
    <row r="748" spans="1:6" ht="15">
      <c r="A748" s="51"/>
      <c r="B748" s="51"/>
      <c r="C748" s="622"/>
      <c r="D748" s="638"/>
      <c r="E748" s="34"/>
      <c r="F748" s="34"/>
    </row>
    <row r="749" spans="1:6" ht="15">
      <c r="A749" s="51"/>
      <c r="B749" s="51"/>
      <c r="C749" s="622"/>
      <c r="D749" s="638"/>
      <c r="E749" s="34"/>
      <c r="F749" s="34"/>
    </row>
    <row r="750" spans="1:6" ht="15">
      <c r="A750" s="51"/>
      <c r="B750" s="51"/>
      <c r="C750" s="622"/>
      <c r="D750" s="638"/>
      <c r="E750" s="34"/>
      <c r="F750" s="34"/>
    </row>
    <row r="751" spans="1:6" ht="15">
      <c r="A751" s="51"/>
      <c r="B751" s="51"/>
      <c r="C751" s="622"/>
      <c r="D751" s="638"/>
      <c r="E751" s="34"/>
      <c r="F751" s="34"/>
    </row>
    <row r="752" spans="1:6" ht="15">
      <c r="A752" s="51"/>
      <c r="B752" s="51"/>
      <c r="C752" s="622"/>
      <c r="D752" s="638"/>
      <c r="E752" s="34"/>
      <c r="F752" s="34"/>
    </row>
    <row r="753" spans="1:6" ht="15">
      <c r="A753" s="51"/>
      <c r="B753" s="51"/>
      <c r="C753" s="622"/>
      <c r="D753" s="638"/>
      <c r="E753" s="34"/>
      <c r="F753" s="34"/>
    </row>
    <row r="754" spans="1:6" ht="15">
      <c r="A754" s="51"/>
      <c r="B754" s="51"/>
      <c r="C754" s="622"/>
      <c r="D754" s="638"/>
      <c r="E754" s="34"/>
      <c r="F754" s="34"/>
    </row>
    <row r="755" spans="1:6" ht="15">
      <c r="A755" s="51"/>
      <c r="B755" s="51"/>
      <c r="C755" s="622"/>
      <c r="D755" s="638"/>
      <c r="E755" s="34"/>
      <c r="F755" s="34"/>
    </row>
    <row r="756" spans="1:6" ht="15">
      <c r="A756" s="51"/>
      <c r="B756" s="51"/>
      <c r="C756" s="622"/>
      <c r="D756" s="638"/>
      <c r="E756" s="34"/>
      <c r="F756" s="34"/>
    </row>
    <row r="757" spans="1:6" ht="15">
      <c r="A757" s="51"/>
      <c r="B757" s="51"/>
      <c r="C757" s="622"/>
      <c r="D757" s="638"/>
      <c r="E757" s="34"/>
      <c r="F757" s="34"/>
    </row>
    <row r="758" spans="1:6" ht="15">
      <c r="A758" s="51"/>
      <c r="B758" s="51"/>
      <c r="C758" s="622"/>
      <c r="D758" s="638"/>
      <c r="E758" s="34"/>
      <c r="F758" s="34"/>
    </row>
    <row r="759" spans="1:6" ht="15">
      <c r="A759" s="51"/>
      <c r="B759" s="51"/>
      <c r="C759" s="622"/>
      <c r="D759" s="638"/>
      <c r="E759" s="34"/>
      <c r="F759" s="34"/>
    </row>
    <row r="760" spans="1:6" ht="15">
      <c r="A760" s="51"/>
      <c r="B760" s="51"/>
      <c r="C760" s="622"/>
      <c r="D760" s="638"/>
      <c r="E760" s="34"/>
      <c r="F760" s="34"/>
    </row>
    <row r="761" spans="1:6" ht="15">
      <c r="A761" s="51"/>
      <c r="B761" s="51"/>
      <c r="C761" s="622"/>
      <c r="D761" s="638"/>
      <c r="E761" s="34"/>
      <c r="F761" s="34"/>
    </row>
    <row r="762" spans="1:6" ht="15">
      <c r="A762" s="51"/>
      <c r="B762" s="51"/>
      <c r="C762" s="622"/>
      <c r="D762" s="638"/>
      <c r="E762" s="34"/>
      <c r="F762" s="34"/>
    </row>
    <row r="763" spans="1:6" ht="15">
      <c r="A763" s="51"/>
      <c r="B763" s="51"/>
      <c r="C763" s="622"/>
      <c r="D763" s="638"/>
      <c r="E763" s="34"/>
      <c r="F763" s="34"/>
    </row>
    <row r="764" spans="1:6" ht="15">
      <c r="A764" s="51"/>
      <c r="B764" s="51"/>
      <c r="C764" s="622"/>
      <c r="D764" s="638"/>
      <c r="E764" s="34"/>
      <c r="F764" s="34"/>
    </row>
    <row r="765" spans="1:6" ht="15">
      <c r="A765" s="51"/>
      <c r="B765" s="51"/>
      <c r="C765" s="622"/>
      <c r="D765" s="638"/>
      <c r="E765" s="34"/>
      <c r="F765" s="34"/>
    </row>
    <row r="766" spans="1:6" ht="15">
      <c r="A766" s="51"/>
      <c r="B766" s="51"/>
      <c r="C766" s="622"/>
      <c r="D766" s="638"/>
      <c r="E766" s="34"/>
      <c r="F766" s="34"/>
    </row>
    <row r="767" spans="1:6" ht="15">
      <c r="A767" s="51"/>
      <c r="B767" s="51"/>
      <c r="C767" s="622"/>
      <c r="D767" s="638"/>
      <c r="E767" s="34"/>
      <c r="F767" s="34"/>
    </row>
    <row r="768" spans="1:6" ht="15">
      <c r="A768" s="51"/>
      <c r="B768" s="51"/>
      <c r="C768" s="622"/>
      <c r="D768" s="638"/>
      <c r="E768" s="34"/>
      <c r="F768" s="34"/>
    </row>
    <row r="769" spans="1:6" ht="15">
      <c r="A769" s="51"/>
      <c r="B769" s="51"/>
      <c r="C769" s="622"/>
      <c r="D769" s="638"/>
      <c r="E769" s="34"/>
      <c r="F769" s="34"/>
    </row>
    <row r="770" spans="1:6" ht="15">
      <c r="A770" s="51"/>
      <c r="B770" s="51"/>
      <c r="C770" s="622"/>
      <c r="D770" s="638"/>
      <c r="E770" s="34"/>
      <c r="F770" s="34"/>
    </row>
    <row r="771" spans="1:6" ht="15">
      <c r="A771" s="51"/>
      <c r="B771" s="51"/>
      <c r="C771" s="622"/>
      <c r="D771" s="638"/>
      <c r="E771" s="34"/>
      <c r="F771" s="34"/>
    </row>
    <row r="772" spans="1:6" ht="15">
      <c r="A772" s="51"/>
      <c r="B772" s="51"/>
      <c r="C772" s="622"/>
      <c r="D772" s="638"/>
      <c r="E772" s="34"/>
      <c r="F772" s="34"/>
    </row>
    <row r="773" spans="1:12" ht="15">
      <c r="A773" s="34"/>
      <c r="B773" s="51" t="s">
        <v>245</v>
      </c>
      <c r="C773" s="622"/>
      <c r="D773" s="638"/>
      <c r="E773" s="34"/>
      <c r="F773" s="34"/>
      <c r="J773" s="880"/>
      <c r="K773" s="844"/>
      <c r="L773" s="844"/>
    </row>
    <row r="774" spans="1:6" ht="6" customHeight="1">
      <c r="A774" s="34"/>
      <c r="B774" s="34"/>
      <c r="C774" s="622"/>
      <c r="D774" s="638"/>
      <c r="E774" s="34"/>
      <c r="F774" s="34"/>
    </row>
    <row r="775" spans="1:12" ht="31.5" customHeight="1">
      <c r="A775" s="34"/>
      <c r="B775" s="1163" t="s">
        <v>406</v>
      </c>
      <c r="C775" s="1163"/>
      <c r="D775" s="1163"/>
      <c r="E775" s="1163"/>
      <c r="F775" s="1163"/>
      <c r="G775" s="1163"/>
      <c r="H775" s="1163"/>
      <c r="I775" s="1163"/>
      <c r="J775" s="1163"/>
      <c r="K775" s="1163"/>
      <c r="L775" s="1163"/>
    </row>
    <row r="776" spans="1:12" ht="8.25" customHeight="1">
      <c r="A776" s="34"/>
      <c r="B776" s="342"/>
      <c r="C776" s="342"/>
      <c r="D776" s="342"/>
      <c r="E776" s="342"/>
      <c r="F776" s="342"/>
      <c r="G776" s="342"/>
      <c r="H776" s="342"/>
      <c r="I776" s="342"/>
      <c r="J776" s="886"/>
      <c r="K776" s="887"/>
      <c r="L776" s="887"/>
    </row>
    <row r="777" spans="1:12" ht="15">
      <c r="A777" s="34"/>
      <c r="B777" s="51"/>
      <c r="C777" s="34"/>
      <c r="I777" s="642"/>
      <c r="K777" s="888"/>
      <c r="L777" s="889" t="s">
        <v>958</v>
      </c>
    </row>
    <row r="778" spans="1:12" ht="15">
      <c r="A778" s="34"/>
      <c r="B778" s="382" t="s">
        <v>621</v>
      </c>
      <c r="D778" s="643" t="s">
        <v>94</v>
      </c>
      <c r="E778" s="509"/>
      <c r="F778" s="643"/>
      <c r="G778" s="509"/>
      <c r="H778" s="509"/>
      <c r="I778" s="643"/>
      <c r="J778" s="890" t="s">
        <v>282</v>
      </c>
      <c r="K778" s="891"/>
      <c r="L778" s="891"/>
    </row>
    <row r="779" spans="1:12" ht="15">
      <c r="A779" s="34"/>
      <c r="B779" s="389"/>
      <c r="C779" s="389"/>
      <c r="D779" s="506"/>
      <c r="E779" s="509"/>
      <c r="F779" s="506"/>
      <c r="G779" s="506"/>
      <c r="H779" s="509"/>
      <c r="I779" s="509"/>
      <c r="J779" s="842"/>
      <c r="K779" s="843"/>
      <c r="L779" s="843"/>
    </row>
    <row r="780" spans="1:12" ht="15">
      <c r="A780" s="34"/>
      <c r="B780" s="389"/>
      <c r="C780" s="389"/>
      <c r="D780" s="506"/>
      <c r="E780" s="509"/>
      <c r="F780" s="506"/>
      <c r="G780" s="506"/>
      <c r="H780" s="509"/>
      <c r="I780" s="509"/>
      <c r="J780" s="842"/>
      <c r="K780" s="843"/>
      <c r="L780" s="843"/>
    </row>
    <row r="781" spans="1:12" ht="15">
      <c r="A781" s="34"/>
      <c r="B781" s="389"/>
      <c r="C781" s="389"/>
      <c r="D781" s="506"/>
      <c r="E781" s="509"/>
      <c r="F781" s="506"/>
      <c r="G781" s="506"/>
      <c r="H781" s="509"/>
      <c r="I781" s="509"/>
      <c r="J781" s="842"/>
      <c r="K781" s="843"/>
      <c r="L781" s="843"/>
    </row>
    <row r="782" spans="1:12" ht="15">
      <c r="A782" s="34"/>
      <c r="B782" s="389"/>
      <c r="C782" s="389"/>
      <c r="D782" s="506"/>
      <c r="E782" s="509"/>
      <c r="F782" s="506"/>
      <c r="G782" s="506"/>
      <c r="H782" s="509"/>
      <c r="I782" s="509"/>
      <c r="J782" s="842"/>
      <c r="K782" s="843"/>
      <c r="L782" s="843"/>
    </row>
    <row r="783" spans="1:12" ht="15">
      <c r="A783" s="34"/>
      <c r="B783" s="389"/>
      <c r="C783" s="389"/>
      <c r="D783" s="506"/>
      <c r="E783" s="509"/>
      <c r="F783" s="506"/>
      <c r="G783" s="506"/>
      <c r="H783" s="509"/>
      <c r="I783" s="509"/>
      <c r="J783" s="842"/>
      <c r="K783" s="843"/>
      <c r="L783" s="843"/>
    </row>
    <row r="784" spans="1:12" ht="15">
      <c r="A784" s="34"/>
      <c r="B784" s="382"/>
      <c r="D784" s="643" t="s">
        <v>662</v>
      </c>
      <c r="E784" s="509"/>
      <c r="F784" s="643"/>
      <c r="G784" s="509"/>
      <c r="H784" s="509"/>
      <c r="I784" s="643"/>
      <c r="J784" s="890" t="s">
        <v>143</v>
      </c>
      <c r="K784" s="891"/>
      <c r="L784" s="891"/>
    </row>
    <row r="786" spans="1:6" ht="15">
      <c r="A786" s="34"/>
      <c r="B786" s="34"/>
      <c r="C786" s="34"/>
      <c r="D786" s="638"/>
      <c r="E786" s="34"/>
      <c r="F786" s="34"/>
    </row>
  </sheetData>
  <sheetProtection/>
  <mergeCells count="23">
    <mergeCell ref="B5:L5"/>
    <mergeCell ref="B71:J71"/>
    <mergeCell ref="B775:L775"/>
    <mergeCell ref="E115:I115"/>
    <mergeCell ref="B107:L107"/>
    <mergeCell ref="B108:L108"/>
    <mergeCell ref="B109:L109"/>
    <mergeCell ref="B124:L124"/>
    <mergeCell ref="E127:I127"/>
    <mergeCell ref="E128:I128"/>
    <mergeCell ref="E130:I130"/>
    <mergeCell ref="E131:I131"/>
    <mergeCell ref="E132:I132"/>
    <mergeCell ref="A127:D127"/>
    <mergeCell ref="A130:D130"/>
    <mergeCell ref="A131:D131"/>
    <mergeCell ref="A132:D132"/>
    <mergeCell ref="B78:H78"/>
    <mergeCell ref="B85:H85"/>
    <mergeCell ref="B88:H88"/>
    <mergeCell ref="A128:D128"/>
    <mergeCell ref="A129:D129"/>
    <mergeCell ref="E129:I129"/>
  </mergeCells>
  <conditionalFormatting sqref="J1:L65536">
    <cfRule type="cellIs" priority="11" dxfId="28" operator="equal" stopIfTrue="1">
      <formula>0</formula>
    </cfRule>
  </conditionalFormatting>
  <conditionalFormatting sqref="J59:L59 J70:L70 J15:L15 J25:L25 J35:L35 J45:L49">
    <cfRule type="cellIs" priority="10" dxfId="29" operator="notEqual">
      <formula>0</formula>
    </cfRule>
  </conditionalFormatting>
  <conditionalFormatting sqref="J35:L35 J26:L26 J23:L23">
    <cfRule type="cellIs" priority="12" dxfId="25" operator="equal" stopIfTrue="1">
      <formula>0</formula>
    </cfRule>
    <cfRule type="cellIs" priority="13" dxfId="26" operator="notEqual" stopIfTrue="1">
      <formula>0</formula>
    </cfRule>
  </conditionalFormatting>
  <printOptions/>
  <pageMargins left="0.7874015748031497" right="0.5905511811023623" top="0.7874015748031497" bottom="0.7874015748031497" header="0.3937007874015748" footer="0.3937007874015748"/>
  <pageSetup firstPageNumber="23"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B1:Y28"/>
  <sheetViews>
    <sheetView zoomScalePageLayoutView="0" workbookViewId="0" topLeftCell="K61">
      <selection activeCell="G20" sqref="G20"/>
    </sheetView>
  </sheetViews>
  <sheetFormatPr defaultColWidth="9.00390625" defaultRowHeight="12.75"/>
  <cols>
    <col min="2" max="2" width="12.00390625" style="0" bestFit="1" customWidth="1"/>
    <col min="3" max="5" width="8.875" style="0" bestFit="1" customWidth="1"/>
    <col min="6" max="6" width="10.00390625" style="0" bestFit="1" customWidth="1"/>
    <col min="7" max="7" width="19.375" style="0" bestFit="1" customWidth="1"/>
    <col min="8" max="8" width="15.00390625" style="0" bestFit="1" customWidth="1"/>
    <col min="10" max="11" width="11.00390625" style="0" bestFit="1" customWidth="1"/>
    <col min="14" max="14" width="8.125" style="0" customWidth="1"/>
    <col min="15" max="15" width="20.375" style="0" bestFit="1" customWidth="1"/>
    <col min="16" max="16" width="11.25390625" style="0" bestFit="1" customWidth="1"/>
    <col min="17" max="17" width="16.125" style="0" bestFit="1" customWidth="1"/>
    <col min="18" max="18" width="8.875" style="0" bestFit="1" customWidth="1"/>
    <col min="20" max="20" width="24.00390625" style="0" bestFit="1" customWidth="1"/>
  </cols>
  <sheetData>
    <row r="1" spans="2:18" ht="14.25">
      <c r="B1" s="408" t="s">
        <v>444</v>
      </c>
      <c r="C1" s="408"/>
      <c r="D1" s="408"/>
      <c r="E1" s="408"/>
      <c r="G1" s="408" t="s">
        <v>475</v>
      </c>
      <c r="H1" s="408"/>
      <c r="I1" s="408"/>
      <c r="J1" s="408"/>
      <c r="K1" s="408"/>
      <c r="N1" s="408" t="s">
        <v>512</v>
      </c>
      <c r="O1" s="408"/>
      <c r="P1" s="408"/>
      <c r="Q1" s="408"/>
      <c r="R1" s="408"/>
    </row>
    <row r="2" spans="2:25" ht="15" customHeight="1">
      <c r="B2" t="s">
        <v>408</v>
      </c>
      <c r="C2" t="s">
        <v>409</v>
      </c>
      <c r="E2" t="s">
        <v>410</v>
      </c>
      <c r="G2" t="s">
        <v>445</v>
      </c>
      <c r="I2" t="s">
        <v>446</v>
      </c>
      <c r="N2" t="s">
        <v>476</v>
      </c>
      <c r="T2" t="s">
        <v>525</v>
      </c>
      <c r="U2" t="s">
        <v>411</v>
      </c>
      <c r="W2" t="s">
        <v>412</v>
      </c>
      <c r="Y2" t="s">
        <v>526</v>
      </c>
    </row>
    <row r="3" spans="3:11" ht="14.25">
      <c r="C3" t="s">
        <v>411</v>
      </c>
      <c r="D3" t="s">
        <v>412</v>
      </c>
      <c r="I3" s="1165" t="s">
        <v>409</v>
      </c>
      <c r="J3" s="1165"/>
      <c r="K3" t="s">
        <v>410</v>
      </c>
    </row>
    <row r="4" spans="2:25" ht="14.25">
      <c r="B4" t="s">
        <v>413</v>
      </c>
      <c r="C4" t="s">
        <v>414</v>
      </c>
      <c r="D4" t="s">
        <v>415</v>
      </c>
      <c r="E4" t="s">
        <v>416</v>
      </c>
      <c r="I4" t="s">
        <v>447</v>
      </c>
      <c r="J4" s="403" t="s">
        <v>448</v>
      </c>
      <c r="K4" s="403"/>
      <c r="N4" t="s">
        <v>477</v>
      </c>
      <c r="T4" t="s">
        <v>527</v>
      </c>
      <c r="U4" s="401">
        <v>20810</v>
      </c>
      <c r="W4" s="407">
        <v>20820</v>
      </c>
      <c r="Y4" s="401">
        <v>20860</v>
      </c>
    </row>
    <row r="5" spans="2:11" ht="14.25">
      <c r="B5" t="s">
        <v>417</v>
      </c>
      <c r="C5" t="s">
        <v>418</v>
      </c>
      <c r="D5" t="s">
        <v>415</v>
      </c>
      <c r="E5" t="s">
        <v>416</v>
      </c>
      <c r="G5" t="s">
        <v>449</v>
      </c>
      <c r="H5" t="s">
        <v>450</v>
      </c>
      <c r="I5" t="s">
        <v>452</v>
      </c>
      <c r="J5" s="405">
        <v>20820</v>
      </c>
      <c r="K5" s="404">
        <v>20860</v>
      </c>
    </row>
    <row r="6" spans="2:25" ht="14.25">
      <c r="B6" t="s">
        <v>419</v>
      </c>
      <c r="C6" t="s">
        <v>420</v>
      </c>
      <c r="D6" t="s">
        <v>421</v>
      </c>
      <c r="E6" t="s">
        <v>422</v>
      </c>
      <c r="H6" t="s">
        <v>451</v>
      </c>
      <c r="I6" t="s">
        <v>453</v>
      </c>
      <c r="J6" s="404"/>
      <c r="K6" s="404"/>
      <c r="N6" t="s">
        <v>478</v>
      </c>
      <c r="O6" t="s">
        <v>479</v>
      </c>
      <c r="P6" t="s">
        <v>480</v>
      </c>
      <c r="Q6" t="s">
        <v>481</v>
      </c>
      <c r="R6" t="s">
        <v>410</v>
      </c>
      <c r="T6" t="s">
        <v>528</v>
      </c>
      <c r="U6" s="401">
        <v>20790</v>
      </c>
      <c r="W6" s="401">
        <v>20820</v>
      </c>
      <c r="Y6" s="401">
        <v>20860</v>
      </c>
    </row>
    <row r="7" spans="2:18" ht="14.25">
      <c r="B7" t="s">
        <v>423</v>
      </c>
      <c r="C7" t="s">
        <v>424</v>
      </c>
      <c r="D7" t="s">
        <v>425</v>
      </c>
      <c r="E7" t="s">
        <v>426</v>
      </c>
      <c r="G7" t="s">
        <v>454</v>
      </c>
      <c r="H7" t="s">
        <v>455</v>
      </c>
      <c r="I7" t="s">
        <v>457</v>
      </c>
      <c r="J7" s="405" t="s">
        <v>513</v>
      </c>
      <c r="K7" s="404" t="s">
        <v>514</v>
      </c>
      <c r="N7" t="s">
        <v>482</v>
      </c>
      <c r="O7" t="s">
        <v>483</v>
      </c>
      <c r="P7" t="s">
        <v>602</v>
      </c>
      <c r="Q7">
        <v>942</v>
      </c>
      <c r="R7">
        <v>988</v>
      </c>
    </row>
    <row r="8" spans="2:25" ht="14.25">
      <c r="B8" t="s">
        <v>427</v>
      </c>
      <c r="D8" t="s">
        <v>428</v>
      </c>
      <c r="E8" t="s">
        <v>429</v>
      </c>
      <c r="H8" t="s">
        <v>456</v>
      </c>
      <c r="I8" t="s">
        <v>458</v>
      </c>
      <c r="J8" s="404"/>
      <c r="K8" s="404"/>
      <c r="N8" t="s">
        <v>438</v>
      </c>
      <c r="O8" t="s">
        <v>468</v>
      </c>
      <c r="P8" s="402">
        <v>21380.66</v>
      </c>
      <c r="Q8" s="402">
        <v>21509.78</v>
      </c>
      <c r="R8" s="402">
        <v>21831.43</v>
      </c>
      <c r="T8" t="s">
        <v>529</v>
      </c>
      <c r="U8" s="401">
        <v>20770</v>
      </c>
      <c r="W8" s="401">
        <v>20820</v>
      </c>
      <c r="Y8" s="401">
        <v>20860</v>
      </c>
    </row>
    <row r="9" spans="2:18" ht="14.25">
      <c r="B9" t="s">
        <v>430</v>
      </c>
      <c r="D9" t="s">
        <v>431</v>
      </c>
      <c r="E9" t="s">
        <v>432</v>
      </c>
      <c r="G9" t="s">
        <v>459</v>
      </c>
      <c r="H9" t="s">
        <v>430</v>
      </c>
      <c r="J9" s="404" t="s">
        <v>515</v>
      </c>
      <c r="K9" s="404">
        <v>24127</v>
      </c>
      <c r="N9" t="s">
        <v>484</v>
      </c>
      <c r="O9" t="s">
        <v>485</v>
      </c>
      <c r="P9" t="s">
        <v>602</v>
      </c>
      <c r="Q9">
        <v>321</v>
      </c>
      <c r="R9">
        <v>337</v>
      </c>
    </row>
    <row r="10" spans="2:25" ht="14.25">
      <c r="B10" t="s">
        <v>433</v>
      </c>
      <c r="D10" t="s">
        <v>434</v>
      </c>
      <c r="E10" t="s">
        <v>435</v>
      </c>
      <c r="G10" t="s">
        <v>468</v>
      </c>
      <c r="H10" t="s">
        <v>438</v>
      </c>
      <c r="J10" s="404" t="s">
        <v>516</v>
      </c>
      <c r="K10" s="404">
        <v>21956</v>
      </c>
      <c r="N10" t="s">
        <v>436</v>
      </c>
      <c r="O10" t="s">
        <v>472</v>
      </c>
      <c r="P10" s="402">
        <v>20603.89</v>
      </c>
      <c r="Q10" s="402">
        <v>20791.1</v>
      </c>
      <c r="R10" s="402">
        <v>21102.68</v>
      </c>
      <c r="T10" t="s">
        <v>530</v>
      </c>
      <c r="U10" s="401">
        <v>33430</v>
      </c>
      <c r="W10" s="401">
        <v>33530</v>
      </c>
      <c r="Y10" s="401">
        <v>33796</v>
      </c>
    </row>
    <row r="11" spans="2:18" ht="14.25">
      <c r="B11" t="s">
        <v>436</v>
      </c>
      <c r="D11" t="s">
        <v>416</v>
      </c>
      <c r="E11" t="s">
        <v>437</v>
      </c>
      <c r="G11" t="s">
        <v>469</v>
      </c>
      <c r="H11" t="s">
        <v>427</v>
      </c>
      <c r="J11" s="404" t="s">
        <v>517</v>
      </c>
      <c r="K11" s="404">
        <v>17188</v>
      </c>
      <c r="N11" t="s">
        <v>433</v>
      </c>
      <c r="O11" t="s">
        <v>474</v>
      </c>
      <c r="P11" s="402">
        <v>22513.59</v>
      </c>
      <c r="Q11" s="402">
        <v>22672.37</v>
      </c>
      <c r="R11" s="402">
        <v>23010.31</v>
      </c>
    </row>
    <row r="12" spans="2:25" ht="14.25">
      <c r="B12" t="s">
        <v>438</v>
      </c>
      <c r="D12" t="s">
        <v>439</v>
      </c>
      <c r="E12" t="s">
        <v>440</v>
      </c>
      <c r="G12" t="s">
        <v>470</v>
      </c>
      <c r="H12" t="s">
        <v>471</v>
      </c>
      <c r="J12" s="404" t="s">
        <v>518</v>
      </c>
      <c r="K12" s="404" t="s">
        <v>519</v>
      </c>
      <c r="N12" t="s">
        <v>486</v>
      </c>
      <c r="O12" t="s">
        <v>487</v>
      </c>
      <c r="P12" s="402">
        <v>6560.35</v>
      </c>
      <c r="Q12" s="402">
        <v>6606.6</v>
      </c>
      <c r="R12" s="402">
        <v>6699.56</v>
      </c>
      <c r="T12" t="s">
        <v>531</v>
      </c>
      <c r="U12" s="401">
        <v>2030</v>
      </c>
      <c r="W12" s="401">
        <v>2674</v>
      </c>
      <c r="Y12" s="401">
        <v>2703</v>
      </c>
    </row>
    <row r="13" spans="2:18" ht="14.25">
      <c r="B13" t="s">
        <v>441</v>
      </c>
      <c r="D13" t="s">
        <v>442</v>
      </c>
      <c r="E13" t="s">
        <v>443</v>
      </c>
      <c r="G13" t="s">
        <v>472</v>
      </c>
      <c r="H13" t="s">
        <v>436</v>
      </c>
      <c r="J13" s="404" t="s">
        <v>520</v>
      </c>
      <c r="K13" s="404">
        <v>21252</v>
      </c>
      <c r="N13" t="s">
        <v>488</v>
      </c>
      <c r="O13" t="s">
        <v>489</v>
      </c>
      <c r="P13" t="s">
        <v>602</v>
      </c>
      <c r="Q13" s="402">
        <v>3659.35</v>
      </c>
      <c r="R13" s="402">
        <v>3731.57</v>
      </c>
    </row>
    <row r="14" spans="7:25" ht="14.25">
      <c r="G14" t="s">
        <v>473</v>
      </c>
      <c r="H14" t="s">
        <v>441</v>
      </c>
      <c r="J14" s="404" t="s">
        <v>521</v>
      </c>
      <c r="K14" s="404" t="s">
        <v>522</v>
      </c>
      <c r="N14" t="s">
        <v>419</v>
      </c>
      <c r="O14" t="s">
        <v>454</v>
      </c>
      <c r="P14" s="402">
        <v>27278.84</v>
      </c>
      <c r="Q14" s="406">
        <v>27360.95</v>
      </c>
      <c r="R14" s="402">
        <v>27764.61</v>
      </c>
      <c r="T14" t="s">
        <v>532</v>
      </c>
      <c r="U14" s="401">
        <v>22618</v>
      </c>
      <c r="W14" s="401">
        <v>22686</v>
      </c>
      <c r="Y14" s="401">
        <v>22866</v>
      </c>
    </row>
    <row r="15" spans="7:18" ht="14.25">
      <c r="G15" t="s">
        <v>474</v>
      </c>
      <c r="H15" t="s">
        <v>433</v>
      </c>
      <c r="J15" s="404" t="s">
        <v>523</v>
      </c>
      <c r="K15" s="404" t="s">
        <v>524</v>
      </c>
      <c r="N15" t="s">
        <v>490</v>
      </c>
      <c r="O15" t="s">
        <v>491</v>
      </c>
      <c r="P15" t="s">
        <v>602</v>
      </c>
      <c r="Q15" s="402">
        <v>2200</v>
      </c>
      <c r="R15" s="402">
        <v>2287</v>
      </c>
    </row>
    <row r="16" spans="14:25" ht="14.25">
      <c r="N16" t="s">
        <v>492</v>
      </c>
      <c r="O16" t="s">
        <v>493</v>
      </c>
      <c r="P16" s="402">
        <v>1956.06</v>
      </c>
      <c r="Q16" s="402">
        <v>1969.85</v>
      </c>
      <c r="R16" s="402">
        <v>1997.57</v>
      </c>
      <c r="T16" t="s">
        <v>533</v>
      </c>
      <c r="U16">
        <v>240.48</v>
      </c>
      <c r="W16">
        <v>241.2</v>
      </c>
      <c r="Y16">
        <v>243.12</v>
      </c>
    </row>
    <row r="17" spans="14:18" ht="14.25">
      <c r="N17" t="s">
        <v>423</v>
      </c>
      <c r="O17" t="s">
        <v>494</v>
      </c>
      <c r="P17" s="402">
        <v>33224.57</v>
      </c>
      <c r="Q17" s="402">
        <v>33458.85</v>
      </c>
      <c r="R17" s="402">
        <v>33880.19</v>
      </c>
    </row>
    <row r="18" spans="14:25" ht="14.25">
      <c r="N18" t="s">
        <v>441</v>
      </c>
      <c r="O18" t="s">
        <v>473</v>
      </c>
      <c r="P18" s="402">
        <v>2642.5</v>
      </c>
      <c r="Q18" s="402">
        <v>2661.15</v>
      </c>
      <c r="R18" s="402">
        <v>2715.32</v>
      </c>
      <c r="T18" t="s">
        <v>534</v>
      </c>
      <c r="U18" s="401">
        <v>21495</v>
      </c>
      <c r="W18" s="401">
        <v>21559</v>
      </c>
      <c r="Y18" s="401">
        <v>21730</v>
      </c>
    </row>
    <row r="19" spans="2:18" ht="14.25">
      <c r="B19" s="408" t="s">
        <v>444</v>
      </c>
      <c r="C19" s="408" t="s">
        <v>540</v>
      </c>
      <c r="D19" s="408" t="s">
        <v>541</v>
      </c>
      <c r="E19" s="408" t="s">
        <v>542</v>
      </c>
      <c r="F19" s="408" t="s">
        <v>543</v>
      </c>
      <c r="N19" t="s">
        <v>495</v>
      </c>
      <c r="O19" t="s">
        <v>496</v>
      </c>
      <c r="P19" s="402">
        <v>9000</v>
      </c>
      <c r="Q19" s="402">
        <v>9000</v>
      </c>
      <c r="R19" s="402">
        <v>9000</v>
      </c>
    </row>
    <row r="20" spans="2:25" ht="14.25">
      <c r="B20" t="s">
        <v>415</v>
      </c>
      <c r="C20">
        <v>20820</v>
      </c>
      <c r="D20">
        <v>20815</v>
      </c>
      <c r="E20">
        <v>20820</v>
      </c>
      <c r="F20" s="403">
        <f>AVERAGE(B20:E20)</f>
        <v>20818.333333333332</v>
      </c>
      <c r="N20" t="s">
        <v>497</v>
      </c>
      <c r="O20" t="s">
        <v>498</v>
      </c>
      <c r="P20" t="s">
        <v>602</v>
      </c>
      <c r="Q20">
        <v>6.69</v>
      </c>
      <c r="R20">
        <v>7.02</v>
      </c>
      <c r="T20" t="s">
        <v>535</v>
      </c>
      <c r="U20" s="401">
        <v>20817</v>
      </c>
      <c r="W20" s="401">
        <v>20869</v>
      </c>
      <c r="Y20" s="401">
        <v>21045</v>
      </c>
    </row>
    <row r="21" spans="2:18" ht="14.25">
      <c r="B21" t="s">
        <v>421</v>
      </c>
      <c r="C21" t="s">
        <v>513</v>
      </c>
      <c r="D21">
        <v>27360.95</v>
      </c>
      <c r="E21">
        <v>27377</v>
      </c>
      <c r="F21" s="403">
        <f>AVERAGE(B21:E21)</f>
        <v>27368.975</v>
      </c>
      <c r="N21" t="s">
        <v>430</v>
      </c>
      <c r="O21" t="s">
        <v>459</v>
      </c>
      <c r="P21">
        <v>238</v>
      </c>
      <c r="Q21">
        <v>240</v>
      </c>
      <c r="R21">
        <v>244.8</v>
      </c>
    </row>
    <row r="22" spans="14:25" ht="14.25">
      <c r="N22" t="s">
        <v>499</v>
      </c>
      <c r="O22" t="s">
        <v>500</v>
      </c>
      <c r="P22" t="s">
        <v>602</v>
      </c>
      <c r="Q22">
        <v>15</v>
      </c>
      <c r="R22">
        <v>15.46</v>
      </c>
      <c r="T22" t="s">
        <v>536</v>
      </c>
      <c r="U22" s="401">
        <v>16934</v>
      </c>
      <c r="W22" s="401">
        <v>16985</v>
      </c>
      <c r="Y22" s="401">
        <v>17120</v>
      </c>
    </row>
    <row r="23" spans="14:18" ht="14.25">
      <c r="N23" t="s">
        <v>501</v>
      </c>
      <c r="O23" t="s">
        <v>502</v>
      </c>
      <c r="P23" t="s">
        <v>602</v>
      </c>
      <c r="Q23" s="402">
        <v>5937</v>
      </c>
      <c r="R23" s="402">
        <v>6171</v>
      </c>
    </row>
    <row r="24" spans="14:25" ht="14.25">
      <c r="N24" t="s">
        <v>503</v>
      </c>
      <c r="O24" t="s">
        <v>504</v>
      </c>
      <c r="P24" t="s">
        <v>602</v>
      </c>
      <c r="Q24" s="402">
        <v>3700</v>
      </c>
      <c r="R24" s="402">
        <v>3775</v>
      </c>
      <c r="T24" t="s">
        <v>537</v>
      </c>
      <c r="U24" s="401">
        <v>27295</v>
      </c>
      <c r="W24" s="407">
        <v>27377</v>
      </c>
      <c r="Y24" s="401">
        <v>27595</v>
      </c>
    </row>
    <row r="25" spans="14:18" ht="14.25">
      <c r="N25" t="s">
        <v>505</v>
      </c>
      <c r="O25" t="s">
        <v>506</v>
      </c>
      <c r="P25" t="s">
        <v>602</v>
      </c>
      <c r="Q25" s="402">
        <v>3175.8</v>
      </c>
      <c r="R25" s="402">
        <v>3239.28</v>
      </c>
    </row>
    <row r="26" spans="14:25" ht="14.25">
      <c r="N26" t="s">
        <v>427</v>
      </c>
      <c r="O26" t="s">
        <v>507</v>
      </c>
      <c r="P26" s="402">
        <v>16767.33</v>
      </c>
      <c r="Q26" s="402">
        <v>16885.6</v>
      </c>
      <c r="R26" s="402">
        <v>17211.1</v>
      </c>
      <c r="T26" t="s">
        <v>538</v>
      </c>
      <c r="U26" s="401">
        <v>17003</v>
      </c>
      <c r="W26" s="401">
        <v>17088</v>
      </c>
      <c r="Y26" s="401">
        <v>17241</v>
      </c>
    </row>
    <row r="27" spans="14:18" ht="14.25">
      <c r="N27" t="s">
        <v>508</v>
      </c>
      <c r="O27" t="s">
        <v>509</v>
      </c>
      <c r="P27">
        <v>660</v>
      </c>
      <c r="Q27">
        <v>662</v>
      </c>
      <c r="R27">
        <v>703</v>
      </c>
    </row>
    <row r="28" spans="14:25" ht="14.25">
      <c r="N28" t="s">
        <v>510</v>
      </c>
      <c r="O28" t="s">
        <v>511</v>
      </c>
      <c r="P28" s="402">
        <v>20800</v>
      </c>
      <c r="Q28" s="406">
        <v>20815</v>
      </c>
      <c r="R28" s="402">
        <v>20855</v>
      </c>
      <c r="T28" t="s">
        <v>539</v>
      </c>
      <c r="U28">
        <v>530</v>
      </c>
      <c r="W28">
        <v>619</v>
      </c>
      <c r="Y28">
        <v>785</v>
      </c>
    </row>
  </sheetData>
  <sheetProtection/>
  <mergeCells count="1">
    <mergeCell ref="I3:J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0"/>
  <sheetViews>
    <sheetView view="pageBreakPreview" zoomScale="110" zoomScaleSheetLayoutView="110" zoomScalePageLayoutView="0" workbookViewId="0" topLeftCell="A1">
      <selection activeCell="H10" sqref="H10"/>
    </sheetView>
  </sheetViews>
  <sheetFormatPr defaultColWidth="9.00390625" defaultRowHeight="12.75"/>
  <cols>
    <col min="1" max="10" width="9.125" style="322" customWidth="1"/>
    <col min="11" max="11" width="12.625" style="322" bestFit="1" customWidth="1"/>
    <col min="12" max="16384" width="9.125" style="322" customWidth="1"/>
  </cols>
  <sheetData>
    <row r="1" ht="12.75">
      <c r="A1" s="206" t="s">
        <v>760</v>
      </c>
    </row>
    <row r="2" spans="1:10" ht="12.75">
      <c r="A2" s="324" t="s">
        <v>761</v>
      </c>
      <c r="B2" s="325"/>
      <c r="C2" s="325"/>
      <c r="D2" s="325"/>
      <c r="E2" s="325"/>
      <c r="F2" s="325"/>
      <c r="G2" s="325"/>
      <c r="H2" s="325"/>
      <c r="I2" s="325"/>
      <c r="J2" s="325"/>
    </row>
    <row r="4" spans="1:10" ht="18">
      <c r="A4" s="1166" t="s">
        <v>753</v>
      </c>
      <c r="B4" s="1166"/>
      <c r="C4" s="1166"/>
      <c r="D4" s="1166"/>
      <c r="E4" s="1166"/>
      <c r="F4" s="1166"/>
      <c r="G4" s="1166"/>
      <c r="H4" s="1166"/>
      <c r="I4" s="1166"/>
      <c r="J4" s="1166"/>
    </row>
    <row r="6" spans="1:11" ht="12.75">
      <c r="A6" s="329" t="s">
        <v>254</v>
      </c>
      <c r="B6" s="328"/>
      <c r="C6" s="328"/>
      <c r="D6" s="328"/>
      <c r="E6" s="328"/>
      <c r="F6" s="328"/>
      <c r="G6" s="328"/>
      <c r="H6" s="328"/>
      <c r="I6" s="328"/>
      <c r="J6" s="328"/>
      <c r="K6" s="328"/>
    </row>
    <row r="8" spans="1:11" ht="14.25">
      <c r="A8" s="330"/>
      <c r="B8" s="331"/>
      <c r="C8" s="331"/>
      <c r="D8" s="331"/>
      <c r="E8" s="331"/>
      <c r="F8" s="331"/>
      <c r="G8" s="331"/>
      <c r="H8" s="331"/>
      <c r="I8" s="331"/>
      <c r="J8" s="331"/>
      <c r="K8" s="331"/>
    </row>
    <row r="9" spans="1:10" ht="14.25">
      <c r="A9" s="330"/>
      <c r="B9" s="331"/>
      <c r="C9" s="331"/>
      <c r="D9" s="331"/>
      <c r="E9" s="331"/>
      <c r="F9" s="331"/>
      <c r="G9" s="331"/>
      <c r="H9" s="331"/>
      <c r="I9" s="331"/>
      <c r="J9" s="331"/>
    </row>
    <row r="10" spans="1:10" ht="14.25">
      <c r="A10" s="330"/>
      <c r="B10" s="331"/>
      <c r="C10" s="331"/>
      <c r="D10" s="331"/>
      <c r="E10" s="331"/>
      <c r="F10" s="331"/>
      <c r="G10" s="331"/>
      <c r="H10" s="331"/>
      <c r="I10" s="331"/>
      <c r="J10" s="331"/>
    </row>
    <row r="12" spans="1:11" ht="12.75">
      <c r="A12" s="329" t="s">
        <v>255</v>
      </c>
      <c r="B12" s="328"/>
      <c r="C12" s="328"/>
      <c r="D12" s="328"/>
      <c r="E12" s="328"/>
      <c r="F12" s="328"/>
      <c r="G12" s="328"/>
      <c r="H12" s="328"/>
      <c r="I12" s="328"/>
      <c r="J12" s="328"/>
      <c r="K12" s="328" t="s">
        <v>253</v>
      </c>
    </row>
    <row r="13" ht="14.25">
      <c r="A13" s="323"/>
    </row>
    <row r="14" ht="14.25">
      <c r="A14" s="323"/>
    </row>
    <row r="15" ht="14.25">
      <c r="A15" s="323"/>
    </row>
    <row r="16" ht="14.25">
      <c r="A16" s="323"/>
    </row>
    <row r="17" spans="1:2" ht="14.25">
      <c r="A17" s="323"/>
      <c r="B17" s="323"/>
    </row>
    <row r="18" spans="1:2" ht="14.25">
      <c r="A18" s="323"/>
      <c r="B18" s="323"/>
    </row>
    <row r="19" ht="14.25">
      <c r="A19" s="323"/>
    </row>
    <row r="20" ht="14.25">
      <c r="A20" s="323"/>
    </row>
  </sheetData>
  <sheetProtection/>
  <mergeCells count="1">
    <mergeCell ref="A4:J4"/>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72"/>
  <sheetViews>
    <sheetView view="pageBreakPreview" zoomScaleSheetLayoutView="100" zoomScalePageLayoutView="0" workbookViewId="0" topLeftCell="A61">
      <selection activeCell="I71" sqref="I71"/>
    </sheetView>
  </sheetViews>
  <sheetFormatPr defaultColWidth="9.00390625" defaultRowHeight="12.75"/>
  <cols>
    <col min="1" max="1" width="9.25390625" style="1" customWidth="1"/>
    <col min="2" max="2" width="10.875" style="1" customWidth="1"/>
    <col min="3" max="3" width="9.125" style="1" customWidth="1"/>
    <col min="4" max="4" width="9.00390625" style="1" customWidth="1"/>
    <col min="5" max="5" width="14.00390625" style="1" customWidth="1"/>
    <col min="6" max="9" width="9.125" style="1" customWidth="1"/>
    <col min="10" max="10" width="8.875" style="1" customWidth="1"/>
    <col min="11" max="16384" width="9.125" style="1" customWidth="1"/>
  </cols>
  <sheetData>
    <row r="1" spans="1:12" ht="15">
      <c r="A1" s="180"/>
      <c r="B1" s="181"/>
      <c r="C1" s="181"/>
      <c r="D1" s="181"/>
      <c r="E1" s="181"/>
      <c r="F1" s="181"/>
      <c r="G1" s="216"/>
      <c r="H1" s="216"/>
      <c r="I1" s="216"/>
      <c r="J1" s="217"/>
      <c r="K1" s="75"/>
      <c r="L1" s="75"/>
    </row>
    <row r="2" spans="1:12" ht="15">
      <c r="A2" s="182"/>
      <c r="B2" s="5"/>
      <c r="C2" s="5"/>
      <c r="D2" s="5"/>
      <c r="E2" s="5"/>
      <c r="F2" s="5"/>
      <c r="G2" s="5"/>
      <c r="H2" s="19"/>
      <c r="I2" s="19" t="s">
        <v>145</v>
      </c>
      <c r="J2" s="215"/>
      <c r="K2" s="75"/>
      <c r="L2" s="75"/>
    </row>
    <row r="3" spans="1:12" ht="15">
      <c r="A3" s="182"/>
      <c r="B3" s="5"/>
      <c r="C3" s="5"/>
      <c r="D3" s="5"/>
      <c r="E3" s="5"/>
      <c r="F3" s="5"/>
      <c r="G3" s="5"/>
      <c r="H3" s="19"/>
      <c r="I3" s="19" t="s">
        <v>607</v>
      </c>
      <c r="J3" s="215"/>
      <c r="K3" s="75"/>
      <c r="L3" s="75"/>
    </row>
    <row r="4" spans="1:10" ht="15">
      <c r="A4" s="182"/>
      <c r="B4" s="5"/>
      <c r="C4" s="5"/>
      <c r="D4" s="5"/>
      <c r="E4" s="5"/>
      <c r="F4" s="5"/>
      <c r="G4" s="5"/>
      <c r="H4" s="5"/>
      <c r="I4" s="5"/>
      <c r="J4" s="183"/>
    </row>
    <row r="5" spans="1:10" ht="15">
      <c r="A5" s="182"/>
      <c r="B5" s="5"/>
      <c r="C5" s="5"/>
      <c r="D5" s="5"/>
      <c r="E5" s="5"/>
      <c r="F5" s="5"/>
      <c r="G5" s="5"/>
      <c r="H5" s="47"/>
      <c r="I5" s="5"/>
      <c r="J5" s="183"/>
    </row>
    <row r="6" spans="1:10" ht="15">
      <c r="A6" s="182"/>
      <c r="B6" s="5"/>
      <c r="C6" s="5"/>
      <c r="D6" s="5"/>
      <c r="E6" s="5"/>
      <c r="F6" s="5"/>
      <c r="G6" s="5"/>
      <c r="H6" s="5"/>
      <c r="I6" s="5"/>
      <c r="J6" s="183"/>
    </row>
    <row r="7" spans="1:10" ht="15">
      <c r="A7" s="182"/>
      <c r="B7" s="5"/>
      <c r="C7" s="5"/>
      <c r="D7" s="5"/>
      <c r="E7" s="5"/>
      <c r="F7" s="5"/>
      <c r="G7" s="5"/>
      <c r="H7" s="5"/>
      <c r="I7" s="5"/>
      <c r="J7" s="183"/>
    </row>
    <row r="8" spans="1:10" ht="15">
      <c r="A8" s="182"/>
      <c r="B8" s="5"/>
      <c r="C8" s="5"/>
      <c r="D8" s="5"/>
      <c r="E8" s="5"/>
      <c r="F8" s="5"/>
      <c r="G8" s="5"/>
      <c r="H8" s="5"/>
      <c r="I8" s="5"/>
      <c r="J8" s="183"/>
    </row>
    <row r="9" spans="1:10" ht="15">
      <c r="A9" s="182"/>
      <c r="B9" s="5"/>
      <c r="C9" s="5"/>
      <c r="D9" s="5"/>
      <c r="E9" s="5"/>
      <c r="F9" s="5"/>
      <c r="G9" s="5"/>
      <c r="H9" s="5"/>
      <c r="I9" s="5"/>
      <c r="J9" s="183"/>
    </row>
    <row r="10" spans="1:10" ht="15">
      <c r="A10" s="182"/>
      <c r="B10" s="5"/>
      <c r="C10" s="5"/>
      <c r="D10" s="5"/>
      <c r="E10" s="5"/>
      <c r="F10" s="5"/>
      <c r="G10" s="5"/>
      <c r="H10" s="5"/>
      <c r="I10" s="5"/>
      <c r="J10" s="183"/>
    </row>
    <row r="11" spans="1:10" ht="15">
      <c r="A11" s="182"/>
      <c r="B11" s="5"/>
      <c r="C11" s="5"/>
      <c r="D11" s="5"/>
      <c r="E11" s="5"/>
      <c r="F11" s="5"/>
      <c r="G11" s="5"/>
      <c r="H11" s="5"/>
      <c r="I11" s="5"/>
      <c r="J11" s="183"/>
    </row>
    <row r="12" spans="1:10" ht="15">
      <c r="A12" s="182"/>
      <c r="B12" s="5"/>
      <c r="C12" s="5"/>
      <c r="D12" s="5"/>
      <c r="E12" s="5"/>
      <c r="F12" s="5"/>
      <c r="G12" s="5"/>
      <c r="H12" s="5"/>
      <c r="I12" s="5"/>
      <c r="J12" s="183"/>
    </row>
    <row r="13" spans="1:10" ht="15">
      <c r="A13" s="182"/>
      <c r="B13" s="5"/>
      <c r="C13" s="5"/>
      <c r="D13" s="5"/>
      <c r="E13" s="5"/>
      <c r="F13" s="5"/>
      <c r="G13" s="5"/>
      <c r="H13" s="5"/>
      <c r="I13" s="5"/>
      <c r="J13" s="183"/>
    </row>
    <row r="14" spans="1:10" ht="15">
      <c r="A14" s="182"/>
      <c r="B14" s="5"/>
      <c r="C14" s="5"/>
      <c r="D14" s="5"/>
      <c r="E14" s="5"/>
      <c r="F14" s="5"/>
      <c r="G14" s="5"/>
      <c r="H14" s="5"/>
      <c r="I14" s="5"/>
      <c r="J14" s="183"/>
    </row>
    <row r="15" spans="1:10" ht="15">
      <c r="A15" s="182"/>
      <c r="B15" s="5"/>
      <c r="C15" s="5"/>
      <c r="D15" s="5"/>
      <c r="E15" s="5"/>
      <c r="F15" s="5"/>
      <c r="G15" s="5"/>
      <c r="H15" s="5"/>
      <c r="I15" s="5"/>
      <c r="J15" s="183"/>
    </row>
    <row r="16" spans="1:10" ht="15">
      <c r="A16" s="182"/>
      <c r="B16" s="5"/>
      <c r="C16" s="5"/>
      <c r="D16" s="5"/>
      <c r="E16" s="5"/>
      <c r="F16" s="5"/>
      <c r="G16" s="5"/>
      <c r="H16" s="5"/>
      <c r="I16" s="5"/>
      <c r="J16" s="183"/>
    </row>
    <row r="17" spans="1:10" ht="15">
      <c r="A17" s="182"/>
      <c r="B17" s="5"/>
      <c r="C17" s="5"/>
      <c r="D17" s="5"/>
      <c r="E17" s="5"/>
      <c r="F17" s="5"/>
      <c r="G17" s="5"/>
      <c r="H17" s="5"/>
      <c r="I17" s="5"/>
      <c r="J17" s="183"/>
    </row>
    <row r="18" spans="1:10" ht="22.5" customHeight="1">
      <c r="A18" s="300" t="s">
        <v>125</v>
      </c>
      <c r="B18" s="49"/>
      <c r="C18" s="282"/>
      <c r="D18" s="282"/>
      <c r="E18" s="282"/>
      <c r="F18" s="282"/>
      <c r="G18" s="282"/>
      <c r="H18" s="282"/>
      <c r="I18" s="282"/>
      <c r="J18" s="283"/>
    </row>
    <row r="19" spans="1:10" s="341" customFormat="1" ht="15.75">
      <c r="A19" s="1041" t="s">
        <v>158</v>
      </c>
      <c r="B19" s="1042"/>
      <c r="C19" s="1042"/>
      <c r="D19" s="1042"/>
      <c r="E19" s="1042"/>
      <c r="F19" s="1042"/>
      <c r="G19" s="1042"/>
      <c r="H19" s="1042"/>
      <c r="I19" s="1042"/>
      <c r="J19" s="1043"/>
    </row>
    <row r="20" spans="1:10" s="341" customFormat="1" ht="15.75">
      <c r="A20" s="1038" t="s">
        <v>896</v>
      </c>
      <c r="B20" s="1039"/>
      <c r="C20" s="1039"/>
      <c r="D20" s="1039"/>
      <c r="E20" s="1039"/>
      <c r="F20" s="1039"/>
      <c r="G20" s="1039"/>
      <c r="H20" s="1039"/>
      <c r="I20" s="1039"/>
      <c r="J20" s="1040"/>
    </row>
    <row r="21" spans="1:10" s="341" customFormat="1" ht="15.75">
      <c r="A21" s="1038" t="s">
        <v>607</v>
      </c>
      <c r="B21" s="1039"/>
      <c r="C21" s="1039"/>
      <c r="D21" s="1039"/>
      <c r="E21" s="1039"/>
      <c r="F21" s="1039"/>
      <c r="G21" s="1039"/>
      <c r="H21" s="1039"/>
      <c r="I21" s="1039"/>
      <c r="J21" s="1040"/>
    </row>
    <row r="22" spans="1:10" ht="15.75">
      <c r="A22" s="1038"/>
      <c r="B22" s="1039"/>
      <c r="C22" s="1039"/>
      <c r="D22" s="1039"/>
      <c r="E22" s="1039"/>
      <c r="F22" s="1039"/>
      <c r="G22" s="1039"/>
      <c r="H22" s="1039"/>
      <c r="I22" s="1039"/>
      <c r="J22" s="1040"/>
    </row>
    <row r="23" spans="1:10" ht="15">
      <c r="A23" s="182"/>
      <c r="B23" s="5"/>
      <c r="C23" s="5"/>
      <c r="D23" s="5"/>
      <c r="E23" s="5"/>
      <c r="F23" s="5"/>
      <c r="G23" s="5"/>
      <c r="H23" s="5"/>
      <c r="I23" s="5"/>
      <c r="J23" s="183"/>
    </row>
    <row r="24" spans="1:10" ht="15">
      <c r="A24" s="182"/>
      <c r="B24" s="5"/>
      <c r="C24" s="5"/>
      <c r="D24" s="5"/>
      <c r="E24" s="5"/>
      <c r="F24" s="5"/>
      <c r="G24" s="5"/>
      <c r="H24" s="5"/>
      <c r="I24" s="5"/>
      <c r="J24" s="183"/>
    </row>
    <row r="25" spans="1:10" ht="15">
      <c r="A25" s="182"/>
      <c r="B25" s="5"/>
      <c r="C25" s="5"/>
      <c r="D25" s="5"/>
      <c r="E25" s="5"/>
      <c r="F25" s="5"/>
      <c r="G25" s="5"/>
      <c r="H25" s="5"/>
      <c r="I25" s="5"/>
      <c r="J25" s="183"/>
    </row>
    <row r="26" spans="1:10" ht="15">
      <c r="A26" s="182"/>
      <c r="B26" s="184"/>
      <c r="C26" s="184"/>
      <c r="D26" s="184"/>
      <c r="E26" s="184"/>
      <c r="F26" s="184"/>
      <c r="G26" s="184"/>
      <c r="H26" s="184"/>
      <c r="I26" s="184"/>
      <c r="J26" s="185"/>
    </row>
    <row r="27" spans="1:10" ht="15">
      <c r="A27" s="182"/>
      <c r="B27" s="184"/>
      <c r="C27" s="184"/>
      <c r="D27" s="184"/>
      <c r="E27" s="184"/>
      <c r="F27" s="184"/>
      <c r="G27" s="184"/>
      <c r="H27" s="184"/>
      <c r="I27" s="184"/>
      <c r="J27" s="185"/>
    </row>
    <row r="28" spans="1:10" ht="15">
      <c r="A28" s="182"/>
      <c r="B28" s="184"/>
      <c r="C28" s="184"/>
      <c r="D28" s="184"/>
      <c r="E28" s="184"/>
      <c r="F28" s="184"/>
      <c r="G28" s="184"/>
      <c r="H28" s="184"/>
      <c r="I28" s="184"/>
      <c r="J28" s="185"/>
    </row>
    <row r="29" spans="1:10" ht="15">
      <c r="A29" s="182"/>
      <c r="B29" s="5"/>
      <c r="C29" s="5"/>
      <c r="D29" s="5"/>
      <c r="E29" s="5"/>
      <c r="F29" s="5"/>
      <c r="G29" s="5"/>
      <c r="H29" s="5"/>
      <c r="I29" s="5"/>
      <c r="J29" s="183"/>
    </row>
    <row r="30" spans="1:10" ht="15">
      <c r="A30" s="182"/>
      <c r="B30" s="5"/>
      <c r="C30" s="5"/>
      <c r="D30" s="5"/>
      <c r="E30" s="5"/>
      <c r="F30" s="5"/>
      <c r="G30" s="5"/>
      <c r="H30" s="5"/>
      <c r="I30" s="5"/>
      <c r="J30" s="183"/>
    </row>
    <row r="31" spans="1:10" ht="15">
      <c r="A31" s="182"/>
      <c r="B31" s="5"/>
      <c r="C31" s="5"/>
      <c r="D31" s="5"/>
      <c r="E31" s="5"/>
      <c r="F31" s="5"/>
      <c r="G31" s="5"/>
      <c r="H31" s="5"/>
      <c r="I31" s="5"/>
      <c r="J31" s="183"/>
    </row>
    <row r="32" spans="1:10" ht="15">
      <c r="A32" s="186"/>
      <c r="B32" s="187"/>
      <c r="C32" s="187"/>
      <c r="D32" s="187"/>
      <c r="E32" s="187"/>
      <c r="F32" s="187"/>
      <c r="G32" s="187"/>
      <c r="H32" s="187"/>
      <c r="I32" s="187"/>
      <c r="J32" s="188"/>
    </row>
    <row r="33" spans="1:10" ht="15">
      <c r="A33" s="186"/>
      <c r="B33" s="187"/>
      <c r="C33" s="187"/>
      <c r="D33" s="187"/>
      <c r="E33" s="187"/>
      <c r="F33" s="187"/>
      <c r="G33" s="187"/>
      <c r="H33" s="187"/>
      <c r="I33" s="187"/>
      <c r="J33" s="188"/>
    </row>
    <row r="34" spans="1:10" ht="15">
      <c r="A34" s="186"/>
      <c r="B34" s="187"/>
      <c r="C34" s="187"/>
      <c r="D34" s="187"/>
      <c r="E34" s="187"/>
      <c r="F34" s="187"/>
      <c r="G34" s="187"/>
      <c r="H34" s="187"/>
      <c r="I34" s="187"/>
      <c r="J34" s="188"/>
    </row>
    <row r="35" spans="1:10" ht="15">
      <c r="A35" s="186"/>
      <c r="B35" s="187"/>
      <c r="C35" s="187"/>
      <c r="D35" s="187"/>
      <c r="E35" s="187"/>
      <c r="F35" s="187"/>
      <c r="G35" s="187"/>
      <c r="H35" s="187"/>
      <c r="I35" s="187"/>
      <c r="J35" s="188"/>
    </row>
    <row r="36" spans="1:10" ht="15">
      <c r="A36" s="186"/>
      <c r="B36" s="187"/>
      <c r="C36" s="187"/>
      <c r="D36" s="187"/>
      <c r="E36" s="187"/>
      <c r="F36" s="187"/>
      <c r="G36" s="187"/>
      <c r="H36" s="187"/>
      <c r="I36" s="187"/>
      <c r="J36" s="188"/>
    </row>
    <row r="37" spans="1:10" ht="15">
      <c r="A37" s="186"/>
      <c r="B37" s="187"/>
      <c r="C37" s="187"/>
      <c r="D37" s="187"/>
      <c r="E37" s="187"/>
      <c r="F37" s="187"/>
      <c r="G37" s="187"/>
      <c r="H37" s="187"/>
      <c r="I37" s="187"/>
      <c r="J37" s="188"/>
    </row>
    <row r="38" spans="1:10" ht="15">
      <c r="A38" s="186"/>
      <c r="B38" s="187"/>
      <c r="C38" s="187"/>
      <c r="D38" s="187"/>
      <c r="E38" s="187"/>
      <c r="F38" s="187"/>
      <c r="G38" s="187"/>
      <c r="H38" s="187"/>
      <c r="I38" s="187"/>
      <c r="J38" s="188"/>
    </row>
    <row r="39" spans="1:10" ht="15">
      <c r="A39" s="186"/>
      <c r="B39" s="187"/>
      <c r="C39" s="187"/>
      <c r="D39" s="187"/>
      <c r="E39" s="187"/>
      <c r="F39" s="187"/>
      <c r="G39" s="187"/>
      <c r="H39" s="187"/>
      <c r="I39" s="187"/>
      <c r="J39" s="188"/>
    </row>
    <row r="40" spans="1:10" ht="15">
      <c r="A40" s="186"/>
      <c r="B40" s="187"/>
      <c r="C40" s="187"/>
      <c r="D40" s="187"/>
      <c r="E40" s="187"/>
      <c r="F40" s="187"/>
      <c r="G40" s="187"/>
      <c r="H40" s="187"/>
      <c r="I40" s="187"/>
      <c r="J40" s="188"/>
    </row>
    <row r="41" spans="1:10" ht="15">
      <c r="A41" s="186"/>
      <c r="B41" s="187"/>
      <c r="C41" s="187"/>
      <c r="D41" s="187"/>
      <c r="E41" s="187"/>
      <c r="F41" s="187"/>
      <c r="G41" s="187"/>
      <c r="H41" s="187"/>
      <c r="I41" s="187"/>
      <c r="J41" s="188"/>
    </row>
    <row r="42" spans="1:10" ht="15">
      <c r="A42" s="186"/>
      <c r="B42" s="187"/>
      <c r="C42" s="187"/>
      <c r="D42" s="187"/>
      <c r="E42" s="187"/>
      <c r="F42" s="187"/>
      <c r="G42" s="187"/>
      <c r="H42" s="187"/>
      <c r="I42" s="187"/>
      <c r="J42" s="188"/>
    </row>
    <row r="43" spans="1:10" ht="15">
      <c r="A43" s="189" t="s">
        <v>608</v>
      </c>
      <c r="B43" s="5"/>
      <c r="C43" s="5"/>
      <c r="D43" s="5"/>
      <c r="E43" s="5"/>
      <c r="F43" s="5"/>
      <c r="G43" s="5"/>
      <c r="H43" s="5"/>
      <c r="I43" s="5"/>
      <c r="J43" s="183"/>
    </row>
    <row r="44" spans="1:10" ht="15">
      <c r="A44" s="190" t="s">
        <v>735</v>
      </c>
      <c r="B44" s="49"/>
      <c r="C44" s="49"/>
      <c r="D44" s="49"/>
      <c r="E44" s="49"/>
      <c r="F44" s="49"/>
      <c r="G44" s="49"/>
      <c r="H44" s="49"/>
      <c r="I44" s="49"/>
      <c r="J44" s="191"/>
    </row>
    <row r="45" spans="1:10" ht="15">
      <c r="A45" s="192" t="s">
        <v>789</v>
      </c>
      <c r="B45" s="49"/>
      <c r="C45" s="49"/>
      <c r="D45" s="49"/>
      <c r="E45" s="49"/>
      <c r="F45" s="49"/>
      <c r="G45" s="49"/>
      <c r="H45" s="49"/>
      <c r="I45" s="49"/>
      <c r="J45" s="191"/>
    </row>
    <row r="46" spans="1:10" ht="15.75" thickBot="1">
      <c r="A46" s="193" t="s">
        <v>790</v>
      </c>
      <c r="B46" s="194"/>
      <c r="C46" s="194"/>
      <c r="D46" s="194"/>
      <c r="E46" s="194"/>
      <c r="F46" s="194"/>
      <c r="G46" s="194"/>
      <c r="H46" s="194"/>
      <c r="I46" s="194"/>
      <c r="J46" s="195"/>
    </row>
    <row r="47" spans="1:10" ht="15">
      <c r="A47" s="218"/>
      <c r="B47" s="49"/>
      <c r="C47" s="49"/>
      <c r="D47" s="49"/>
      <c r="E47" s="49"/>
      <c r="F47" s="49"/>
      <c r="G47" s="49"/>
      <c r="H47" s="49"/>
      <c r="I47" s="49"/>
      <c r="J47" s="49"/>
    </row>
    <row r="48" spans="1:10" ht="15">
      <c r="A48" s="3" t="s">
        <v>124</v>
      </c>
      <c r="J48" s="9"/>
    </row>
    <row r="49" spans="1:10" ht="15">
      <c r="A49" s="11" t="s">
        <v>146</v>
      </c>
      <c r="B49" s="11"/>
      <c r="C49" s="11"/>
      <c r="D49" s="11"/>
      <c r="E49" s="11"/>
      <c r="F49" s="11"/>
      <c r="G49" s="11"/>
      <c r="H49" s="11"/>
      <c r="I49" s="11"/>
      <c r="J49" s="12"/>
    </row>
    <row r="50" spans="1:10" ht="15">
      <c r="A50" s="4"/>
      <c r="B50" s="4"/>
      <c r="C50" s="4"/>
      <c r="D50" s="4"/>
      <c r="E50" s="4"/>
      <c r="F50" s="4"/>
      <c r="G50" s="4"/>
      <c r="H50" s="4"/>
      <c r="I50" s="4"/>
      <c r="J50" s="4"/>
    </row>
    <row r="51" spans="1:10" ht="15">
      <c r="A51" s="4"/>
      <c r="B51" s="4"/>
      <c r="C51" s="4"/>
      <c r="D51" s="4"/>
      <c r="E51" s="4"/>
      <c r="F51" s="4"/>
      <c r="G51" s="4"/>
      <c r="H51" s="4"/>
      <c r="I51" s="4"/>
      <c r="J51" s="4"/>
    </row>
    <row r="52" spans="1:10" ht="15">
      <c r="A52" s="4"/>
      <c r="B52" s="4"/>
      <c r="C52" s="4"/>
      <c r="D52" s="4"/>
      <c r="E52" s="4"/>
      <c r="F52" s="4"/>
      <c r="G52" s="4"/>
      <c r="H52" s="4"/>
      <c r="I52" s="4"/>
      <c r="J52" s="4"/>
    </row>
    <row r="53" ht="15">
      <c r="A53" s="3" t="s">
        <v>609</v>
      </c>
    </row>
    <row r="58" spans="1:10" ht="15">
      <c r="A58" s="196" t="s">
        <v>610</v>
      </c>
      <c r="B58" s="11"/>
      <c r="C58" s="11"/>
      <c r="D58" s="11"/>
      <c r="E58" s="11"/>
      <c r="F58" s="11"/>
      <c r="G58" s="11"/>
      <c r="H58" s="11"/>
      <c r="I58" s="197" t="s">
        <v>611</v>
      </c>
      <c r="J58" s="197"/>
    </row>
    <row r="60" spans="1:10" ht="15">
      <c r="A60" s="1" t="s">
        <v>612</v>
      </c>
      <c r="I60" s="198" t="s">
        <v>246</v>
      </c>
      <c r="J60" s="198"/>
    </row>
    <row r="61" spans="9:10" ht="15">
      <c r="I61" s="198"/>
      <c r="J61" s="198"/>
    </row>
    <row r="62" spans="1:10" ht="15">
      <c r="A62" s="1" t="s">
        <v>732</v>
      </c>
      <c r="I62" s="198" t="s">
        <v>583</v>
      </c>
      <c r="J62" s="198"/>
    </row>
    <row r="63" spans="9:10" ht="15">
      <c r="I63" s="198"/>
      <c r="J63" s="198"/>
    </row>
    <row r="64" spans="1:10" ht="15">
      <c r="A64" s="1" t="s">
        <v>613</v>
      </c>
      <c r="I64" s="27"/>
      <c r="J64" s="27"/>
    </row>
    <row r="65" spans="9:10" ht="15">
      <c r="I65" s="27"/>
      <c r="J65" s="27"/>
    </row>
    <row r="66" spans="1:10" ht="15">
      <c r="A66" s="199" t="s">
        <v>614</v>
      </c>
      <c r="I66" s="198" t="s">
        <v>247</v>
      </c>
      <c r="J66" s="198"/>
    </row>
    <row r="67" spans="1:10" ht="15">
      <c r="A67" s="199"/>
      <c r="I67" s="198"/>
      <c r="J67" s="198"/>
    </row>
    <row r="68" spans="1:10" ht="15">
      <c r="A68" s="199" t="s">
        <v>615</v>
      </c>
      <c r="I68" s="198" t="s">
        <v>990</v>
      </c>
      <c r="J68" s="198"/>
    </row>
    <row r="69" spans="1:10" ht="15">
      <c r="A69" s="199"/>
      <c r="I69" s="198"/>
      <c r="J69" s="198"/>
    </row>
    <row r="70" spans="1:10" ht="15">
      <c r="A70" s="199" t="s">
        <v>629</v>
      </c>
      <c r="I70" s="198" t="s">
        <v>991</v>
      </c>
      <c r="J70" s="198"/>
    </row>
    <row r="71" spans="1:10" ht="15">
      <c r="A71" s="199"/>
      <c r="I71" s="198"/>
      <c r="J71" s="198"/>
    </row>
    <row r="72" spans="1:10" ht="15">
      <c r="A72" s="199" t="s">
        <v>616</v>
      </c>
      <c r="I72" s="198" t="s">
        <v>960</v>
      </c>
      <c r="J72" s="198"/>
    </row>
    <row r="98" ht="12.75" customHeight="1"/>
    <row r="100" ht="9" customHeight="1"/>
  </sheetData>
  <sheetProtection/>
  <mergeCells count="4">
    <mergeCell ref="A21:J21"/>
    <mergeCell ref="A20:J20"/>
    <mergeCell ref="A22:J22"/>
    <mergeCell ref="A19:J19"/>
  </mergeCells>
  <printOptions/>
  <pageMargins left="0.7874015748031497" right="0.5905511811023623" top="0.7874015748031497" bottom="0.7874015748031497" header="0.3937007874015748" footer="0.3937007874015748"/>
  <pageSetup firstPageNumber="1"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97"/>
  <sheetViews>
    <sheetView zoomScaleSheetLayoutView="110" zoomScalePageLayoutView="0" workbookViewId="0" topLeftCell="A19">
      <selection activeCell="I59" sqref="I59"/>
    </sheetView>
  </sheetViews>
  <sheetFormatPr defaultColWidth="9.00390625" defaultRowHeight="12.75"/>
  <cols>
    <col min="1" max="1" width="2.125" style="78" customWidth="1"/>
    <col min="2" max="2" width="15.00390625" style="78" customWidth="1"/>
    <col min="3" max="3" width="7.625" style="78" customWidth="1"/>
    <col min="4" max="4" width="18.00390625" style="78" customWidth="1"/>
    <col min="5" max="5" width="2.25390625" style="78" customWidth="1"/>
    <col min="6" max="6" width="15.125" style="260" customWidth="1"/>
    <col min="7" max="7" width="0.875" style="260" customWidth="1"/>
    <col min="8" max="8" width="16.875" style="260" customWidth="1"/>
    <col min="9" max="9" width="2.125" style="260" customWidth="1"/>
    <col min="10" max="10" width="12.625" style="78" customWidth="1"/>
    <col min="11" max="11" width="5.125" style="78" customWidth="1"/>
    <col min="12" max="12" width="16.375" style="260" bestFit="1" customWidth="1"/>
    <col min="13" max="13" width="14.00390625" style="78" bestFit="1" customWidth="1"/>
    <col min="14" max="16384" width="9.125" style="78" customWidth="1"/>
  </cols>
  <sheetData>
    <row r="1" spans="1:12" s="206" customFormat="1" ht="12.75">
      <c r="A1" s="206" t="s">
        <v>124</v>
      </c>
      <c r="F1" s="256"/>
      <c r="G1" s="256"/>
      <c r="H1" s="256"/>
      <c r="I1" s="256"/>
      <c r="L1" s="457"/>
    </row>
    <row r="2" spans="1:12" s="208" customFormat="1" ht="12">
      <c r="A2" s="207" t="s">
        <v>146</v>
      </c>
      <c r="B2" s="207"/>
      <c r="C2" s="207"/>
      <c r="D2" s="207"/>
      <c r="E2" s="207"/>
      <c r="F2" s="257"/>
      <c r="G2" s="257"/>
      <c r="H2" s="257"/>
      <c r="I2" s="257"/>
      <c r="J2" s="207"/>
      <c r="K2" s="207"/>
      <c r="L2" s="458"/>
    </row>
    <row r="3" spans="1:11" ht="13.5">
      <c r="A3" s="79"/>
      <c r="B3" s="79"/>
      <c r="C3" s="79"/>
      <c r="D3" s="79"/>
      <c r="E3" s="79"/>
      <c r="F3" s="258"/>
      <c r="G3" s="258"/>
      <c r="H3" s="258"/>
      <c r="I3" s="258"/>
      <c r="J3" s="79"/>
      <c r="K3" s="79"/>
    </row>
    <row r="4" spans="1:11" ht="20.25">
      <c r="A4" s="1051" t="s">
        <v>612</v>
      </c>
      <c r="B4" s="1051"/>
      <c r="C4" s="1051"/>
      <c r="D4" s="1051"/>
      <c r="E4" s="1051"/>
      <c r="F4" s="1051"/>
      <c r="G4" s="1051"/>
      <c r="H4" s="1051"/>
      <c r="I4" s="1051"/>
      <c r="J4" s="1051"/>
      <c r="K4" s="1051"/>
    </row>
    <row r="5" spans="1:12" s="73" customFormat="1" ht="15">
      <c r="A5" s="85"/>
      <c r="B5" s="85"/>
      <c r="C5" s="85"/>
      <c r="D5" s="85"/>
      <c r="E5" s="85"/>
      <c r="F5" s="713"/>
      <c r="G5" s="713"/>
      <c r="H5" s="713"/>
      <c r="I5" s="713"/>
      <c r="J5" s="85"/>
      <c r="K5" s="85"/>
      <c r="L5" s="421"/>
    </row>
    <row r="6" spans="1:12" s="73" customFormat="1" ht="30" customHeight="1">
      <c r="A6" s="1048" t="s">
        <v>893</v>
      </c>
      <c r="B6" s="1048"/>
      <c r="C6" s="1048"/>
      <c r="D6" s="1048"/>
      <c r="E6" s="1048"/>
      <c r="F6" s="1048"/>
      <c r="G6" s="1048"/>
      <c r="H6" s="1048"/>
      <c r="I6" s="1048"/>
      <c r="J6" s="1048"/>
      <c r="K6" s="1048"/>
      <c r="L6" s="421"/>
    </row>
    <row r="7" spans="1:12" s="73" customFormat="1" ht="15">
      <c r="A7" s="712"/>
      <c r="B7" s="712"/>
      <c r="C7" s="712"/>
      <c r="D7" s="712"/>
      <c r="E7" s="712"/>
      <c r="F7" s="712"/>
      <c r="G7" s="712"/>
      <c r="H7" s="712"/>
      <c r="I7" s="712"/>
      <c r="J7" s="712"/>
      <c r="K7" s="712"/>
      <c r="L7" s="421"/>
    </row>
    <row r="8" spans="1:12" s="73" customFormat="1" ht="15">
      <c r="A8" s="80" t="s">
        <v>29</v>
      </c>
      <c r="F8" s="421"/>
      <c r="G8" s="421"/>
      <c r="H8" s="421"/>
      <c r="I8" s="421"/>
      <c r="L8" s="421"/>
    </row>
    <row r="9" spans="1:12" s="73" customFormat="1" ht="90" customHeight="1">
      <c r="A9" s="1052" t="s">
        <v>144</v>
      </c>
      <c r="B9" s="1052"/>
      <c r="C9" s="1052"/>
      <c r="D9" s="1052"/>
      <c r="E9" s="1052"/>
      <c r="F9" s="1052"/>
      <c r="G9" s="1052"/>
      <c r="H9" s="1052"/>
      <c r="I9" s="1052"/>
      <c r="J9" s="1052"/>
      <c r="K9" s="1052"/>
      <c r="L9" s="421"/>
    </row>
    <row r="10" spans="1:12" s="73" customFormat="1" ht="15">
      <c r="A10" s="1052" t="s">
        <v>126</v>
      </c>
      <c r="B10" s="1052"/>
      <c r="C10" s="1052"/>
      <c r="D10" s="1052"/>
      <c r="E10" s="1052"/>
      <c r="F10" s="1052"/>
      <c r="G10" s="1052"/>
      <c r="H10" s="1052"/>
      <c r="I10" s="1052"/>
      <c r="J10" s="1052"/>
      <c r="K10" s="1052"/>
      <c r="L10" s="421"/>
    </row>
    <row r="11" spans="1:12" s="73" customFormat="1" ht="15">
      <c r="A11" s="719" t="s">
        <v>989</v>
      </c>
      <c r="B11" s="83"/>
      <c r="C11" s="83"/>
      <c r="D11" s="581">
        <v>19854470000</v>
      </c>
      <c r="E11" s="719" t="s">
        <v>647</v>
      </c>
      <c r="G11" s="83"/>
      <c r="H11" s="83"/>
      <c r="I11" s="83"/>
      <c r="J11" s="83"/>
      <c r="K11" s="83"/>
      <c r="L11" s="421"/>
    </row>
    <row r="12" spans="1:12" s="73" customFormat="1" ht="15">
      <c r="A12" s="720" t="s">
        <v>646</v>
      </c>
      <c r="B12" s="83"/>
      <c r="C12" s="83"/>
      <c r="D12" s="83"/>
      <c r="E12" s="83"/>
      <c r="F12" s="83"/>
      <c r="G12" s="83"/>
      <c r="H12" s="83"/>
      <c r="I12" s="83"/>
      <c r="J12" s="83"/>
      <c r="K12" s="83"/>
      <c r="L12" s="421"/>
    </row>
    <row r="13" spans="1:12" s="73" customFormat="1" ht="15">
      <c r="A13" s="720"/>
      <c r="B13" s="83"/>
      <c r="C13" s="83"/>
      <c r="D13" s="83"/>
      <c r="E13" s="83"/>
      <c r="F13" s="83"/>
      <c r="G13" s="83"/>
      <c r="H13" s="83"/>
      <c r="I13" s="83"/>
      <c r="J13" s="83"/>
      <c r="K13" s="83"/>
      <c r="L13" s="421"/>
    </row>
    <row r="14" spans="1:12" s="81" customFormat="1" ht="15">
      <c r="A14" s="719" t="s">
        <v>781</v>
      </c>
      <c r="B14" s="83"/>
      <c r="C14" s="83"/>
      <c r="D14" s="83"/>
      <c r="E14" s="83"/>
      <c r="F14" s="259"/>
      <c r="G14" s="259"/>
      <c r="H14" s="533"/>
      <c r="I14" s="533"/>
      <c r="J14" s="83"/>
      <c r="K14" s="83"/>
      <c r="L14" s="268"/>
    </row>
    <row r="15" spans="1:12" s="73" customFormat="1" ht="75" customHeight="1">
      <c r="A15" s="1052" t="s">
        <v>553</v>
      </c>
      <c r="B15" s="1052"/>
      <c r="C15" s="1052"/>
      <c r="D15" s="1052"/>
      <c r="E15" s="1052"/>
      <c r="F15" s="1052"/>
      <c r="G15" s="1052"/>
      <c r="H15" s="1052"/>
      <c r="I15" s="1052"/>
      <c r="J15" s="1052"/>
      <c r="K15" s="1052"/>
      <c r="L15" s="421"/>
    </row>
    <row r="16" spans="1:12" s="73" customFormat="1" ht="15">
      <c r="A16" s="962"/>
      <c r="B16" s="962"/>
      <c r="C16" s="962"/>
      <c r="D16" s="962"/>
      <c r="E16" s="962"/>
      <c r="F16" s="962"/>
      <c r="G16" s="962"/>
      <c r="H16" s="962"/>
      <c r="I16" s="962"/>
      <c r="J16" s="962"/>
      <c r="K16" s="962"/>
      <c r="L16" s="421"/>
    </row>
    <row r="17" spans="1:12" s="73" customFormat="1" ht="15">
      <c r="A17" s="72" t="s">
        <v>548</v>
      </c>
      <c r="B17" s="83"/>
      <c r="C17" s="83"/>
      <c r="D17" s="83"/>
      <c r="E17" s="83"/>
      <c r="F17" s="259"/>
      <c r="G17" s="259"/>
      <c r="H17" s="533"/>
      <c r="I17" s="533"/>
      <c r="J17" s="83"/>
      <c r="K17" s="83"/>
      <c r="L17" s="421" t="s">
        <v>552</v>
      </c>
    </row>
    <row r="18" spans="1:12" s="350" customFormat="1" ht="18" customHeight="1">
      <c r="A18" s="600"/>
      <c r="B18" s="722" t="s">
        <v>381</v>
      </c>
      <c r="C18" s="722"/>
      <c r="D18" s="723"/>
      <c r="E18" s="723"/>
      <c r="F18" s="724" t="s">
        <v>377</v>
      </c>
      <c r="G18" s="724"/>
      <c r="H18" s="724" t="s">
        <v>378</v>
      </c>
      <c r="I18" s="724"/>
      <c r="J18" s="722" t="s">
        <v>379</v>
      </c>
      <c r="K18" s="725"/>
      <c r="L18" s="529"/>
    </row>
    <row r="19" spans="1:12" s="350" customFormat="1" ht="18" customHeight="1">
      <c r="A19" s="600"/>
      <c r="B19" s="726"/>
      <c r="C19" s="726"/>
      <c r="D19" s="353"/>
      <c r="E19" s="353"/>
      <c r="F19" s="727"/>
      <c r="G19" s="727"/>
      <c r="H19" s="727"/>
      <c r="I19" s="727"/>
      <c r="J19" s="726"/>
      <c r="K19" s="728"/>
      <c r="L19" s="529"/>
    </row>
    <row r="20" spans="1:12" s="350" customFormat="1" ht="18" customHeight="1">
      <c r="A20" s="599"/>
      <c r="B20" s="535" t="s">
        <v>549</v>
      </c>
      <c r="C20" s="536"/>
      <c r="D20" s="536"/>
      <c r="E20" s="536"/>
      <c r="F20" s="537">
        <v>1012605</v>
      </c>
      <c r="G20" s="537"/>
      <c r="H20" s="537">
        <v>10126050000</v>
      </c>
      <c r="I20" s="538"/>
      <c r="J20" s="539">
        <v>0.51</v>
      </c>
      <c r="K20" s="536"/>
      <c r="L20" s="529"/>
    </row>
    <row r="21" spans="1:12" s="350" customFormat="1" ht="18" customHeight="1">
      <c r="A21" s="600"/>
      <c r="B21" s="536" t="s">
        <v>638</v>
      </c>
      <c r="C21" s="536"/>
      <c r="D21" s="536"/>
      <c r="E21" s="536"/>
      <c r="F21" s="540">
        <v>416955</v>
      </c>
      <c r="G21" s="540"/>
      <c r="H21" s="538">
        <v>4169550000</v>
      </c>
      <c r="I21" s="538"/>
      <c r="J21" s="541">
        <v>0.21</v>
      </c>
      <c r="K21" s="536"/>
      <c r="L21" s="529"/>
    </row>
    <row r="22" spans="1:12" s="350" customFormat="1" ht="18" customHeight="1">
      <c r="A22" s="600"/>
      <c r="B22" s="536" t="s">
        <v>639</v>
      </c>
      <c r="C22" s="536"/>
      <c r="D22" s="536"/>
      <c r="E22" s="536"/>
      <c r="F22" s="540">
        <v>198550</v>
      </c>
      <c r="G22" s="540"/>
      <c r="H22" s="538">
        <v>1985500000</v>
      </c>
      <c r="I22" s="538"/>
      <c r="J22" s="541">
        <v>0.1</v>
      </c>
      <c r="K22" s="536"/>
      <c r="L22" s="529"/>
    </row>
    <row r="23" spans="1:12" s="350" customFormat="1" ht="18" customHeight="1">
      <c r="A23" s="600"/>
      <c r="B23" s="536" t="s">
        <v>640</v>
      </c>
      <c r="C23" s="536"/>
      <c r="D23" s="536"/>
      <c r="E23" s="536"/>
      <c r="F23" s="540">
        <v>198550</v>
      </c>
      <c r="G23" s="540"/>
      <c r="H23" s="538">
        <v>1985500000</v>
      </c>
      <c r="I23" s="538"/>
      <c r="J23" s="541">
        <v>0.1</v>
      </c>
      <c r="K23" s="536"/>
      <c r="L23" s="529"/>
    </row>
    <row r="24" spans="1:12" s="350" customFormat="1" ht="18" customHeight="1">
      <c r="A24" s="600"/>
      <c r="B24" s="536" t="s">
        <v>641</v>
      </c>
      <c r="C24" s="536"/>
      <c r="D24" s="536"/>
      <c r="E24" s="536"/>
      <c r="F24" s="540">
        <v>198550</v>
      </c>
      <c r="G24" s="540"/>
      <c r="H24" s="538">
        <v>1985500000</v>
      </c>
      <c r="I24" s="538"/>
      <c r="J24" s="541">
        <v>0.1</v>
      </c>
      <c r="K24" s="536"/>
      <c r="L24" s="529"/>
    </row>
    <row r="25" spans="1:12" s="350" customFormat="1" ht="18" customHeight="1">
      <c r="A25" s="600"/>
      <c r="B25" s="536"/>
      <c r="C25" s="536"/>
      <c r="D25" s="536"/>
      <c r="E25" s="536"/>
      <c r="F25" s="540"/>
      <c r="G25" s="540"/>
      <c r="H25" s="538"/>
      <c r="I25" s="538"/>
      <c r="J25" s="541"/>
      <c r="K25" s="536"/>
      <c r="L25" s="529"/>
    </row>
    <row r="26" spans="1:12" s="368" customFormat="1" ht="18" customHeight="1">
      <c r="A26" s="600"/>
      <c r="B26" s="535" t="s">
        <v>550</v>
      </c>
      <c r="C26" s="536"/>
      <c r="D26" s="536"/>
      <c r="E26" s="536"/>
      <c r="F26" s="537">
        <v>147595</v>
      </c>
      <c r="G26" s="537"/>
      <c r="H26" s="542">
        <v>1475950000</v>
      </c>
      <c r="I26" s="542"/>
      <c r="J26" s="543">
        <v>0.0743</v>
      </c>
      <c r="K26" s="536"/>
      <c r="L26" s="601"/>
    </row>
    <row r="27" spans="1:12" s="368" customFormat="1" ht="18" customHeight="1">
      <c r="A27" s="600"/>
      <c r="B27" s="536" t="s">
        <v>642</v>
      </c>
      <c r="C27" s="536"/>
      <c r="D27" s="536"/>
      <c r="E27" s="536"/>
      <c r="F27" s="540">
        <v>147595</v>
      </c>
      <c r="G27" s="540"/>
      <c r="H27" s="538">
        <v>1475950000</v>
      </c>
      <c r="I27" s="538"/>
      <c r="J27" s="544">
        <v>0.0743</v>
      </c>
      <c r="K27" s="536"/>
      <c r="L27" s="601"/>
    </row>
    <row r="28" spans="1:12" s="368" customFormat="1" ht="18" customHeight="1">
      <c r="A28" s="600"/>
      <c r="B28" s="536"/>
      <c r="C28" s="536"/>
      <c r="D28" s="536"/>
      <c r="E28" s="536"/>
      <c r="F28" s="540"/>
      <c r="G28" s="540"/>
      <c r="H28" s="538"/>
      <c r="I28" s="538"/>
      <c r="J28" s="544"/>
      <c r="K28" s="536"/>
      <c r="L28" s="601"/>
    </row>
    <row r="29" spans="1:12" s="350" customFormat="1" ht="18" customHeight="1">
      <c r="A29" s="599"/>
      <c r="B29" s="535" t="s">
        <v>551</v>
      </c>
      <c r="C29" s="536"/>
      <c r="D29" s="536"/>
      <c r="E29" s="536"/>
      <c r="F29" s="537">
        <v>22885</v>
      </c>
      <c r="G29" s="540"/>
      <c r="H29" s="542">
        <v>228850000</v>
      </c>
      <c r="I29" s="538"/>
      <c r="J29" s="543">
        <v>0.0115</v>
      </c>
      <c r="K29" s="536"/>
      <c r="L29" s="529"/>
    </row>
    <row r="30" spans="1:12" s="350" customFormat="1" ht="18" customHeight="1">
      <c r="A30" s="600"/>
      <c r="B30" s="536" t="s">
        <v>643</v>
      </c>
      <c r="C30" s="536"/>
      <c r="D30" s="536"/>
      <c r="E30" s="536"/>
      <c r="F30" s="540">
        <v>22885</v>
      </c>
      <c r="G30" s="540"/>
      <c r="H30" s="538">
        <v>228850000</v>
      </c>
      <c r="I30" s="538"/>
      <c r="J30" s="544">
        <v>0.0115</v>
      </c>
      <c r="K30" s="536"/>
      <c r="L30" s="529"/>
    </row>
    <row r="31" spans="1:12" s="350" customFormat="1" ht="18" customHeight="1">
      <c r="A31" s="600"/>
      <c r="B31" s="536"/>
      <c r="C31" s="536"/>
      <c r="D31" s="536"/>
      <c r="E31" s="536"/>
      <c r="F31" s="540"/>
      <c r="G31" s="540"/>
      <c r="H31" s="538"/>
      <c r="I31" s="538"/>
      <c r="J31" s="544"/>
      <c r="K31" s="536"/>
      <c r="L31" s="529"/>
    </row>
    <row r="32" spans="1:12" s="350" customFormat="1" ht="18" customHeight="1" thickBot="1">
      <c r="A32" s="600"/>
      <c r="B32" s="545"/>
      <c r="C32" s="545"/>
      <c r="D32" s="546" t="s">
        <v>237</v>
      </c>
      <c r="E32" s="546"/>
      <c r="F32" s="547">
        <v>1183085</v>
      </c>
      <c r="G32" s="547"/>
      <c r="H32" s="547">
        <v>11830850000</v>
      </c>
      <c r="I32" s="548"/>
      <c r="J32" s="549">
        <v>0.5958</v>
      </c>
      <c r="K32" s="545"/>
      <c r="L32" s="529"/>
    </row>
    <row r="33" spans="1:12" s="73" customFormat="1" ht="15">
      <c r="A33" s="80"/>
      <c r="F33" s="421"/>
      <c r="G33" s="421"/>
      <c r="H33" s="421"/>
      <c r="I33" s="421"/>
      <c r="L33" s="421"/>
    </row>
    <row r="34" spans="1:12" s="73" customFormat="1" ht="15">
      <c r="A34" s="80"/>
      <c r="F34" s="421"/>
      <c r="G34" s="421"/>
      <c r="H34" s="421"/>
      <c r="I34" s="421"/>
      <c r="L34" s="421"/>
    </row>
    <row r="35" spans="1:12" s="73" customFormat="1" ht="15">
      <c r="A35" s="72" t="s">
        <v>776</v>
      </c>
      <c r="B35" s="81"/>
      <c r="F35" s="421"/>
      <c r="G35" s="421"/>
      <c r="H35" s="421"/>
      <c r="I35" s="421"/>
      <c r="L35" s="421"/>
    </row>
    <row r="36" spans="1:12" s="73" customFormat="1" ht="15">
      <c r="A36" s="72"/>
      <c r="B36" s="81"/>
      <c r="F36" s="421"/>
      <c r="G36" s="421"/>
      <c r="H36" s="421"/>
      <c r="I36" s="421"/>
      <c r="L36" s="421"/>
    </row>
    <row r="37" spans="1:12" s="80" customFormat="1" ht="14.25">
      <c r="A37" s="80" t="s">
        <v>780</v>
      </c>
      <c r="F37" s="460"/>
      <c r="G37" s="460"/>
      <c r="H37" s="460"/>
      <c r="I37" s="553"/>
      <c r="L37" s="460"/>
    </row>
    <row r="38" spans="2:12" s="73" customFormat="1" ht="15">
      <c r="B38" s="84" t="s">
        <v>127</v>
      </c>
      <c r="F38" s="556" t="s">
        <v>351</v>
      </c>
      <c r="G38" s="421"/>
      <c r="I38" s="554"/>
      <c r="L38" s="421"/>
    </row>
    <row r="39" spans="2:12" s="73" customFormat="1" ht="15">
      <c r="B39" s="84" t="s">
        <v>129</v>
      </c>
      <c r="F39" s="556" t="s">
        <v>778</v>
      </c>
      <c r="G39" s="421"/>
      <c r="I39" s="554"/>
      <c r="K39" s="555"/>
      <c r="L39" s="421"/>
    </row>
    <row r="40" spans="2:12" s="73" customFormat="1" ht="15">
      <c r="B40" s="84" t="s">
        <v>777</v>
      </c>
      <c r="F40" s="556" t="s">
        <v>352</v>
      </c>
      <c r="G40" s="421"/>
      <c r="I40" s="554"/>
      <c r="K40" s="555"/>
      <c r="L40" s="421"/>
    </row>
    <row r="41" spans="2:12" s="73" customFormat="1" ht="15">
      <c r="B41" s="84" t="s">
        <v>130</v>
      </c>
      <c r="F41" s="556" t="s">
        <v>352</v>
      </c>
      <c r="G41" s="421"/>
      <c r="I41" s="554"/>
      <c r="J41" s="84"/>
      <c r="K41" s="555"/>
      <c r="L41" s="421"/>
    </row>
    <row r="42" spans="2:12" s="73" customFormat="1" ht="15">
      <c r="B42" s="84" t="s">
        <v>128</v>
      </c>
      <c r="F42" s="556" t="s">
        <v>352</v>
      </c>
      <c r="G42" s="421"/>
      <c r="I42" s="554"/>
      <c r="K42" s="555"/>
      <c r="L42" s="421"/>
    </row>
    <row r="43" spans="6:12" s="73" customFormat="1" ht="15">
      <c r="F43" s="421"/>
      <c r="G43" s="421"/>
      <c r="H43" s="421"/>
      <c r="I43" s="554"/>
      <c r="K43" s="555"/>
      <c r="L43" s="421"/>
    </row>
    <row r="44" spans="1:12" s="73" customFormat="1" ht="15">
      <c r="A44" s="80" t="s">
        <v>750</v>
      </c>
      <c r="F44" s="421"/>
      <c r="G44" s="421"/>
      <c r="H44" s="421"/>
      <c r="I44" s="554"/>
      <c r="K44" s="555"/>
      <c r="L44" s="421"/>
    </row>
    <row r="45" spans="2:12" s="73" customFormat="1" ht="15">
      <c r="B45" s="84" t="s">
        <v>127</v>
      </c>
      <c r="F45" s="556" t="s">
        <v>354</v>
      </c>
      <c r="G45" s="421"/>
      <c r="I45" s="554"/>
      <c r="K45" s="550"/>
      <c r="L45" s="421"/>
    </row>
    <row r="46" spans="2:12" s="73" customFormat="1" ht="15">
      <c r="B46" s="84" t="s">
        <v>130</v>
      </c>
      <c r="F46" s="556" t="s">
        <v>353</v>
      </c>
      <c r="G46" s="421"/>
      <c r="I46" s="554"/>
      <c r="K46" s="550"/>
      <c r="L46" s="421"/>
    </row>
    <row r="47" spans="2:12" s="73" customFormat="1" ht="15">
      <c r="B47" s="84" t="s">
        <v>128</v>
      </c>
      <c r="F47" s="556" t="s">
        <v>353</v>
      </c>
      <c r="G47" s="421"/>
      <c r="I47" s="554"/>
      <c r="K47" s="550"/>
      <c r="L47" s="421"/>
    </row>
    <row r="48" spans="2:12" s="73" customFormat="1" ht="15">
      <c r="B48" s="84"/>
      <c r="F48" s="421"/>
      <c r="G48" s="421"/>
      <c r="H48" s="556"/>
      <c r="I48" s="554"/>
      <c r="K48" s="550"/>
      <c r="L48" s="421"/>
    </row>
    <row r="49" spans="1:12" s="73" customFormat="1" ht="15">
      <c r="A49" s="80" t="s">
        <v>779</v>
      </c>
      <c r="F49" s="421"/>
      <c r="G49" s="421"/>
      <c r="H49" s="556"/>
      <c r="I49" s="554"/>
      <c r="K49" s="550"/>
      <c r="L49" s="421"/>
    </row>
    <row r="50" spans="2:12" s="73" customFormat="1" ht="15">
      <c r="B50" s="84" t="s">
        <v>745</v>
      </c>
      <c r="F50" s="556" t="s">
        <v>747</v>
      </c>
      <c r="G50" s="421"/>
      <c r="I50" s="554"/>
      <c r="K50" s="550"/>
      <c r="L50" s="421"/>
    </row>
    <row r="51" spans="2:12" s="73" customFormat="1" ht="15">
      <c r="B51" s="84" t="s">
        <v>748</v>
      </c>
      <c r="F51" s="556" t="s">
        <v>746</v>
      </c>
      <c r="G51" s="421"/>
      <c r="I51" s="554"/>
      <c r="K51" s="550"/>
      <c r="L51" s="421"/>
    </row>
    <row r="52" spans="2:12" s="73" customFormat="1" ht="15">
      <c r="B52" s="84" t="s">
        <v>749</v>
      </c>
      <c r="F52" s="556" t="s">
        <v>746</v>
      </c>
      <c r="G52" s="421"/>
      <c r="I52" s="554"/>
      <c r="K52" s="550"/>
      <c r="L52" s="421"/>
    </row>
    <row r="53" spans="2:12" s="73" customFormat="1" ht="15">
      <c r="B53" s="84"/>
      <c r="F53" s="421"/>
      <c r="G53" s="421"/>
      <c r="H53" s="556"/>
      <c r="I53" s="554"/>
      <c r="K53" s="550"/>
      <c r="L53" s="421"/>
    </row>
    <row r="54" spans="1:12" s="73" customFormat="1" ht="15">
      <c r="A54" s="80" t="s">
        <v>751</v>
      </c>
      <c r="B54" s="84"/>
      <c r="F54" s="421"/>
      <c r="G54" s="421"/>
      <c r="H54" s="556"/>
      <c r="I54" s="554"/>
      <c r="K54" s="550"/>
      <c r="L54" s="421"/>
    </row>
    <row r="55" spans="2:12" s="73" customFormat="1" ht="15">
      <c r="B55" s="84" t="s">
        <v>666</v>
      </c>
      <c r="F55" s="556" t="s">
        <v>899</v>
      </c>
      <c r="G55" s="421"/>
      <c r="I55" s="554"/>
      <c r="K55" s="555"/>
      <c r="L55" s="421"/>
    </row>
    <row r="56" spans="1:12" s="73" customFormat="1" ht="15">
      <c r="A56" s="236"/>
      <c r="B56" s="83"/>
      <c r="C56" s="83"/>
      <c r="D56" s="83"/>
      <c r="E56" s="83"/>
      <c r="F56" s="259"/>
      <c r="G56" s="259"/>
      <c r="H56" s="533"/>
      <c r="I56" s="533"/>
      <c r="J56" s="83"/>
      <c r="K56" s="83"/>
      <c r="L56" s="421"/>
    </row>
    <row r="57" spans="1:12" s="73" customFormat="1" ht="15">
      <c r="A57" s="142" t="s">
        <v>30</v>
      </c>
      <c r="B57" s="84"/>
      <c r="F57" s="421"/>
      <c r="G57" s="421"/>
      <c r="H57" s="421"/>
      <c r="I57" s="421"/>
      <c r="J57" s="80"/>
      <c r="L57" s="421"/>
    </row>
    <row r="58" spans="1:13" s="76" customFormat="1" ht="15">
      <c r="A58" s="73" t="s">
        <v>147</v>
      </c>
      <c r="B58" s="550"/>
      <c r="C58" s="550"/>
      <c r="L58" s="459">
        <v>3007337836</v>
      </c>
      <c r="M58" s="456">
        <v>-404207158</v>
      </c>
    </row>
    <row r="59" spans="1:13" s="76" customFormat="1" ht="15">
      <c r="A59" s="73"/>
      <c r="B59" s="550"/>
      <c r="C59" s="550"/>
      <c r="D59" s="550" t="s">
        <v>891</v>
      </c>
      <c r="E59" s="550" t="s">
        <v>585</v>
      </c>
      <c r="F59" s="551">
        <v>3411544994</v>
      </c>
      <c r="H59" s="461" t="s">
        <v>759</v>
      </c>
      <c r="L59" s="459"/>
      <c r="M59" s="456"/>
    </row>
    <row r="60" spans="1:12" s="76" customFormat="1" ht="15">
      <c r="A60" s="73"/>
      <c r="B60" s="550"/>
      <c r="C60" s="550"/>
      <c r="D60" s="550" t="s">
        <v>644</v>
      </c>
      <c r="E60" s="550" t="s">
        <v>585</v>
      </c>
      <c r="F60" s="551">
        <v>3512958564</v>
      </c>
      <c r="H60" s="461" t="s">
        <v>759</v>
      </c>
      <c r="L60" s="459"/>
    </row>
    <row r="61" spans="1:12" s="76" customFormat="1" ht="15">
      <c r="A61" s="712"/>
      <c r="B61" s="712"/>
      <c r="C61" s="712"/>
      <c r="D61" s="712"/>
      <c r="E61" s="712"/>
      <c r="F61" s="530"/>
      <c r="H61" s="552"/>
      <c r="L61" s="459"/>
    </row>
    <row r="62" spans="1:12" s="73" customFormat="1" ht="15">
      <c r="A62" s="73" t="s">
        <v>148</v>
      </c>
      <c r="B62" s="550"/>
      <c r="C62" s="550"/>
      <c r="L62" s="421"/>
    </row>
    <row r="63" spans="2:12" s="73" customFormat="1" ht="15">
      <c r="B63" s="550"/>
      <c r="C63" s="550"/>
      <c r="D63" s="73" t="s">
        <v>892</v>
      </c>
      <c r="E63" s="550" t="s">
        <v>585</v>
      </c>
      <c r="F63" s="551">
        <v>3411544994</v>
      </c>
      <c r="H63" s="461" t="s">
        <v>759</v>
      </c>
      <c r="L63" s="421"/>
    </row>
    <row r="64" spans="2:12" s="73" customFormat="1" ht="15">
      <c r="B64" s="550"/>
      <c r="C64" s="550"/>
      <c r="D64" s="73" t="s">
        <v>645</v>
      </c>
      <c r="E64" s="550" t="s">
        <v>585</v>
      </c>
      <c r="F64" s="551">
        <v>3512958564</v>
      </c>
      <c r="H64" s="461" t="s">
        <v>759</v>
      </c>
      <c r="L64" s="421"/>
    </row>
    <row r="65" spans="1:12" s="73" customFormat="1" ht="15">
      <c r="A65" s="712"/>
      <c r="B65" s="712"/>
      <c r="C65" s="712"/>
      <c r="D65" s="712"/>
      <c r="E65" s="712"/>
      <c r="F65" s="530"/>
      <c r="G65" s="530"/>
      <c r="H65" s="530"/>
      <c r="I65" s="530"/>
      <c r="J65" s="712"/>
      <c r="K65" s="712"/>
      <c r="L65" s="421"/>
    </row>
    <row r="66" spans="1:12" s="73" customFormat="1" ht="15">
      <c r="A66" s="80" t="s">
        <v>31</v>
      </c>
      <c r="F66" s="421"/>
      <c r="G66" s="421"/>
      <c r="H66" s="421"/>
      <c r="I66" s="421"/>
      <c r="L66" s="421"/>
    </row>
    <row r="67" spans="1:12" s="73" customFormat="1" ht="30" customHeight="1">
      <c r="A67" s="1048" t="s">
        <v>921</v>
      </c>
      <c r="B67" s="1048"/>
      <c r="C67" s="1048"/>
      <c r="D67" s="1048"/>
      <c r="E67" s="1048"/>
      <c r="F67" s="1048"/>
      <c r="G67" s="1048"/>
      <c r="H67" s="1048"/>
      <c r="I67" s="1048"/>
      <c r="J67" s="1048"/>
      <c r="K67" s="1048"/>
      <c r="L67" s="421"/>
    </row>
    <row r="68" spans="1:12" s="350" customFormat="1" ht="18" customHeight="1">
      <c r="A68" s="825"/>
      <c r="B68" s="723" t="s">
        <v>922</v>
      </c>
      <c r="C68" s="723"/>
      <c r="D68" s="723"/>
      <c r="E68" s="723"/>
      <c r="F68" s="723" t="s">
        <v>923</v>
      </c>
      <c r="G68" s="826"/>
      <c r="H68" s="826" t="s">
        <v>924</v>
      </c>
      <c r="I68" s="529"/>
      <c r="L68" s="529"/>
    </row>
    <row r="69" spans="1:12" s="350" customFormat="1" ht="18" customHeight="1">
      <c r="A69" s="825"/>
      <c r="B69" s="350" t="s">
        <v>639</v>
      </c>
      <c r="F69" s="350" t="s">
        <v>134</v>
      </c>
      <c r="G69" s="529"/>
      <c r="H69" s="827">
        <v>42004</v>
      </c>
      <c r="I69" s="529"/>
      <c r="L69" s="529"/>
    </row>
    <row r="70" spans="1:12" s="350" customFormat="1" ht="18" customHeight="1">
      <c r="A70" s="825"/>
      <c r="B70" s="84" t="s">
        <v>643</v>
      </c>
      <c r="F70" s="827" t="s">
        <v>926</v>
      </c>
      <c r="G70" s="529"/>
      <c r="H70" s="827">
        <v>42004</v>
      </c>
      <c r="I70" s="529"/>
      <c r="L70" s="529"/>
    </row>
    <row r="71" spans="1:12" s="350" customFormat="1" ht="18" customHeight="1">
      <c r="A71" s="825"/>
      <c r="B71" s="350" t="s">
        <v>925</v>
      </c>
      <c r="F71" s="827" t="s">
        <v>926</v>
      </c>
      <c r="G71" s="529"/>
      <c r="H71" s="827">
        <v>42004</v>
      </c>
      <c r="I71" s="529"/>
      <c r="L71" s="529"/>
    </row>
    <row r="72" spans="1:12" s="350" customFormat="1" ht="18" customHeight="1">
      <c r="A72" s="825"/>
      <c r="B72" s="350" t="s">
        <v>641</v>
      </c>
      <c r="F72" s="827" t="s">
        <v>926</v>
      </c>
      <c r="G72" s="529"/>
      <c r="H72" s="827">
        <v>42004</v>
      </c>
      <c r="I72" s="529"/>
      <c r="L72" s="529"/>
    </row>
    <row r="73" spans="1:12" s="73" customFormat="1" ht="30" customHeight="1">
      <c r="A73" s="1044" t="s">
        <v>927</v>
      </c>
      <c r="B73" s="1044"/>
      <c r="C73" s="1044"/>
      <c r="D73" s="1044"/>
      <c r="E73" s="1044"/>
      <c r="F73" s="1044"/>
      <c r="G73" s="1044"/>
      <c r="H73" s="1044"/>
      <c r="I73" s="1044"/>
      <c r="J73" s="1044"/>
      <c r="K73" s="1044"/>
      <c r="L73" s="421"/>
    </row>
    <row r="74" spans="2:12" s="73" customFormat="1" ht="15">
      <c r="B74" s="84"/>
      <c r="F74" s="421"/>
      <c r="G74" s="421"/>
      <c r="H74" s="556"/>
      <c r="I74" s="554"/>
      <c r="K74" s="555"/>
      <c r="L74" s="421"/>
    </row>
    <row r="75" spans="2:12" s="73" customFormat="1" ht="15">
      <c r="B75" s="84"/>
      <c r="F75" s="421"/>
      <c r="G75" s="421"/>
      <c r="H75" s="556"/>
      <c r="I75" s="554"/>
      <c r="K75" s="555"/>
      <c r="L75" s="421"/>
    </row>
    <row r="76" spans="1:12" s="73" customFormat="1" ht="15">
      <c r="A76" s="80" t="s">
        <v>387</v>
      </c>
      <c r="F76" s="421"/>
      <c r="G76" s="421"/>
      <c r="H76" s="421"/>
      <c r="I76" s="421"/>
      <c r="L76" s="421"/>
    </row>
    <row r="77" spans="1:12" s="73" customFormat="1" ht="45" customHeight="1">
      <c r="A77" s="1048" t="s">
        <v>894</v>
      </c>
      <c r="B77" s="1048"/>
      <c r="C77" s="1048"/>
      <c r="D77" s="1048"/>
      <c r="E77" s="1048"/>
      <c r="F77" s="1048"/>
      <c r="G77" s="1048"/>
      <c r="H77" s="1048"/>
      <c r="I77" s="1048"/>
      <c r="J77" s="1048"/>
      <c r="K77" s="1048"/>
      <c r="L77" s="421"/>
    </row>
    <row r="78" spans="1:12" s="73" customFormat="1" ht="15">
      <c r="A78" s="712"/>
      <c r="B78" s="712"/>
      <c r="C78" s="712"/>
      <c r="D78" s="712"/>
      <c r="E78" s="712"/>
      <c r="F78" s="530"/>
      <c r="G78" s="530"/>
      <c r="H78" s="530"/>
      <c r="I78" s="530"/>
      <c r="J78" s="712"/>
      <c r="K78" s="712"/>
      <c r="L78" s="421"/>
    </row>
    <row r="79" spans="1:12" s="73" customFormat="1" ht="15">
      <c r="A79" s="80" t="s">
        <v>32</v>
      </c>
      <c r="F79" s="421"/>
      <c r="G79" s="421"/>
      <c r="H79" s="421"/>
      <c r="I79" s="421"/>
      <c r="L79" s="421"/>
    </row>
    <row r="80" spans="1:12" s="73" customFormat="1" ht="45" customHeight="1">
      <c r="A80" s="1048" t="s">
        <v>131</v>
      </c>
      <c r="B80" s="1048"/>
      <c r="C80" s="1048"/>
      <c r="D80" s="1048"/>
      <c r="E80" s="1048"/>
      <c r="F80" s="1048"/>
      <c r="G80" s="1048"/>
      <c r="H80" s="1048"/>
      <c r="I80" s="1048"/>
      <c r="J80" s="1048"/>
      <c r="K80" s="1048"/>
      <c r="L80" s="421"/>
    </row>
    <row r="81" spans="1:12" s="73" customFormat="1" ht="15">
      <c r="A81" s="721"/>
      <c r="B81" s="1045" t="s">
        <v>554</v>
      </c>
      <c r="C81" s="1048"/>
      <c r="D81" s="1048"/>
      <c r="E81" s="1048"/>
      <c r="F81" s="1048"/>
      <c r="G81" s="1048"/>
      <c r="H81" s="1048"/>
      <c r="I81" s="1048"/>
      <c r="J81" s="1048"/>
      <c r="K81" s="1048"/>
      <c r="L81" s="421"/>
    </row>
    <row r="82" spans="1:12" s="73" customFormat="1" ht="15">
      <c r="A82" s="721"/>
      <c r="B82" s="1045" t="s">
        <v>555</v>
      </c>
      <c r="C82" s="1046"/>
      <c r="D82" s="1046"/>
      <c r="E82" s="1046"/>
      <c r="F82" s="1046"/>
      <c r="G82" s="1046"/>
      <c r="H82" s="1046"/>
      <c r="I82" s="1046"/>
      <c r="J82" s="1046"/>
      <c r="K82" s="1046"/>
      <c r="L82" s="421"/>
    </row>
    <row r="83" spans="1:12" s="73" customFormat="1" ht="30" customHeight="1">
      <c r="A83" s="721"/>
      <c r="B83" s="1045" t="s">
        <v>556</v>
      </c>
      <c r="C83" s="1048"/>
      <c r="D83" s="1048"/>
      <c r="E83" s="1048"/>
      <c r="F83" s="1048"/>
      <c r="G83" s="1048"/>
      <c r="H83" s="1048"/>
      <c r="I83" s="1048"/>
      <c r="J83" s="1048"/>
      <c r="K83" s="1048"/>
      <c r="L83" s="421"/>
    </row>
    <row r="84" spans="1:12" s="73" customFormat="1" ht="30" customHeight="1">
      <c r="A84" s="721"/>
      <c r="B84" s="1045" t="s">
        <v>557</v>
      </c>
      <c r="C84" s="1048"/>
      <c r="D84" s="1048"/>
      <c r="E84" s="1048"/>
      <c r="F84" s="1048"/>
      <c r="G84" s="1048"/>
      <c r="H84" s="1048"/>
      <c r="I84" s="1048"/>
      <c r="J84" s="1048"/>
      <c r="K84" s="1048"/>
      <c r="L84" s="421"/>
    </row>
    <row r="85" spans="1:12" s="73" customFormat="1" ht="30" customHeight="1">
      <c r="A85" s="721"/>
      <c r="B85" s="1045" t="s">
        <v>558</v>
      </c>
      <c r="C85" s="1048"/>
      <c r="D85" s="1048"/>
      <c r="E85" s="1048"/>
      <c r="F85" s="1048"/>
      <c r="G85" s="1048"/>
      <c r="H85" s="1048"/>
      <c r="I85" s="1048"/>
      <c r="J85" s="1048"/>
      <c r="K85" s="1048"/>
      <c r="L85" s="421"/>
    </row>
    <row r="86" spans="1:12" s="73" customFormat="1" ht="60" customHeight="1">
      <c r="A86" s="1048" t="s">
        <v>132</v>
      </c>
      <c r="B86" s="1048"/>
      <c r="C86" s="1048"/>
      <c r="D86" s="1048"/>
      <c r="E86" s="1048"/>
      <c r="F86" s="1048"/>
      <c r="G86" s="1048"/>
      <c r="H86" s="1048"/>
      <c r="I86" s="1048"/>
      <c r="J86" s="1048"/>
      <c r="K86" s="1048"/>
      <c r="L86" s="421"/>
    </row>
    <row r="87" spans="1:12" s="73" customFormat="1" ht="60" customHeight="1">
      <c r="A87" s="1048" t="s">
        <v>895</v>
      </c>
      <c r="B87" s="1048"/>
      <c r="C87" s="1048"/>
      <c r="D87" s="1048"/>
      <c r="E87" s="1048"/>
      <c r="F87" s="1048"/>
      <c r="G87" s="1048"/>
      <c r="H87" s="1048"/>
      <c r="I87" s="1048"/>
      <c r="J87" s="1048"/>
      <c r="K87" s="1048"/>
      <c r="L87" s="421"/>
    </row>
    <row r="88" spans="1:12" s="73" customFormat="1" ht="15">
      <c r="A88" s="712"/>
      <c r="B88" s="712"/>
      <c r="C88" s="712"/>
      <c r="D88" s="712"/>
      <c r="E88" s="712"/>
      <c r="F88" s="530"/>
      <c r="G88" s="530"/>
      <c r="H88" s="530"/>
      <c r="I88" s="530"/>
      <c r="J88" s="712"/>
      <c r="K88" s="712"/>
      <c r="L88" s="421"/>
    </row>
    <row r="89" spans="1:12" s="73" customFormat="1" ht="15">
      <c r="A89" s="555"/>
      <c r="F89" s="1047" t="s">
        <v>958</v>
      </c>
      <c r="G89" s="1047"/>
      <c r="H89" s="1047"/>
      <c r="I89" s="1047"/>
      <c r="J89" s="1047"/>
      <c r="K89" s="1047"/>
      <c r="L89" s="421"/>
    </row>
    <row r="90" spans="2:12" s="73" customFormat="1" ht="15">
      <c r="B90" s="85"/>
      <c r="F90" s="1049" t="s">
        <v>133</v>
      </c>
      <c r="G90" s="1049"/>
      <c r="H90" s="1049"/>
      <c r="I90" s="1049"/>
      <c r="J90" s="1049"/>
      <c r="K90" s="1049"/>
      <c r="L90" s="460"/>
    </row>
    <row r="91" spans="2:12" s="73" customFormat="1" ht="15">
      <c r="B91" s="80"/>
      <c r="F91" s="1049" t="s">
        <v>134</v>
      </c>
      <c r="G91" s="1049"/>
      <c r="H91" s="1049"/>
      <c r="I91" s="1049"/>
      <c r="J91" s="1049"/>
      <c r="K91" s="1049"/>
      <c r="L91" s="421"/>
    </row>
    <row r="92" spans="2:12" s="73" customFormat="1" ht="15">
      <c r="B92" s="80"/>
      <c r="F92" s="421"/>
      <c r="G92" s="557"/>
      <c r="H92" s="87"/>
      <c r="I92" s="558"/>
      <c r="J92" s="87"/>
      <c r="K92" s="179"/>
      <c r="L92" s="421"/>
    </row>
    <row r="93" spans="2:12" s="73" customFormat="1" ht="15">
      <c r="B93" s="80"/>
      <c r="F93" s="421"/>
      <c r="G93" s="557"/>
      <c r="H93" s="87"/>
      <c r="I93" s="558"/>
      <c r="J93" s="87"/>
      <c r="K93" s="179"/>
      <c r="L93" s="421"/>
    </row>
    <row r="94" spans="2:12" s="73" customFormat="1" ht="15">
      <c r="B94" s="80"/>
      <c r="F94" s="421"/>
      <c r="G94" s="557"/>
      <c r="H94" s="87"/>
      <c r="I94" s="558"/>
      <c r="J94" s="87"/>
      <c r="K94" s="179"/>
      <c r="L94" s="421"/>
    </row>
    <row r="95" spans="1:12" s="73" customFormat="1" ht="15">
      <c r="A95" s="86"/>
      <c r="B95" s="86"/>
      <c r="C95" s="86"/>
      <c r="D95" s="86"/>
      <c r="E95" s="86"/>
      <c r="F95" s="559"/>
      <c r="G95" s="560"/>
      <c r="H95" s="87"/>
      <c r="I95" s="560"/>
      <c r="J95" s="87"/>
      <c r="K95" s="561"/>
      <c r="L95" s="461"/>
    </row>
    <row r="96" spans="1:12" s="73" customFormat="1" ht="15">
      <c r="A96" s="86"/>
      <c r="B96" s="86"/>
      <c r="C96" s="86"/>
      <c r="D96" s="86"/>
      <c r="E96" s="86"/>
      <c r="F96" s="559"/>
      <c r="G96" s="560"/>
      <c r="H96" s="87"/>
      <c r="I96" s="560"/>
      <c r="J96" s="87"/>
      <c r="K96" s="561"/>
      <c r="L96" s="461"/>
    </row>
    <row r="97" spans="1:12" s="73" customFormat="1" ht="15">
      <c r="A97" s="86"/>
      <c r="B97" s="562"/>
      <c r="C97" s="86"/>
      <c r="D97" s="86"/>
      <c r="E97" s="86"/>
      <c r="F97" s="1050" t="s">
        <v>143</v>
      </c>
      <c r="G97" s="1050"/>
      <c r="H97" s="1050"/>
      <c r="I97" s="1050"/>
      <c r="J97" s="1050"/>
      <c r="K97" s="1050"/>
      <c r="L97" s="460"/>
    </row>
  </sheetData>
  <sheetProtection/>
  <mergeCells count="20">
    <mergeCell ref="A67:K67"/>
    <mergeCell ref="B84:K84"/>
    <mergeCell ref="A80:K80"/>
    <mergeCell ref="B83:K83"/>
    <mergeCell ref="A4:K4"/>
    <mergeCell ref="A9:K9"/>
    <mergeCell ref="A15:K15"/>
    <mergeCell ref="A6:K6"/>
    <mergeCell ref="A10:K10"/>
    <mergeCell ref="B81:K81"/>
    <mergeCell ref="A73:K73"/>
    <mergeCell ref="B82:K82"/>
    <mergeCell ref="F89:K89"/>
    <mergeCell ref="A77:K77"/>
    <mergeCell ref="F90:K90"/>
    <mergeCell ref="F97:K97"/>
    <mergeCell ref="F91:K91"/>
    <mergeCell ref="B85:K85"/>
    <mergeCell ref="A87:K87"/>
    <mergeCell ref="A86:K86"/>
  </mergeCells>
  <printOptions/>
  <pageMargins left="0.7874015748031497" right="0.5905511811023623" top="0.7874015748031497" bottom="0.7874015748031497" header="0.3937007874015748" footer="0.3937007874015748"/>
  <pageSetup firstPageNumber="1"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IV29"/>
  <sheetViews>
    <sheetView zoomScaleSheetLayoutView="110" zoomScalePageLayoutView="0" workbookViewId="0" topLeftCell="A10">
      <selection activeCell="D24" sqref="D24"/>
    </sheetView>
  </sheetViews>
  <sheetFormatPr defaultColWidth="9.00390625" defaultRowHeight="12.75"/>
  <cols>
    <col min="1" max="1" width="9.875" style="73" customWidth="1"/>
    <col min="2" max="2" width="9.25390625" style="73" customWidth="1"/>
    <col min="3" max="3" width="10.00390625" style="73" customWidth="1"/>
    <col min="4" max="4" width="11.875" style="73" customWidth="1"/>
    <col min="5" max="5" width="10.875" style="73" customWidth="1"/>
    <col min="6" max="6" width="7.375" style="73" customWidth="1"/>
    <col min="7" max="7" width="9.125" style="73" customWidth="1"/>
    <col min="8" max="8" width="10.625" style="73" customWidth="1"/>
    <col min="9" max="9" width="12.375" style="73" customWidth="1"/>
    <col min="10" max="10" width="5.375" style="73" customWidth="1"/>
    <col min="11" max="16384" width="9.125" style="73" customWidth="1"/>
  </cols>
  <sheetData>
    <row r="2" ht="15">
      <c r="A2" s="73" t="s">
        <v>667</v>
      </c>
    </row>
    <row r="3" ht="3.75" customHeight="1"/>
    <row r="4" spans="1:10" s="563" customFormat="1" ht="18.75">
      <c r="A4" s="1019" t="s">
        <v>672</v>
      </c>
      <c r="B4" s="1020"/>
      <c r="C4" s="1020"/>
      <c r="D4" s="1021"/>
      <c r="E4" s="1021"/>
      <c r="F4" s="1021"/>
      <c r="G4" s="1021"/>
      <c r="H4" s="1020"/>
      <c r="I4" s="1020"/>
      <c r="J4" s="1020"/>
    </row>
    <row r="5" spans="1:10" ht="2.25" customHeight="1">
      <c r="A5" s="179"/>
      <c r="B5" s="87"/>
      <c r="C5" s="87"/>
      <c r="D5" s="88"/>
      <c r="E5" s="88"/>
      <c r="F5" s="88"/>
      <c r="G5" s="88"/>
      <c r="H5" s="87"/>
      <c r="I5" s="87"/>
      <c r="J5" s="87"/>
    </row>
    <row r="6" spans="1:10" ht="15">
      <c r="A6" s="78"/>
      <c r="C6" s="730" t="s">
        <v>382</v>
      </c>
      <c r="D6" s="74" t="s">
        <v>992</v>
      </c>
      <c r="E6" s="526"/>
      <c r="F6" s="526"/>
      <c r="G6" s="526"/>
      <c r="H6" s="526"/>
      <c r="I6" s="526"/>
      <c r="J6" s="526"/>
    </row>
    <row r="7" spans="1:10" ht="15">
      <c r="A7" s="525"/>
      <c r="D7" s="74" t="s">
        <v>124</v>
      </c>
      <c r="E7" s="526"/>
      <c r="F7" s="526"/>
      <c r="G7" s="526"/>
      <c r="H7" s="526"/>
      <c r="I7" s="526"/>
      <c r="J7" s="526"/>
    </row>
    <row r="8" spans="1:10" ht="3.75" customHeight="1">
      <c r="A8" s="525"/>
      <c r="D8" s="74"/>
      <c r="E8" s="526"/>
      <c r="F8" s="526"/>
      <c r="G8" s="526"/>
      <c r="H8" s="526"/>
      <c r="I8" s="526"/>
      <c r="J8" s="526"/>
    </row>
    <row r="9" spans="1:10" s="78" customFormat="1" ht="59.25" customHeight="1">
      <c r="A9" s="1053" t="s">
        <v>959</v>
      </c>
      <c r="B9" s="1053"/>
      <c r="C9" s="1053"/>
      <c r="D9" s="1053"/>
      <c r="E9" s="1053"/>
      <c r="F9" s="1053"/>
      <c r="G9" s="1053"/>
      <c r="H9" s="1053"/>
      <c r="I9" s="1053"/>
      <c r="J9" s="1053"/>
    </row>
    <row r="10" spans="1:256" s="729" customFormat="1" ht="17.25" customHeight="1">
      <c r="A10" s="1057" t="s">
        <v>648</v>
      </c>
      <c r="B10" s="1057"/>
      <c r="C10" s="1057"/>
      <c r="D10" s="1057"/>
      <c r="E10" s="1057"/>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7"/>
      <c r="AL10" s="1057"/>
      <c r="AM10" s="1057"/>
      <c r="AN10" s="1057"/>
      <c r="AO10" s="1057"/>
      <c r="AP10" s="1057"/>
      <c r="AQ10" s="1057"/>
      <c r="AR10" s="1057"/>
      <c r="AS10" s="1057"/>
      <c r="AT10" s="1057"/>
      <c r="AU10" s="1057"/>
      <c r="AV10" s="1057"/>
      <c r="AW10" s="1057"/>
      <c r="AX10" s="1057"/>
      <c r="AY10" s="1057"/>
      <c r="AZ10" s="1057"/>
      <c r="BA10" s="1057"/>
      <c r="BB10" s="1057"/>
      <c r="BC10" s="1057"/>
      <c r="BD10" s="1057"/>
      <c r="BE10" s="1057"/>
      <c r="BF10" s="1057"/>
      <c r="BG10" s="1057"/>
      <c r="BH10" s="1057"/>
      <c r="BI10" s="1057"/>
      <c r="BJ10" s="1057"/>
      <c r="BK10" s="1057"/>
      <c r="BL10" s="1057"/>
      <c r="BM10" s="1057"/>
      <c r="BN10" s="1057"/>
      <c r="BO10" s="1057"/>
      <c r="BP10" s="1057"/>
      <c r="BQ10" s="1057"/>
      <c r="BR10" s="1057"/>
      <c r="BS10" s="1057"/>
      <c r="BT10" s="1057"/>
      <c r="BU10" s="1057"/>
      <c r="BV10" s="1057"/>
      <c r="BW10" s="1057"/>
      <c r="BX10" s="1057"/>
      <c r="BY10" s="1057"/>
      <c r="BZ10" s="1057"/>
      <c r="CA10" s="1057"/>
      <c r="CB10" s="1057"/>
      <c r="CC10" s="1057"/>
      <c r="CD10" s="1057"/>
      <c r="CE10" s="1057"/>
      <c r="CF10" s="1057"/>
      <c r="CG10" s="1057"/>
      <c r="CH10" s="1057"/>
      <c r="CI10" s="1057"/>
      <c r="CJ10" s="1057"/>
      <c r="CK10" s="1057"/>
      <c r="CL10" s="1057"/>
      <c r="CM10" s="1057"/>
      <c r="CN10" s="1057"/>
      <c r="CO10" s="1057"/>
      <c r="CP10" s="1057"/>
      <c r="CQ10" s="1057"/>
      <c r="CR10" s="1057"/>
      <c r="CS10" s="1057"/>
      <c r="CT10" s="1057"/>
      <c r="CU10" s="1057"/>
      <c r="CV10" s="1057"/>
      <c r="CW10" s="1057"/>
      <c r="CX10" s="1057"/>
      <c r="CY10" s="1057"/>
      <c r="CZ10" s="1057"/>
      <c r="DA10" s="1057"/>
      <c r="DB10" s="1057"/>
      <c r="DC10" s="1057"/>
      <c r="DD10" s="1057"/>
      <c r="DE10" s="1057"/>
      <c r="DF10" s="1057"/>
      <c r="DG10" s="1057"/>
      <c r="DH10" s="1057"/>
      <c r="DI10" s="1057"/>
      <c r="DJ10" s="1057"/>
      <c r="DK10" s="1057"/>
      <c r="DL10" s="1057"/>
      <c r="DM10" s="1057"/>
      <c r="DN10" s="1057"/>
      <c r="DO10" s="1057"/>
      <c r="DP10" s="1057"/>
      <c r="DQ10" s="1057"/>
      <c r="DR10" s="1057"/>
      <c r="DS10" s="1057"/>
      <c r="DT10" s="1057"/>
      <c r="DU10" s="1057"/>
      <c r="DV10" s="1057"/>
      <c r="DW10" s="1057"/>
      <c r="DX10" s="1057"/>
      <c r="DY10" s="1057"/>
      <c r="DZ10" s="1057"/>
      <c r="EA10" s="1057"/>
      <c r="EB10" s="1057"/>
      <c r="EC10" s="1057"/>
      <c r="ED10" s="1057"/>
      <c r="EE10" s="1057"/>
      <c r="EF10" s="1057"/>
      <c r="EG10" s="1057"/>
      <c r="EH10" s="1057"/>
      <c r="EI10" s="1057"/>
      <c r="EJ10" s="1057"/>
      <c r="EK10" s="1057"/>
      <c r="EL10" s="1057"/>
      <c r="EM10" s="1057"/>
      <c r="EN10" s="1057"/>
      <c r="EO10" s="1057"/>
      <c r="EP10" s="1057"/>
      <c r="EQ10" s="1057"/>
      <c r="ER10" s="1057"/>
      <c r="ES10" s="1057"/>
      <c r="ET10" s="1057"/>
      <c r="EU10" s="1057"/>
      <c r="EV10" s="1057"/>
      <c r="EW10" s="1057"/>
      <c r="EX10" s="1057"/>
      <c r="EY10" s="1057"/>
      <c r="EZ10" s="1057"/>
      <c r="FA10" s="1057"/>
      <c r="FB10" s="1057"/>
      <c r="FC10" s="1057"/>
      <c r="FD10" s="1057"/>
      <c r="FE10" s="1057"/>
      <c r="FF10" s="1057"/>
      <c r="FG10" s="1057"/>
      <c r="FH10" s="1057"/>
      <c r="FI10" s="1057"/>
      <c r="FJ10" s="1057"/>
      <c r="FK10" s="1057"/>
      <c r="FL10" s="1057"/>
      <c r="FM10" s="1057"/>
      <c r="FN10" s="1057"/>
      <c r="FO10" s="1057"/>
      <c r="FP10" s="1057"/>
      <c r="FQ10" s="1057"/>
      <c r="FR10" s="1057"/>
      <c r="FS10" s="1057"/>
      <c r="FT10" s="1057"/>
      <c r="FU10" s="1057"/>
      <c r="FV10" s="1057"/>
      <c r="FW10" s="1057"/>
      <c r="FX10" s="1057"/>
      <c r="FY10" s="1057"/>
      <c r="FZ10" s="1057"/>
      <c r="GA10" s="1057"/>
      <c r="GB10" s="1057"/>
      <c r="GC10" s="1057"/>
      <c r="GD10" s="1057"/>
      <c r="GE10" s="1057"/>
      <c r="GF10" s="1057"/>
      <c r="GG10" s="1057"/>
      <c r="GH10" s="1057"/>
      <c r="GI10" s="1057"/>
      <c r="GJ10" s="1057"/>
      <c r="GK10" s="1057"/>
      <c r="GL10" s="1057"/>
      <c r="GM10" s="1057"/>
      <c r="GN10" s="1057"/>
      <c r="GO10" s="1057"/>
      <c r="GP10" s="1057"/>
      <c r="GQ10" s="1057"/>
      <c r="GR10" s="1057"/>
      <c r="GS10" s="1057"/>
      <c r="GT10" s="1057"/>
      <c r="GU10" s="1057"/>
      <c r="GV10" s="1057"/>
      <c r="GW10" s="1057"/>
      <c r="GX10" s="1057"/>
      <c r="GY10" s="1057"/>
      <c r="GZ10" s="1057"/>
      <c r="HA10" s="1057"/>
      <c r="HB10" s="1057"/>
      <c r="HC10" s="1057"/>
      <c r="HD10" s="1057"/>
      <c r="HE10" s="1057"/>
      <c r="HF10" s="1057"/>
      <c r="HG10" s="1057"/>
      <c r="HH10" s="1057"/>
      <c r="HI10" s="1057"/>
      <c r="HJ10" s="1057"/>
      <c r="HK10" s="1057"/>
      <c r="HL10" s="1057"/>
      <c r="HM10" s="1057"/>
      <c r="HN10" s="1057"/>
      <c r="HO10" s="1057"/>
      <c r="HP10" s="1057"/>
      <c r="HQ10" s="1057"/>
      <c r="HR10" s="1057"/>
      <c r="HS10" s="1057"/>
      <c r="HT10" s="1057"/>
      <c r="HU10" s="1057"/>
      <c r="HV10" s="1057"/>
      <c r="HW10" s="1057"/>
      <c r="HX10" s="1057"/>
      <c r="HY10" s="1057"/>
      <c r="HZ10" s="1057"/>
      <c r="IA10" s="1057"/>
      <c r="IB10" s="1057"/>
      <c r="IC10" s="1057"/>
      <c r="ID10" s="1057"/>
      <c r="IE10" s="1057"/>
      <c r="IF10" s="1057"/>
      <c r="IG10" s="1057"/>
      <c r="IH10" s="1057"/>
      <c r="II10" s="1057"/>
      <c r="IJ10" s="1057"/>
      <c r="IK10" s="1057"/>
      <c r="IL10" s="1057"/>
      <c r="IM10" s="1057"/>
      <c r="IN10" s="1057"/>
      <c r="IO10" s="1057"/>
      <c r="IP10" s="1057"/>
      <c r="IQ10" s="1057"/>
      <c r="IR10" s="1057"/>
      <c r="IS10" s="1057"/>
      <c r="IT10" s="1057"/>
      <c r="IU10" s="1057"/>
      <c r="IV10" s="1057"/>
    </row>
    <row r="11" spans="1:10" s="78" customFormat="1" ht="57.75" customHeight="1">
      <c r="A11" s="1055" t="s">
        <v>649</v>
      </c>
      <c r="B11" s="1055"/>
      <c r="C11" s="1055"/>
      <c r="D11" s="1055"/>
      <c r="E11" s="1055"/>
      <c r="F11" s="1055"/>
      <c r="G11" s="1055"/>
      <c r="H11" s="1055"/>
      <c r="I11" s="1055"/>
      <c r="J11" s="1055"/>
    </row>
    <row r="12" spans="1:256" s="78" customFormat="1" ht="18" customHeight="1">
      <c r="A12" s="1057" t="s">
        <v>650</v>
      </c>
      <c r="B12" s="1057"/>
      <c r="C12" s="1057"/>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1057"/>
      <c r="AK12" s="1057"/>
      <c r="AL12" s="1057"/>
      <c r="AM12" s="1057"/>
      <c r="AN12" s="1057"/>
      <c r="AO12" s="1057"/>
      <c r="AP12" s="1057"/>
      <c r="AQ12" s="1057"/>
      <c r="AR12" s="1057"/>
      <c r="AS12" s="1057"/>
      <c r="AT12" s="1057"/>
      <c r="AU12" s="1057"/>
      <c r="AV12" s="1057"/>
      <c r="AW12" s="1057"/>
      <c r="AX12" s="1057"/>
      <c r="AY12" s="1057"/>
      <c r="AZ12" s="1057"/>
      <c r="BA12" s="1057"/>
      <c r="BB12" s="1057"/>
      <c r="BC12" s="1057"/>
      <c r="BD12" s="1057"/>
      <c r="BE12" s="1057"/>
      <c r="BF12" s="1057"/>
      <c r="BG12" s="1057"/>
      <c r="BH12" s="1057"/>
      <c r="BI12" s="1057"/>
      <c r="BJ12" s="1057"/>
      <c r="BK12" s="1057"/>
      <c r="BL12" s="1057"/>
      <c r="BM12" s="1057"/>
      <c r="BN12" s="1057"/>
      <c r="BO12" s="1057"/>
      <c r="BP12" s="1057"/>
      <c r="BQ12" s="1057"/>
      <c r="BR12" s="1057"/>
      <c r="BS12" s="1057"/>
      <c r="BT12" s="1057"/>
      <c r="BU12" s="1057"/>
      <c r="BV12" s="1057"/>
      <c r="BW12" s="1057"/>
      <c r="BX12" s="1057"/>
      <c r="BY12" s="1057"/>
      <c r="BZ12" s="1057"/>
      <c r="CA12" s="1057"/>
      <c r="CB12" s="1057"/>
      <c r="CC12" s="1057"/>
      <c r="CD12" s="1057"/>
      <c r="CE12" s="1057"/>
      <c r="CF12" s="1057"/>
      <c r="CG12" s="1057"/>
      <c r="CH12" s="1057"/>
      <c r="CI12" s="1057"/>
      <c r="CJ12" s="1057"/>
      <c r="CK12" s="1057"/>
      <c r="CL12" s="1057"/>
      <c r="CM12" s="1057"/>
      <c r="CN12" s="1057"/>
      <c r="CO12" s="1057"/>
      <c r="CP12" s="1057"/>
      <c r="CQ12" s="1057"/>
      <c r="CR12" s="1057"/>
      <c r="CS12" s="1057"/>
      <c r="CT12" s="1057"/>
      <c r="CU12" s="1057"/>
      <c r="CV12" s="1057"/>
      <c r="CW12" s="1057"/>
      <c r="CX12" s="1057"/>
      <c r="CY12" s="1057"/>
      <c r="CZ12" s="1057"/>
      <c r="DA12" s="1057"/>
      <c r="DB12" s="1057"/>
      <c r="DC12" s="1057"/>
      <c r="DD12" s="1057"/>
      <c r="DE12" s="1057"/>
      <c r="DF12" s="1057"/>
      <c r="DG12" s="1057"/>
      <c r="DH12" s="1057"/>
      <c r="DI12" s="1057"/>
      <c r="DJ12" s="1057"/>
      <c r="DK12" s="1057"/>
      <c r="DL12" s="1057"/>
      <c r="DM12" s="1057"/>
      <c r="DN12" s="1057"/>
      <c r="DO12" s="1057"/>
      <c r="DP12" s="1057"/>
      <c r="DQ12" s="1057"/>
      <c r="DR12" s="1057"/>
      <c r="DS12" s="1057"/>
      <c r="DT12" s="1057"/>
      <c r="DU12" s="1057"/>
      <c r="DV12" s="1057"/>
      <c r="DW12" s="1057"/>
      <c r="DX12" s="1057"/>
      <c r="DY12" s="1057"/>
      <c r="DZ12" s="1057"/>
      <c r="EA12" s="1057"/>
      <c r="EB12" s="1057"/>
      <c r="EC12" s="1057"/>
      <c r="ED12" s="1057"/>
      <c r="EE12" s="1057"/>
      <c r="EF12" s="1057"/>
      <c r="EG12" s="1057"/>
      <c r="EH12" s="1057"/>
      <c r="EI12" s="1057"/>
      <c r="EJ12" s="1057"/>
      <c r="EK12" s="1057"/>
      <c r="EL12" s="1057"/>
      <c r="EM12" s="1057"/>
      <c r="EN12" s="1057"/>
      <c r="EO12" s="1057"/>
      <c r="EP12" s="1057"/>
      <c r="EQ12" s="1057"/>
      <c r="ER12" s="1057"/>
      <c r="ES12" s="1057"/>
      <c r="ET12" s="1057"/>
      <c r="EU12" s="1057"/>
      <c r="EV12" s="1057"/>
      <c r="EW12" s="1057"/>
      <c r="EX12" s="1057"/>
      <c r="EY12" s="1057"/>
      <c r="EZ12" s="1057"/>
      <c r="FA12" s="1057"/>
      <c r="FB12" s="1057"/>
      <c r="FC12" s="1057"/>
      <c r="FD12" s="1057"/>
      <c r="FE12" s="1057"/>
      <c r="FF12" s="1057"/>
      <c r="FG12" s="1057"/>
      <c r="FH12" s="1057"/>
      <c r="FI12" s="1057"/>
      <c r="FJ12" s="1057"/>
      <c r="FK12" s="1057"/>
      <c r="FL12" s="1057"/>
      <c r="FM12" s="1057"/>
      <c r="FN12" s="1057"/>
      <c r="FO12" s="1057"/>
      <c r="FP12" s="1057"/>
      <c r="FQ12" s="1057"/>
      <c r="FR12" s="1057"/>
      <c r="FS12" s="1057"/>
      <c r="FT12" s="1057"/>
      <c r="FU12" s="1057"/>
      <c r="FV12" s="1057"/>
      <c r="FW12" s="1057"/>
      <c r="FX12" s="1057"/>
      <c r="FY12" s="1057"/>
      <c r="FZ12" s="1057"/>
      <c r="GA12" s="1057"/>
      <c r="GB12" s="1057"/>
      <c r="GC12" s="1057"/>
      <c r="GD12" s="1057"/>
      <c r="GE12" s="1057"/>
      <c r="GF12" s="1057"/>
      <c r="GG12" s="1057"/>
      <c r="GH12" s="1057"/>
      <c r="GI12" s="1057"/>
      <c r="GJ12" s="1057"/>
      <c r="GK12" s="1057"/>
      <c r="GL12" s="1057"/>
      <c r="GM12" s="1057"/>
      <c r="GN12" s="1057"/>
      <c r="GO12" s="1057"/>
      <c r="GP12" s="1057"/>
      <c r="GQ12" s="1057"/>
      <c r="GR12" s="1057"/>
      <c r="GS12" s="1057"/>
      <c r="GT12" s="1057"/>
      <c r="GU12" s="1057"/>
      <c r="GV12" s="1057"/>
      <c r="GW12" s="1057"/>
      <c r="GX12" s="1057"/>
      <c r="GY12" s="1057"/>
      <c r="GZ12" s="1057"/>
      <c r="HA12" s="1057"/>
      <c r="HB12" s="1057"/>
      <c r="HC12" s="1057"/>
      <c r="HD12" s="1057"/>
      <c r="HE12" s="1057"/>
      <c r="HF12" s="1057"/>
      <c r="HG12" s="1057"/>
      <c r="HH12" s="1057"/>
      <c r="HI12" s="1057"/>
      <c r="HJ12" s="1057"/>
      <c r="HK12" s="1057"/>
      <c r="HL12" s="1057"/>
      <c r="HM12" s="1057"/>
      <c r="HN12" s="1057"/>
      <c r="HO12" s="1057"/>
      <c r="HP12" s="1057"/>
      <c r="HQ12" s="1057"/>
      <c r="HR12" s="1057"/>
      <c r="HS12" s="1057"/>
      <c r="HT12" s="1057"/>
      <c r="HU12" s="1057"/>
      <c r="HV12" s="1057"/>
      <c r="HW12" s="1057"/>
      <c r="HX12" s="1057"/>
      <c r="HY12" s="1057"/>
      <c r="HZ12" s="1057"/>
      <c r="IA12" s="1057"/>
      <c r="IB12" s="1057"/>
      <c r="IC12" s="1057"/>
      <c r="ID12" s="1057"/>
      <c r="IE12" s="1057"/>
      <c r="IF12" s="1057"/>
      <c r="IG12" s="1057"/>
      <c r="IH12" s="1057"/>
      <c r="II12" s="1057"/>
      <c r="IJ12" s="1057"/>
      <c r="IK12" s="1057"/>
      <c r="IL12" s="1057"/>
      <c r="IM12" s="1057"/>
      <c r="IN12" s="1057"/>
      <c r="IO12" s="1057"/>
      <c r="IP12" s="1057"/>
      <c r="IQ12" s="1057"/>
      <c r="IR12" s="1057"/>
      <c r="IS12" s="1057"/>
      <c r="IT12" s="1057"/>
      <c r="IU12" s="1057"/>
      <c r="IV12" s="1057"/>
    </row>
    <row r="13" spans="1:10" s="78" customFormat="1" ht="59.25" customHeight="1">
      <c r="A13" s="1053" t="s">
        <v>651</v>
      </c>
      <c r="B13" s="1055"/>
      <c r="C13" s="1055"/>
      <c r="D13" s="1055"/>
      <c r="E13" s="1055"/>
      <c r="F13" s="1055"/>
      <c r="G13" s="1055"/>
      <c r="H13" s="1055"/>
      <c r="I13" s="1055"/>
      <c r="J13" s="1055"/>
    </row>
    <row r="14" spans="1:10" s="78" customFormat="1" ht="114" customHeight="1">
      <c r="A14" s="1055" t="s">
        <v>652</v>
      </c>
      <c r="B14" s="1055"/>
      <c r="C14" s="1055"/>
      <c r="D14" s="1055"/>
      <c r="E14" s="1055"/>
      <c r="F14" s="1055"/>
      <c r="G14" s="1055"/>
      <c r="H14" s="1055"/>
      <c r="I14" s="1055"/>
      <c r="J14" s="1055"/>
    </row>
    <row r="15" spans="1:10" s="78" customFormat="1" ht="30.75" customHeight="1">
      <c r="A15" s="1055" t="s">
        <v>653</v>
      </c>
      <c r="B15" s="1055"/>
      <c r="C15" s="1055"/>
      <c r="D15" s="1055"/>
      <c r="E15" s="1055"/>
      <c r="F15" s="1055"/>
      <c r="G15" s="1055"/>
      <c r="H15" s="1055"/>
      <c r="I15" s="1055"/>
      <c r="J15" s="1055"/>
    </row>
    <row r="16" spans="1:10" s="78" customFormat="1" ht="16.5" customHeight="1">
      <c r="A16" s="1057" t="s">
        <v>733</v>
      </c>
      <c r="B16" s="1057"/>
      <c r="C16" s="1057"/>
      <c r="D16" s="1057"/>
      <c r="E16" s="1057"/>
      <c r="F16" s="1057"/>
      <c r="G16" s="1057"/>
      <c r="H16" s="1057"/>
      <c r="I16" s="1057"/>
      <c r="J16" s="1057"/>
    </row>
    <row r="17" spans="1:10" s="78" customFormat="1" ht="73.5" customHeight="1">
      <c r="A17" s="1053" t="s">
        <v>889</v>
      </c>
      <c r="B17" s="1055"/>
      <c r="C17" s="1055"/>
      <c r="D17" s="1055"/>
      <c r="E17" s="1055"/>
      <c r="F17" s="1055"/>
      <c r="G17" s="1055"/>
      <c r="H17" s="1055"/>
      <c r="I17" s="1055"/>
      <c r="J17" s="1055"/>
    </row>
    <row r="18" spans="1:5" s="78" customFormat="1" ht="13.5">
      <c r="A18" s="1056" t="s">
        <v>890</v>
      </c>
      <c r="B18" s="1056"/>
      <c r="C18" s="1056"/>
      <c r="D18" s="1056"/>
      <c r="E18" s="1056"/>
    </row>
    <row r="19" spans="1:10" ht="15">
      <c r="A19" s="731" t="s">
        <v>903</v>
      </c>
      <c r="B19" s="732"/>
      <c r="C19" s="732"/>
      <c r="D19" s="732"/>
      <c r="E19" s="732"/>
      <c r="F19" s="78"/>
      <c r="G19" s="78"/>
      <c r="H19" s="78"/>
      <c r="I19" s="78"/>
      <c r="J19" s="78"/>
    </row>
    <row r="20" spans="1:10" ht="15">
      <c r="A20" s="1054" t="s">
        <v>904</v>
      </c>
      <c r="B20" s="1054"/>
      <c r="C20" s="1054"/>
      <c r="D20" s="1054"/>
      <c r="E20" s="1054"/>
      <c r="F20" s="78"/>
      <c r="G20" s="78"/>
      <c r="H20" s="78"/>
      <c r="I20" s="78"/>
      <c r="J20" s="78"/>
    </row>
    <row r="21" spans="1:10" ht="15">
      <c r="A21" s="1054" t="s">
        <v>905</v>
      </c>
      <c r="B21" s="1054"/>
      <c r="C21" s="1054"/>
      <c r="D21" s="1054"/>
      <c r="E21" s="1054"/>
      <c r="F21" s="1054" t="s">
        <v>387</v>
      </c>
      <c r="G21" s="1054"/>
      <c r="H21" s="1054"/>
      <c r="I21" s="1054"/>
      <c r="J21" s="1054"/>
    </row>
    <row r="22" spans="1:10" ht="15">
      <c r="A22" s="963"/>
      <c r="B22" s="963"/>
      <c r="C22" s="963"/>
      <c r="D22" s="963"/>
      <c r="E22" s="963"/>
      <c r="F22" s="963"/>
      <c r="G22" s="963"/>
      <c r="H22" s="963"/>
      <c r="I22" s="963"/>
      <c r="J22" s="963"/>
    </row>
    <row r="23" spans="1:10" ht="15">
      <c r="A23" s="78"/>
      <c r="B23" s="78"/>
      <c r="C23" s="78"/>
      <c r="D23" s="78"/>
      <c r="E23" s="78"/>
      <c r="F23" s="78"/>
      <c r="G23" s="78"/>
      <c r="H23" s="78"/>
      <c r="I23" s="78"/>
      <c r="J23" s="78"/>
    </row>
    <row r="24" spans="1:10" ht="15">
      <c r="A24" s="78"/>
      <c r="B24" s="78"/>
      <c r="C24" s="78"/>
      <c r="D24" s="78"/>
      <c r="E24" s="78"/>
      <c r="F24" s="78"/>
      <c r="G24" s="78"/>
      <c r="H24" s="78"/>
      <c r="I24" s="78"/>
      <c r="J24" s="78"/>
    </row>
    <row r="25" spans="1:10" ht="15">
      <c r="A25" s="78"/>
      <c r="B25" s="78"/>
      <c r="C25" s="78"/>
      <c r="D25" s="78"/>
      <c r="E25" s="78"/>
      <c r="F25" s="78"/>
      <c r="G25" s="78"/>
      <c r="H25" s="78"/>
      <c r="I25" s="78"/>
      <c r="J25" s="78"/>
    </row>
    <row r="26" spans="1:10" ht="15">
      <c r="A26" s="78"/>
      <c r="B26" s="78"/>
      <c r="C26" s="78"/>
      <c r="D26" s="78"/>
      <c r="E26" s="78"/>
      <c r="F26" s="78"/>
      <c r="G26" s="78"/>
      <c r="H26" s="78"/>
      <c r="I26" s="78"/>
      <c r="J26" s="78"/>
    </row>
    <row r="27" spans="1:10" ht="15">
      <c r="A27" s="1054" t="s">
        <v>906</v>
      </c>
      <c r="B27" s="1054"/>
      <c r="C27" s="1054"/>
      <c r="D27" s="1054"/>
      <c r="E27" s="1054"/>
      <c r="F27" s="1054" t="s">
        <v>762</v>
      </c>
      <c r="G27" s="1054"/>
      <c r="H27" s="1054"/>
      <c r="I27" s="1054"/>
      <c r="J27" s="1054"/>
    </row>
    <row r="28" spans="1:10" ht="15">
      <c r="A28" s="1056" t="s">
        <v>669</v>
      </c>
      <c r="B28" s="1056"/>
      <c r="C28" s="1056"/>
      <c r="D28" s="1056"/>
      <c r="E28" s="1056"/>
      <c r="F28" s="1056" t="s">
        <v>668</v>
      </c>
      <c r="G28" s="1056"/>
      <c r="H28" s="1056"/>
      <c r="I28" s="1056"/>
      <c r="J28" s="1056"/>
    </row>
    <row r="29" spans="1:10" ht="15">
      <c r="A29" s="86"/>
      <c r="B29" s="86"/>
      <c r="C29" s="86"/>
      <c r="D29" s="86"/>
      <c r="E29" s="86"/>
      <c r="F29" s="86"/>
      <c r="G29" s="86"/>
      <c r="H29" s="86"/>
      <c r="I29" s="86"/>
      <c r="J29" s="86"/>
    </row>
  </sheetData>
  <sheetProtection/>
  <mergeCells count="67">
    <mergeCell ref="IQ12:IV12"/>
    <mergeCell ref="FY12:GH12"/>
    <mergeCell ref="GI12:GR12"/>
    <mergeCell ref="GS12:HB12"/>
    <mergeCell ref="HC12:HL12"/>
    <mergeCell ref="HM12:HV12"/>
    <mergeCell ref="IG12:IP12"/>
    <mergeCell ref="HW12:IF12"/>
    <mergeCell ref="FE12:FN12"/>
    <mergeCell ref="AO12:AX12"/>
    <mergeCell ref="AY12:BH12"/>
    <mergeCell ref="EK12:ET12"/>
    <mergeCell ref="EU12:FD12"/>
    <mergeCell ref="BI12:BR12"/>
    <mergeCell ref="EA12:EJ12"/>
    <mergeCell ref="DQ12:DZ12"/>
    <mergeCell ref="A12:J12"/>
    <mergeCell ref="K12:T12"/>
    <mergeCell ref="U12:AD12"/>
    <mergeCell ref="AE12:AN12"/>
    <mergeCell ref="CW12:DF12"/>
    <mergeCell ref="CM12:CV12"/>
    <mergeCell ref="FO12:FX12"/>
    <mergeCell ref="DG12:DP12"/>
    <mergeCell ref="CC12:CL12"/>
    <mergeCell ref="BS12:CB12"/>
    <mergeCell ref="IG10:IP10"/>
    <mergeCell ref="IQ10:IV10"/>
    <mergeCell ref="FE10:FN10"/>
    <mergeCell ref="FO10:FX10"/>
    <mergeCell ref="FY10:GH10"/>
    <mergeCell ref="GI10:GR10"/>
    <mergeCell ref="HC10:HL10"/>
    <mergeCell ref="HM10:HV10"/>
    <mergeCell ref="HW10:IF10"/>
    <mergeCell ref="GS10:HB10"/>
    <mergeCell ref="DG10:DP10"/>
    <mergeCell ref="DQ10:DZ10"/>
    <mergeCell ref="EA10:EJ10"/>
    <mergeCell ref="EK10:ET10"/>
    <mergeCell ref="EU10:FD10"/>
    <mergeCell ref="CW10:DF10"/>
    <mergeCell ref="K10:T10"/>
    <mergeCell ref="U10:AD10"/>
    <mergeCell ref="AE10:AN10"/>
    <mergeCell ref="AO10:AX10"/>
    <mergeCell ref="AY10:BH10"/>
    <mergeCell ref="BI10:BR10"/>
    <mergeCell ref="BS10:CB10"/>
    <mergeCell ref="CC10:CL10"/>
    <mergeCell ref="CM10:CV10"/>
    <mergeCell ref="A27:E27"/>
    <mergeCell ref="A28:E28"/>
    <mergeCell ref="F21:J21"/>
    <mergeCell ref="F27:J27"/>
    <mergeCell ref="F28:J28"/>
    <mergeCell ref="A21:E21"/>
    <mergeCell ref="A9:J9"/>
    <mergeCell ref="A20:E20"/>
    <mergeCell ref="A11:J11"/>
    <mergeCell ref="A13:J13"/>
    <mergeCell ref="A14:J14"/>
    <mergeCell ref="A15:J15"/>
    <mergeCell ref="A17:J17"/>
    <mergeCell ref="A18:E18"/>
    <mergeCell ref="A10:J10"/>
    <mergeCell ref="A16:J16"/>
  </mergeCells>
  <printOptions/>
  <pageMargins left="0.7874015748031497" right="0.5905511811023623" top="0.7874015748031497" bottom="0.7874015748031497" header="0.3937007874015748" footer="0.3937007874015748"/>
  <pageSetup firstPageNumber="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J139"/>
  <sheetViews>
    <sheetView zoomScaleSheetLayoutView="110" zoomScalePageLayoutView="0" workbookViewId="0" topLeftCell="A78">
      <selection activeCell="D92" sqref="D92:G130"/>
    </sheetView>
  </sheetViews>
  <sheetFormatPr defaultColWidth="9.00390625" defaultRowHeight="12.75"/>
  <cols>
    <col min="1" max="1" width="9.00390625" style="20" customWidth="1"/>
    <col min="2" max="2" width="11.125" style="20" customWidth="1"/>
    <col min="3" max="3" width="24.625" style="20" customWidth="1"/>
    <col min="4" max="4" width="5.75390625" style="23" customWidth="1"/>
    <col min="5" max="5" width="7.625" style="23" bestFit="1" customWidth="1"/>
    <col min="6" max="6" width="18.75390625" style="450" customWidth="1"/>
    <col min="7" max="7" width="18.75390625" style="462" customWidth="1"/>
    <col min="8" max="8" width="3.125" style="462" customWidth="1"/>
    <col min="9" max="9" width="18.375" style="20" bestFit="1" customWidth="1"/>
    <col min="10" max="16384" width="9.125" style="20" customWidth="1"/>
  </cols>
  <sheetData>
    <row r="1" spans="1:8" s="67" customFormat="1" ht="12.75">
      <c r="A1" s="89" t="s">
        <v>124</v>
      </c>
      <c r="B1" s="89"/>
      <c r="C1" s="89"/>
      <c r="D1" s="90"/>
      <c r="E1" s="93"/>
      <c r="F1" s="483"/>
      <c r="G1" s="515" t="s">
        <v>158</v>
      </c>
      <c r="H1" s="515"/>
    </row>
    <row r="2" spans="1:8" s="67" customFormat="1" ht="12.75">
      <c r="A2" s="65" t="s">
        <v>146</v>
      </c>
      <c r="B2" s="65"/>
      <c r="C2" s="66"/>
      <c r="D2" s="91"/>
      <c r="E2" s="91"/>
      <c r="F2" s="484"/>
      <c r="G2" s="516" t="s">
        <v>995</v>
      </c>
      <c r="H2" s="808"/>
    </row>
    <row r="4" spans="1:8" s="64" customFormat="1" ht="20.25">
      <c r="A4" s="1070" t="s">
        <v>622</v>
      </c>
      <c r="B4" s="1070"/>
      <c r="C4" s="1070"/>
      <c r="D4" s="1070"/>
      <c r="E4" s="1070"/>
      <c r="F4" s="1070"/>
      <c r="G4" s="1070"/>
      <c r="H4" s="717"/>
    </row>
    <row r="5" spans="1:8" ht="15.75">
      <c r="A5" s="1071" t="s">
        <v>897</v>
      </c>
      <c r="B5" s="1071"/>
      <c r="C5" s="1071"/>
      <c r="D5" s="1071"/>
      <c r="E5" s="1071"/>
      <c r="F5" s="1071"/>
      <c r="G5" s="1071"/>
      <c r="H5" s="718"/>
    </row>
    <row r="6" spans="7:8" ht="15">
      <c r="G6" s="517" t="s">
        <v>241</v>
      </c>
      <c r="H6" s="517"/>
    </row>
    <row r="7" spans="1:8" s="22" customFormat="1" ht="28.5">
      <c r="A7" s="1058" t="s">
        <v>625</v>
      </c>
      <c r="B7" s="1059"/>
      <c r="C7" s="1060"/>
      <c r="D7" s="108" t="s">
        <v>816</v>
      </c>
      <c r="E7" s="103" t="s">
        <v>817</v>
      </c>
      <c r="F7" s="485" t="s">
        <v>256</v>
      </c>
      <c r="G7" s="518" t="s">
        <v>257</v>
      </c>
      <c r="H7" s="518"/>
    </row>
    <row r="8" spans="1:10" s="22" customFormat="1" ht="14.25">
      <c r="A8" s="733"/>
      <c r="B8" s="734"/>
      <c r="C8" s="735"/>
      <c r="D8" s="527"/>
      <c r="E8" s="736"/>
      <c r="F8" s="737"/>
      <c r="G8" s="738"/>
      <c r="H8" s="738"/>
      <c r="I8" s="811"/>
      <c r="J8" s="811"/>
    </row>
    <row r="9" spans="1:10" ht="15">
      <c r="A9" s="1061" t="s">
        <v>617</v>
      </c>
      <c r="B9" s="1062"/>
      <c r="C9" s="1063"/>
      <c r="D9" s="109">
        <v>100</v>
      </c>
      <c r="E9" s="104"/>
      <c r="F9" s="463">
        <v>92112022327</v>
      </c>
      <c r="G9" s="327">
        <v>60089653544</v>
      </c>
      <c r="H9" s="327"/>
      <c r="I9" s="811"/>
      <c r="J9" s="811"/>
    </row>
    <row r="10" spans="1:10" ht="15">
      <c r="A10" s="95" t="s">
        <v>626</v>
      </c>
      <c r="B10" s="57"/>
      <c r="C10" s="96"/>
      <c r="D10" s="104">
        <v>110</v>
      </c>
      <c r="E10" s="109" t="s">
        <v>293</v>
      </c>
      <c r="F10" s="463">
        <v>4563341367</v>
      </c>
      <c r="G10" s="519">
        <v>3943790175</v>
      </c>
      <c r="H10" s="519"/>
      <c r="I10" s="811"/>
      <c r="J10" s="811"/>
    </row>
    <row r="11" spans="1:10" ht="15">
      <c r="A11" s="97" t="s">
        <v>627</v>
      </c>
      <c r="B11" s="21"/>
      <c r="C11" s="98"/>
      <c r="D11" s="104">
        <v>111</v>
      </c>
      <c r="E11" s="106"/>
      <c r="F11" s="326">
        <v>4563341367</v>
      </c>
      <c r="G11" s="234">
        <v>3943790175</v>
      </c>
      <c r="H11" s="234"/>
      <c r="I11" s="811"/>
      <c r="J11" s="811"/>
    </row>
    <row r="12" spans="1:10" ht="15">
      <c r="A12" s="97" t="s">
        <v>628</v>
      </c>
      <c r="B12" s="21"/>
      <c r="C12" s="98"/>
      <c r="D12" s="104">
        <v>112</v>
      </c>
      <c r="E12" s="104"/>
      <c r="F12" s="326">
        <v>0</v>
      </c>
      <c r="G12" s="234"/>
      <c r="H12" s="234"/>
      <c r="I12" s="811"/>
      <c r="J12" s="811"/>
    </row>
    <row r="13" spans="1:10" ht="15">
      <c r="A13" s="95" t="s">
        <v>633</v>
      </c>
      <c r="B13" s="57"/>
      <c r="C13" s="96"/>
      <c r="D13" s="104">
        <v>120</v>
      </c>
      <c r="E13" s="105"/>
      <c r="F13" s="424">
        <v>0</v>
      </c>
      <c r="G13" s="464">
        <v>0</v>
      </c>
      <c r="H13" s="464"/>
      <c r="I13" s="811"/>
      <c r="J13" s="811"/>
    </row>
    <row r="14" spans="1:10" ht="15">
      <c r="A14" s="97" t="s">
        <v>69</v>
      </c>
      <c r="B14" s="21"/>
      <c r="C14" s="98"/>
      <c r="D14" s="104">
        <v>121</v>
      </c>
      <c r="E14" s="104"/>
      <c r="F14" s="424">
        <v>0</v>
      </c>
      <c r="G14" s="464">
        <v>0</v>
      </c>
      <c r="H14" s="464"/>
      <c r="I14" s="811"/>
      <c r="J14" s="811"/>
    </row>
    <row r="15" spans="1:10" ht="15">
      <c r="A15" s="1064" t="s">
        <v>70</v>
      </c>
      <c r="B15" s="1065"/>
      <c r="C15" s="1066"/>
      <c r="D15" s="104">
        <v>129</v>
      </c>
      <c r="E15" s="104"/>
      <c r="F15" s="424">
        <v>0</v>
      </c>
      <c r="G15" s="464">
        <v>0</v>
      </c>
      <c r="H15" s="464"/>
      <c r="I15" s="811"/>
      <c r="J15" s="811"/>
    </row>
    <row r="16" spans="1:10" ht="15">
      <c r="A16" s="95" t="s">
        <v>71</v>
      </c>
      <c r="B16" s="57"/>
      <c r="C16" s="96"/>
      <c r="D16" s="104">
        <v>130</v>
      </c>
      <c r="E16" s="109" t="s">
        <v>294</v>
      </c>
      <c r="F16" s="463">
        <v>41489100584</v>
      </c>
      <c r="G16" s="327">
        <v>31075961295</v>
      </c>
      <c r="H16" s="327"/>
      <c r="I16" s="811"/>
      <c r="J16" s="811"/>
    </row>
    <row r="17" spans="1:10" ht="15">
      <c r="A17" s="97" t="s">
        <v>601</v>
      </c>
      <c r="B17" s="21"/>
      <c r="C17" s="98"/>
      <c r="D17" s="104">
        <v>131</v>
      </c>
      <c r="E17" s="104"/>
      <c r="F17" s="326">
        <v>40047562856</v>
      </c>
      <c r="G17" s="234">
        <v>31052109335</v>
      </c>
      <c r="H17" s="234"/>
      <c r="I17" s="811"/>
      <c r="J17" s="811"/>
    </row>
    <row r="18" spans="1:10" ht="15">
      <c r="A18" s="97" t="s">
        <v>634</v>
      </c>
      <c r="B18" s="21"/>
      <c r="C18" s="98"/>
      <c r="D18" s="104">
        <v>132</v>
      </c>
      <c r="E18" s="106"/>
      <c r="F18" s="326">
        <v>1226648463</v>
      </c>
      <c r="G18" s="234">
        <v>23851960</v>
      </c>
      <c r="H18" s="234"/>
      <c r="I18" s="811"/>
      <c r="J18" s="811"/>
    </row>
    <row r="19" spans="1:10" ht="15">
      <c r="A19" s="97" t="s">
        <v>72</v>
      </c>
      <c r="B19" s="21"/>
      <c r="C19" s="98"/>
      <c r="D19" s="104">
        <v>133</v>
      </c>
      <c r="E19" s="104"/>
      <c r="F19" s="326">
        <v>0</v>
      </c>
      <c r="G19" s="234">
        <v>0</v>
      </c>
      <c r="H19" s="234"/>
      <c r="I19" s="811"/>
      <c r="J19" s="811"/>
    </row>
    <row r="20" spans="1:10" ht="15">
      <c r="A20" s="97" t="s">
        <v>830</v>
      </c>
      <c r="B20" s="21"/>
      <c r="C20" s="98"/>
      <c r="D20" s="104">
        <v>134</v>
      </c>
      <c r="E20" s="104"/>
      <c r="F20" s="326">
        <v>0</v>
      </c>
      <c r="G20" s="234">
        <v>0</v>
      </c>
      <c r="H20" s="234"/>
      <c r="I20" s="811"/>
      <c r="J20" s="811"/>
    </row>
    <row r="21" spans="1:10" ht="15">
      <c r="A21" s="97" t="s">
        <v>149</v>
      </c>
      <c r="B21" s="21"/>
      <c r="C21" s="98"/>
      <c r="D21" s="104">
        <v>138</v>
      </c>
      <c r="E21" s="105"/>
      <c r="F21" s="400">
        <v>214889265</v>
      </c>
      <c r="G21" s="234">
        <v>0</v>
      </c>
      <c r="H21" s="234"/>
      <c r="I21" s="811"/>
      <c r="J21" s="811"/>
    </row>
    <row r="22" spans="1:10" ht="15">
      <c r="A22" s="97" t="s">
        <v>150</v>
      </c>
      <c r="B22" s="21"/>
      <c r="C22" s="98"/>
      <c r="D22" s="104">
        <v>139</v>
      </c>
      <c r="E22" s="106"/>
      <c r="F22" s="326">
        <v>0</v>
      </c>
      <c r="G22" s="234">
        <v>0</v>
      </c>
      <c r="H22" s="234"/>
      <c r="I22" s="811"/>
      <c r="J22" s="811"/>
    </row>
    <row r="23" spans="1:10" ht="15">
      <c r="A23" s="95" t="s">
        <v>635</v>
      </c>
      <c r="B23" s="57"/>
      <c r="C23" s="96"/>
      <c r="D23" s="104">
        <v>140</v>
      </c>
      <c r="E23" s="109" t="s">
        <v>295</v>
      </c>
      <c r="F23" s="463">
        <v>45304118985</v>
      </c>
      <c r="G23" s="327">
        <v>24715624737</v>
      </c>
      <c r="H23" s="327"/>
      <c r="I23" s="811"/>
      <c r="J23" s="811"/>
    </row>
    <row r="24" spans="1:10" ht="15">
      <c r="A24" s="97" t="s">
        <v>636</v>
      </c>
      <c r="B24" s="21"/>
      <c r="C24" s="98"/>
      <c r="D24" s="104">
        <v>141</v>
      </c>
      <c r="E24" s="106"/>
      <c r="F24" s="326">
        <v>45304118985</v>
      </c>
      <c r="G24" s="234">
        <v>24715624737</v>
      </c>
      <c r="H24" s="234"/>
      <c r="I24" s="811"/>
      <c r="J24" s="811"/>
    </row>
    <row r="25" spans="1:10" ht="15">
      <c r="A25" s="97" t="s">
        <v>637</v>
      </c>
      <c r="B25" s="21"/>
      <c r="C25" s="98"/>
      <c r="D25" s="104">
        <v>149</v>
      </c>
      <c r="E25" s="104"/>
      <c r="F25" s="326">
        <v>0</v>
      </c>
      <c r="G25" s="234">
        <v>0</v>
      </c>
      <c r="H25" s="234"/>
      <c r="I25" s="811"/>
      <c r="J25" s="811"/>
    </row>
    <row r="26" spans="1:10" ht="15">
      <c r="A26" s="95" t="s">
        <v>705</v>
      </c>
      <c r="B26" s="57"/>
      <c r="C26" s="96"/>
      <c r="D26" s="104">
        <v>150</v>
      </c>
      <c r="E26" s="105"/>
      <c r="F26" s="463">
        <v>755461391</v>
      </c>
      <c r="G26" s="327">
        <v>354277337</v>
      </c>
      <c r="H26" s="327"/>
      <c r="I26" s="811"/>
      <c r="J26" s="811"/>
    </row>
    <row r="27" spans="1:10" ht="15">
      <c r="A27" s="97" t="s">
        <v>706</v>
      </c>
      <c r="B27" s="21"/>
      <c r="C27" s="98"/>
      <c r="D27" s="104">
        <v>151</v>
      </c>
      <c r="E27" s="109" t="s">
        <v>296</v>
      </c>
      <c r="F27" s="326">
        <v>57283341</v>
      </c>
      <c r="G27" s="234">
        <v>60842770</v>
      </c>
      <c r="H27" s="234"/>
      <c r="I27" s="811"/>
      <c r="J27" s="811"/>
    </row>
    <row r="28" spans="1:10" ht="15">
      <c r="A28" s="97" t="s">
        <v>151</v>
      </c>
      <c r="B28" s="21"/>
      <c r="C28" s="98"/>
      <c r="D28" s="104">
        <v>152</v>
      </c>
      <c r="E28" s="109" t="s">
        <v>316</v>
      </c>
      <c r="F28" s="326">
        <v>0</v>
      </c>
      <c r="G28" s="234">
        <v>258734567</v>
      </c>
      <c r="H28" s="234"/>
      <c r="I28" s="811"/>
      <c r="J28" s="811"/>
    </row>
    <row r="29" spans="1:10" ht="15">
      <c r="A29" s="97" t="s">
        <v>152</v>
      </c>
      <c r="B29" s="21"/>
      <c r="C29" s="98"/>
      <c r="D29" s="104">
        <v>154</v>
      </c>
      <c r="E29" s="109" t="s">
        <v>297</v>
      </c>
      <c r="F29" s="326">
        <v>632370050</v>
      </c>
      <c r="G29" s="234">
        <v>0</v>
      </c>
      <c r="H29" s="234"/>
      <c r="I29" s="811"/>
      <c r="J29" s="811"/>
    </row>
    <row r="30" spans="1:10" ht="15">
      <c r="A30" s="278" t="s">
        <v>153</v>
      </c>
      <c r="B30" s="279"/>
      <c r="C30" s="280"/>
      <c r="D30" s="281">
        <v>158</v>
      </c>
      <c r="E30" s="587" t="s">
        <v>298</v>
      </c>
      <c r="F30" s="465">
        <v>65808000</v>
      </c>
      <c r="G30" s="466">
        <v>34700000</v>
      </c>
      <c r="H30" s="466"/>
      <c r="I30" s="811"/>
      <c r="J30" s="811"/>
    </row>
    <row r="31" spans="1:10" ht="15">
      <c r="A31" s="21"/>
      <c r="B31" s="21"/>
      <c r="C31" s="21"/>
      <c r="D31" s="24"/>
      <c r="E31" s="24"/>
      <c r="F31" s="467"/>
      <c r="G31" s="468"/>
      <c r="H31" s="468"/>
      <c r="I31" s="811"/>
      <c r="J31" s="811"/>
    </row>
    <row r="32" spans="1:10" ht="15">
      <c r="A32" s="21"/>
      <c r="B32" s="21"/>
      <c r="C32" s="21"/>
      <c r="D32" s="24"/>
      <c r="E32" s="24"/>
      <c r="F32" s="467"/>
      <c r="G32" s="468"/>
      <c r="H32" s="468"/>
      <c r="I32" s="811"/>
      <c r="J32" s="811"/>
    </row>
    <row r="33" spans="1:10" ht="15">
      <c r="A33" s="21"/>
      <c r="B33" s="21"/>
      <c r="C33" s="21"/>
      <c r="D33" s="24"/>
      <c r="E33" s="24"/>
      <c r="F33" s="467"/>
      <c r="G33" s="468"/>
      <c r="H33" s="468"/>
      <c r="I33" s="811"/>
      <c r="J33" s="811"/>
    </row>
    <row r="34" spans="1:10" ht="15">
      <c r="A34" s="21"/>
      <c r="B34" s="21"/>
      <c r="C34" s="21"/>
      <c r="D34" s="24"/>
      <c r="E34" s="24"/>
      <c r="F34" s="467"/>
      <c r="G34" s="468"/>
      <c r="H34" s="468"/>
      <c r="I34" s="811"/>
      <c r="J34" s="811"/>
    </row>
    <row r="35" spans="1:10" ht="15">
      <c r="A35" s="21"/>
      <c r="B35" s="21"/>
      <c r="C35" s="21"/>
      <c r="D35" s="24"/>
      <c r="E35" s="24"/>
      <c r="F35" s="467"/>
      <c r="G35" s="468"/>
      <c r="H35" s="468"/>
      <c r="I35" s="811"/>
      <c r="J35" s="811"/>
    </row>
    <row r="36" spans="1:10" ht="15">
      <c r="A36" s="21"/>
      <c r="B36" s="21"/>
      <c r="C36" s="21"/>
      <c r="D36" s="24"/>
      <c r="E36" s="24"/>
      <c r="F36" s="467"/>
      <c r="G36" s="468"/>
      <c r="H36" s="468"/>
      <c r="I36" s="811"/>
      <c r="J36" s="811"/>
    </row>
    <row r="37" spans="1:10" ht="15">
      <c r="A37" s="21"/>
      <c r="B37" s="21"/>
      <c r="C37" s="21"/>
      <c r="D37" s="24"/>
      <c r="E37" s="24"/>
      <c r="F37" s="467"/>
      <c r="G37" s="468"/>
      <c r="H37" s="468"/>
      <c r="I37" s="811"/>
      <c r="J37" s="811"/>
    </row>
    <row r="38" spans="1:10" ht="15">
      <c r="A38" s="21"/>
      <c r="B38" s="21"/>
      <c r="C38" s="21"/>
      <c r="D38" s="24"/>
      <c r="E38" s="24"/>
      <c r="F38" s="467"/>
      <c r="G38" s="468"/>
      <c r="H38" s="468"/>
      <c r="I38" s="811"/>
      <c r="J38" s="811"/>
    </row>
    <row r="39" spans="1:10" ht="15">
      <c r="A39" s="21"/>
      <c r="B39" s="21"/>
      <c r="C39" s="21"/>
      <c r="D39" s="24"/>
      <c r="E39" s="24"/>
      <c r="F39" s="467"/>
      <c r="G39" s="468"/>
      <c r="H39" s="468"/>
      <c r="I39" s="811"/>
      <c r="J39" s="811"/>
    </row>
    <row r="40" spans="1:10" ht="15">
      <c r="A40" s="21"/>
      <c r="B40" s="21"/>
      <c r="C40" s="21"/>
      <c r="D40" s="24"/>
      <c r="E40" s="24"/>
      <c r="F40" s="467"/>
      <c r="G40" s="468"/>
      <c r="H40" s="468"/>
      <c r="I40" s="811"/>
      <c r="J40" s="811"/>
    </row>
    <row r="41" spans="1:8" ht="15">
      <c r="A41" s="21"/>
      <c r="B41" s="21"/>
      <c r="C41" s="21"/>
      <c r="D41" s="24"/>
      <c r="E41" s="24"/>
      <c r="F41" s="467"/>
      <c r="G41" s="468"/>
      <c r="H41" s="468"/>
    </row>
    <row r="42" spans="1:8" ht="15">
      <c r="A42" s="21"/>
      <c r="B42" s="21"/>
      <c r="C42" s="21"/>
      <c r="D42" s="24"/>
      <c r="E42" s="24"/>
      <c r="F42" s="467"/>
      <c r="G42" s="468"/>
      <c r="H42" s="468"/>
    </row>
    <row r="43" spans="1:8" ht="15">
      <c r="A43" s="21"/>
      <c r="B43" s="21"/>
      <c r="C43" s="21"/>
      <c r="D43" s="24"/>
      <c r="E43" s="24"/>
      <c r="F43" s="467"/>
      <c r="G43" s="468"/>
      <c r="H43" s="468"/>
    </row>
    <row r="44" spans="1:8" ht="15">
      <c r="A44" s="21"/>
      <c r="B44" s="21"/>
      <c r="C44" s="21"/>
      <c r="D44" s="24"/>
      <c r="E44" s="24"/>
      <c r="F44" s="467"/>
      <c r="G44" s="468"/>
      <c r="H44" s="468"/>
    </row>
    <row r="45" spans="1:8" ht="15">
      <c r="A45" s="21"/>
      <c r="B45" s="21"/>
      <c r="C45" s="21"/>
      <c r="D45" s="24"/>
      <c r="E45" s="24"/>
      <c r="F45" s="467"/>
      <c r="G45" s="468"/>
      <c r="H45" s="468"/>
    </row>
    <row r="46" spans="1:8" ht="15">
      <c r="A46" s="21"/>
      <c r="B46" s="21"/>
      <c r="C46" s="21"/>
      <c r="D46" s="24"/>
      <c r="E46" s="24"/>
      <c r="F46" s="467"/>
      <c r="G46" s="468"/>
      <c r="H46" s="468"/>
    </row>
    <row r="47" spans="1:8" ht="28.5">
      <c r="A47" s="1058" t="s">
        <v>625</v>
      </c>
      <c r="B47" s="1059"/>
      <c r="C47" s="1060"/>
      <c r="D47" s="108" t="s">
        <v>816</v>
      </c>
      <c r="E47" s="103" t="s">
        <v>817</v>
      </c>
      <c r="F47" s="485" t="s">
        <v>256</v>
      </c>
      <c r="G47" s="518" t="s">
        <v>257</v>
      </c>
      <c r="H47" s="809"/>
    </row>
    <row r="48" spans="1:8" ht="15">
      <c r="A48" s="733"/>
      <c r="B48" s="734"/>
      <c r="C48" s="735"/>
      <c r="D48" s="527"/>
      <c r="E48" s="736"/>
      <c r="F48" s="737"/>
      <c r="G48" s="738"/>
      <c r="H48" s="738"/>
    </row>
    <row r="49" spans="1:8" ht="15">
      <c r="A49" s="1061" t="s">
        <v>618</v>
      </c>
      <c r="B49" s="1062"/>
      <c r="C49" s="1063"/>
      <c r="D49" s="104">
        <v>200</v>
      </c>
      <c r="E49" s="104"/>
      <c r="F49" s="463">
        <v>20029530892</v>
      </c>
      <c r="G49" s="327">
        <v>21100736205</v>
      </c>
      <c r="H49" s="327"/>
    </row>
    <row r="50" spans="1:8" ht="15">
      <c r="A50" s="95" t="s">
        <v>707</v>
      </c>
      <c r="B50" s="57"/>
      <c r="C50" s="98"/>
      <c r="D50" s="104">
        <v>210</v>
      </c>
      <c r="E50" s="104"/>
      <c r="F50" s="463">
        <v>0</v>
      </c>
      <c r="G50" s="469">
        <v>0</v>
      </c>
      <c r="H50" s="469"/>
    </row>
    <row r="51" spans="1:8" ht="15">
      <c r="A51" s="97" t="s">
        <v>708</v>
      </c>
      <c r="B51" s="21"/>
      <c r="C51" s="98"/>
      <c r="D51" s="104">
        <v>211</v>
      </c>
      <c r="E51" s="104"/>
      <c r="F51" s="326">
        <v>0</v>
      </c>
      <c r="G51" s="464">
        <v>0</v>
      </c>
      <c r="H51" s="464"/>
    </row>
    <row r="52" spans="1:8" ht="15">
      <c r="A52" s="97" t="s">
        <v>73</v>
      </c>
      <c r="B52" s="21"/>
      <c r="C52" s="98"/>
      <c r="D52" s="104">
        <v>212</v>
      </c>
      <c r="E52" s="104"/>
      <c r="F52" s="326">
        <v>0</v>
      </c>
      <c r="G52" s="464">
        <v>0</v>
      </c>
      <c r="H52" s="464"/>
    </row>
    <row r="53" spans="1:8" ht="15">
      <c r="A53" s="97" t="s">
        <v>74</v>
      </c>
      <c r="B53" s="21"/>
      <c r="C53" s="98"/>
      <c r="D53" s="104">
        <v>213</v>
      </c>
      <c r="E53" s="106"/>
      <c r="F53" s="326">
        <v>0</v>
      </c>
      <c r="G53" s="464">
        <v>0</v>
      </c>
      <c r="H53" s="464"/>
    </row>
    <row r="54" spans="1:8" ht="15">
      <c r="A54" s="97" t="s">
        <v>76</v>
      </c>
      <c r="B54" s="21"/>
      <c r="C54" s="98"/>
      <c r="D54" s="104">
        <v>218</v>
      </c>
      <c r="E54" s="109"/>
      <c r="F54" s="326">
        <v>0</v>
      </c>
      <c r="G54" s="520"/>
      <c r="H54" s="520"/>
    </row>
    <row r="55" spans="1:8" ht="15">
      <c r="A55" s="97" t="s">
        <v>75</v>
      </c>
      <c r="B55" s="21"/>
      <c r="C55" s="98"/>
      <c r="D55" s="104">
        <v>219</v>
      </c>
      <c r="E55" s="104"/>
      <c r="F55" s="326">
        <v>0</v>
      </c>
      <c r="G55" s="464">
        <v>0</v>
      </c>
      <c r="H55" s="464"/>
    </row>
    <row r="56" spans="1:8" ht="15">
      <c r="A56" s="95" t="s">
        <v>823</v>
      </c>
      <c r="B56" s="57"/>
      <c r="C56" s="98"/>
      <c r="D56" s="104">
        <v>220</v>
      </c>
      <c r="E56" s="109" t="s">
        <v>299</v>
      </c>
      <c r="F56" s="463">
        <v>19576289727</v>
      </c>
      <c r="G56" s="519">
        <v>20726280589</v>
      </c>
      <c r="H56" s="519"/>
    </row>
    <row r="57" spans="1:8" ht="15">
      <c r="A57" s="97" t="s">
        <v>824</v>
      </c>
      <c r="B57" s="21"/>
      <c r="C57" s="98"/>
      <c r="D57" s="104">
        <v>221</v>
      </c>
      <c r="E57" s="104"/>
      <c r="F57" s="326">
        <v>19576289727</v>
      </c>
      <c r="G57" s="234">
        <v>20726280589</v>
      </c>
      <c r="H57" s="234"/>
    </row>
    <row r="58" spans="1:8" ht="15">
      <c r="A58" s="99" t="s">
        <v>834</v>
      </c>
      <c r="B58" s="100"/>
      <c r="C58" s="98"/>
      <c r="D58" s="104">
        <v>222</v>
      </c>
      <c r="E58" s="104"/>
      <c r="F58" s="326">
        <v>40090244618</v>
      </c>
      <c r="G58" s="234">
        <v>39578531978</v>
      </c>
      <c r="H58" s="234"/>
    </row>
    <row r="59" spans="1:8" s="428" customFormat="1" ht="15">
      <c r="A59" s="99" t="s">
        <v>835</v>
      </c>
      <c r="B59" s="100"/>
      <c r="C59" s="98"/>
      <c r="D59" s="104">
        <v>223</v>
      </c>
      <c r="E59" s="104"/>
      <c r="F59" s="470">
        <v>-20513954891</v>
      </c>
      <c r="G59" s="235">
        <v>-18852251389</v>
      </c>
      <c r="H59" s="235"/>
    </row>
    <row r="60" spans="1:8" s="433" customFormat="1" ht="15">
      <c r="A60" s="429" t="s">
        <v>825</v>
      </c>
      <c r="B60" s="430"/>
      <c r="C60" s="431"/>
      <c r="D60" s="432">
        <v>224</v>
      </c>
      <c r="E60" s="432"/>
      <c r="F60" s="472">
        <v>0</v>
      </c>
      <c r="G60" s="471">
        <v>0</v>
      </c>
      <c r="H60" s="471"/>
    </row>
    <row r="61" spans="1:8" s="428" customFormat="1" ht="15">
      <c r="A61" s="434" t="s">
        <v>834</v>
      </c>
      <c r="B61" s="435"/>
      <c r="C61" s="436"/>
      <c r="D61" s="437">
        <v>225</v>
      </c>
      <c r="E61" s="437"/>
      <c r="F61" s="424">
        <v>0</v>
      </c>
      <c r="G61" s="464"/>
      <c r="H61" s="464"/>
    </row>
    <row r="62" spans="1:8" ht="15">
      <c r="A62" s="438" t="s">
        <v>835</v>
      </c>
      <c r="B62" s="439"/>
      <c r="C62" s="431"/>
      <c r="D62" s="432">
        <v>226</v>
      </c>
      <c r="E62" s="432"/>
      <c r="F62" s="472">
        <v>0</v>
      </c>
      <c r="G62" s="471"/>
      <c r="H62" s="471"/>
    </row>
    <row r="63" spans="1:8" s="428" customFormat="1" ht="15">
      <c r="A63" s="97" t="s">
        <v>826</v>
      </c>
      <c r="B63" s="21"/>
      <c r="C63" s="98"/>
      <c r="D63" s="104">
        <v>227</v>
      </c>
      <c r="E63" s="440"/>
      <c r="F63" s="486">
        <v>0</v>
      </c>
      <c r="G63" s="473">
        <v>0</v>
      </c>
      <c r="H63" s="473"/>
    </row>
    <row r="64" spans="1:8" s="428" customFormat="1" ht="15">
      <c r="A64" s="438" t="s">
        <v>834</v>
      </c>
      <c r="B64" s="439"/>
      <c r="C64" s="431"/>
      <c r="D64" s="432">
        <v>228</v>
      </c>
      <c r="E64" s="432"/>
      <c r="F64" s="474">
        <v>0</v>
      </c>
      <c r="G64" s="475"/>
      <c r="H64" s="475"/>
    </row>
    <row r="65" spans="1:8" s="441" customFormat="1" ht="15">
      <c r="A65" s="438" t="s">
        <v>835</v>
      </c>
      <c r="B65" s="439"/>
      <c r="C65" s="431"/>
      <c r="D65" s="432">
        <v>229</v>
      </c>
      <c r="E65" s="432"/>
      <c r="F65" s="476">
        <v>0</v>
      </c>
      <c r="G65" s="234"/>
      <c r="H65" s="234"/>
    </row>
    <row r="66" spans="1:8" ht="15">
      <c r="A66" s="97" t="s">
        <v>829</v>
      </c>
      <c r="B66" s="21"/>
      <c r="C66" s="98"/>
      <c r="D66" s="104">
        <v>230</v>
      </c>
      <c r="E66" s="104"/>
      <c r="F66" s="129">
        <v>0</v>
      </c>
      <c r="G66" s="521"/>
      <c r="H66" s="521"/>
    </row>
    <row r="67" spans="1:8" ht="15">
      <c r="A67" s="95" t="s">
        <v>783</v>
      </c>
      <c r="B67" s="57"/>
      <c r="C67" s="96"/>
      <c r="D67" s="104">
        <v>240</v>
      </c>
      <c r="E67" s="104"/>
      <c r="F67" s="487">
        <v>0</v>
      </c>
      <c r="G67" s="477">
        <v>0</v>
      </c>
      <c r="H67" s="477"/>
    </row>
    <row r="68" spans="1:8" ht="15">
      <c r="A68" s="99" t="s">
        <v>710</v>
      </c>
      <c r="B68" s="100"/>
      <c r="C68" s="101"/>
      <c r="D68" s="104">
        <v>241</v>
      </c>
      <c r="E68" s="104"/>
      <c r="F68" s="326">
        <v>0</v>
      </c>
      <c r="G68" s="234"/>
      <c r="H68" s="234"/>
    </row>
    <row r="69" spans="1:8" ht="15">
      <c r="A69" s="97" t="s">
        <v>711</v>
      </c>
      <c r="B69" s="21"/>
      <c r="C69" s="98"/>
      <c r="D69" s="104">
        <v>242</v>
      </c>
      <c r="E69" s="104"/>
      <c r="F69" s="326">
        <v>0</v>
      </c>
      <c r="G69" s="234"/>
      <c r="H69" s="234"/>
    </row>
    <row r="70" spans="1:8" ht="15">
      <c r="A70" s="95" t="s">
        <v>784</v>
      </c>
      <c r="B70" s="57"/>
      <c r="C70" s="96"/>
      <c r="D70" s="104">
        <v>250</v>
      </c>
      <c r="E70" s="104"/>
      <c r="F70" s="463">
        <v>11400000</v>
      </c>
      <c r="G70" s="469">
        <v>11400000</v>
      </c>
      <c r="H70" s="469"/>
    </row>
    <row r="71" spans="1:8" ht="15">
      <c r="A71" s="97" t="s">
        <v>712</v>
      </c>
      <c r="B71" s="21"/>
      <c r="C71" s="98"/>
      <c r="D71" s="104">
        <v>231</v>
      </c>
      <c r="E71" s="104"/>
      <c r="F71" s="326">
        <v>0</v>
      </c>
      <c r="G71" s="464"/>
      <c r="H71" s="464"/>
    </row>
    <row r="72" spans="1:8" ht="15">
      <c r="A72" s="97" t="s">
        <v>713</v>
      </c>
      <c r="B72" s="21"/>
      <c r="C72" s="98"/>
      <c r="D72" s="104">
        <v>252</v>
      </c>
      <c r="E72" s="104"/>
      <c r="F72" s="326">
        <v>0</v>
      </c>
      <c r="G72" s="464"/>
      <c r="H72" s="464"/>
    </row>
    <row r="73" spans="1:8" ht="15">
      <c r="A73" s="97" t="s">
        <v>714</v>
      </c>
      <c r="B73" s="21"/>
      <c r="C73" s="98"/>
      <c r="D73" s="104">
        <v>258</v>
      </c>
      <c r="E73" s="109" t="s">
        <v>303</v>
      </c>
      <c r="F73" s="326">
        <v>11400000</v>
      </c>
      <c r="G73" s="234">
        <v>11400000</v>
      </c>
      <c r="H73" s="234"/>
    </row>
    <row r="74" spans="1:8" ht="15">
      <c r="A74" s="1072" t="s">
        <v>785</v>
      </c>
      <c r="B74" s="1073"/>
      <c r="C74" s="1074"/>
      <c r="D74" s="104">
        <v>259</v>
      </c>
      <c r="E74" s="104"/>
      <c r="F74" s="424">
        <v>0</v>
      </c>
      <c r="G74" s="464">
        <v>0</v>
      </c>
      <c r="H74" s="464"/>
    </row>
    <row r="75" spans="1:8" ht="15">
      <c r="A75" s="95" t="s">
        <v>786</v>
      </c>
      <c r="B75" s="57"/>
      <c r="C75" s="96"/>
      <c r="D75" s="104">
        <v>260</v>
      </c>
      <c r="E75" s="105"/>
      <c r="F75" s="463">
        <v>441841165</v>
      </c>
      <c r="G75" s="327">
        <v>363055616</v>
      </c>
      <c r="H75" s="327"/>
    </row>
    <row r="76" spans="1:8" ht="15">
      <c r="A76" s="97" t="s">
        <v>833</v>
      </c>
      <c r="B76" s="21"/>
      <c r="C76" s="98"/>
      <c r="D76" s="104">
        <v>261</v>
      </c>
      <c r="E76" s="109" t="s">
        <v>305</v>
      </c>
      <c r="F76" s="326">
        <v>441841165</v>
      </c>
      <c r="G76" s="234">
        <v>363055616</v>
      </c>
      <c r="H76" s="234"/>
    </row>
    <row r="77" spans="1:8" ht="15">
      <c r="A77" s="97" t="s">
        <v>832</v>
      </c>
      <c r="B77" s="21"/>
      <c r="C77" s="98"/>
      <c r="D77" s="104">
        <v>262</v>
      </c>
      <c r="E77" s="105"/>
      <c r="F77" s="326">
        <v>0</v>
      </c>
      <c r="G77" s="234"/>
      <c r="H77" s="234"/>
    </row>
    <row r="78" spans="1:8" ht="15">
      <c r="A78" s="97" t="s">
        <v>831</v>
      </c>
      <c r="B78" s="21"/>
      <c r="C78" s="98"/>
      <c r="D78" s="104">
        <v>268</v>
      </c>
      <c r="E78" s="104"/>
      <c r="F78" s="424">
        <v>0</v>
      </c>
      <c r="G78" s="464">
        <v>0</v>
      </c>
      <c r="H78" s="464"/>
    </row>
    <row r="79" spans="1:8" ht="15">
      <c r="A79" s="1067" t="s">
        <v>619</v>
      </c>
      <c r="B79" s="1068"/>
      <c r="C79" s="1069"/>
      <c r="D79" s="233">
        <v>250</v>
      </c>
      <c r="E79" s="107"/>
      <c r="F79" s="478">
        <v>112141553219</v>
      </c>
      <c r="G79" s="522">
        <v>81190389749</v>
      </c>
      <c r="H79" s="522"/>
    </row>
    <row r="80" spans="1:8" ht="15">
      <c r="A80" s="317"/>
      <c r="B80" s="317"/>
      <c r="C80" s="317"/>
      <c r="D80" s="317"/>
      <c r="E80" s="318"/>
      <c r="F80" s="479"/>
      <c r="G80" s="523"/>
      <c r="H80" s="524"/>
    </row>
    <row r="81" spans="1:8" ht="15">
      <c r="A81" s="363"/>
      <c r="B81" s="363"/>
      <c r="C81" s="363"/>
      <c r="D81" s="363"/>
      <c r="E81" s="359"/>
      <c r="F81" s="480"/>
      <c r="G81" s="524"/>
      <c r="H81" s="524"/>
    </row>
    <row r="82" spans="1:8" ht="15">
      <c r="A82" s="363"/>
      <c r="B82" s="363"/>
      <c r="C82" s="363"/>
      <c r="D82" s="363"/>
      <c r="E82" s="359"/>
      <c r="F82" s="480"/>
      <c r="G82" s="524"/>
      <c r="H82" s="524"/>
    </row>
    <row r="83" spans="1:8" ht="15">
      <c r="A83" s="363"/>
      <c r="B83" s="363"/>
      <c r="C83" s="363"/>
      <c r="D83" s="363"/>
      <c r="E83" s="359"/>
      <c r="F83" s="480"/>
      <c r="G83" s="524"/>
      <c r="H83" s="524"/>
    </row>
    <row r="84" spans="1:8" ht="15">
      <c r="A84" s="363"/>
      <c r="B84" s="363"/>
      <c r="C84" s="363"/>
      <c r="D84" s="363"/>
      <c r="E84" s="359"/>
      <c r="F84" s="480"/>
      <c r="G84" s="524"/>
      <c r="H84" s="524"/>
    </row>
    <row r="85" spans="1:8" ht="15">
      <c r="A85" s="363"/>
      <c r="B85" s="363"/>
      <c r="C85" s="363"/>
      <c r="D85" s="363"/>
      <c r="E85" s="359"/>
      <c r="F85" s="480"/>
      <c r="G85" s="524"/>
      <c r="H85" s="524"/>
    </row>
    <row r="86" spans="1:8" ht="15">
      <c r="A86" s="363"/>
      <c r="B86" s="363"/>
      <c r="C86" s="363"/>
      <c r="D86" s="363"/>
      <c r="E86" s="359"/>
      <c r="F86" s="480"/>
      <c r="G86" s="524"/>
      <c r="H86" s="524"/>
    </row>
    <row r="87" spans="1:8" ht="15">
      <c r="A87" s="363"/>
      <c r="B87" s="363"/>
      <c r="C87" s="363"/>
      <c r="D87" s="363"/>
      <c r="E87" s="359"/>
      <c r="F87" s="480"/>
      <c r="G87" s="524"/>
      <c r="H87" s="524"/>
    </row>
    <row r="88" spans="1:8" ht="15">
      <c r="A88" s="363"/>
      <c r="B88" s="363"/>
      <c r="C88" s="363"/>
      <c r="D88" s="363"/>
      <c r="E88" s="359"/>
      <c r="F88" s="480"/>
      <c r="G88" s="524"/>
      <c r="H88" s="524"/>
    </row>
    <row r="89" spans="1:8" ht="15">
      <c r="A89" s="363"/>
      <c r="B89" s="363"/>
      <c r="C89" s="363"/>
      <c r="D89" s="363"/>
      <c r="E89" s="359"/>
      <c r="F89" s="480"/>
      <c r="G89" s="524"/>
      <c r="H89" s="524"/>
    </row>
    <row r="90" spans="1:8" ht="32.25" customHeight="1">
      <c r="A90" s="1058" t="s">
        <v>715</v>
      </c>
      <c r="B90" s="1059"/>
      <c r="C90" s="1060"/>
      <c r="D90" s="108" t="s">
        <v>816</v>
      </c>
      <c r="E90" s="103" t="s">
        <v>624</v>
      </c>
      <c r="F90" s="485" t="s">
        <v>256</v>
      </c>
      <c r="G90" s="518" t="s">
        <v>257</v>
      </c>
      <c r="H90" s="518"/>
    </row>
    <row r="91" spans="1:8" ht="15">
      <c r="A91" s="733"/>
      <c r="B91" s="734"/>
      <c r="C91" s="735"/>
      <c r="D91" s="527"/>
      <c r="E91" s="736"/>
      <c r="F91" s="737"/>
      <c r="G91" s="738"/>
      <c r="H91" s="738"/>
    </row>
    <row r="92" spans="1:8" ht="15">
      <c r="A92" s="95" t="s">
        <v>620</v>
      </c>
      <c r="B92" s="57"/>
      <c r="C92" s="96"/>
      <c r="D92" s="104">
        <v>300</v>
      </c>
      <c r="E92" s="104"/>
      <c r="F92" s="463">
        <v>83552913539</v>
      </c>
      <c r="G92" s="327">
        <v>52870774129</v>
      </c>
      <c r="H92" s="327"/>
    </row>
    <row r="93" spans="1:8" ht="15">
      <c r="A93" s="95" t="s">
        <v>716</v>
      </c>
      <c r="B93" s="57"/>
      <c r="C93" s="96"/>
      <c r="D93" s="104">
        <v>310</v>
      </c>
      <c r="E93" s="104"/>
      <c r="F93" s="463">
        <v>82816613539</v>
      </c>
      <c r="G93" s="327">
        <v>52087653505</v>
      </c>
      <c r="H93" s="327"/>
    </row>
    <row r="94" spans="1:8" ht="15">
      <c r="A94" s="97" t="s">
        <v>836</v>
      </c>
      <c r="B94" s="21"/>
      <c r="C94" s="98"/>
      <c r="D94" s="104">
        <v>311</v>
      </c>
      <c r="E94" s="109" t="s">
        <v>752</v>
      </c>
      <c r="F94" s="326">
        <v>7000000000</v>
      </c>
      <c r="G94" s="234">
        <v>9000000000</v>
      </c>
      <c r="H94" s="234"/>
    </row>
    <row r="95" spans="1:8" ht="15">
      <c r="A95" s="97" t="s">
        <v>77</v>
      </c>
      <c r="B95" s="21"/>
      <c r="C95" s="98"/>
      <c r="D95" s="104">
        <v>312</v>
      </c>
      <c r="E95" s="109" t="s">
        <v>314</v>
      </c>
      <c r="F95" s="326">
        <v>70118938132</v>
      </c>
      <c r="G95" s="234">
        <v>39793130565</v>
      </c>
      <c r="H95" s="234"/>
    </row>
    <row r="96" spans="1:8" ht="15">
      <c r="A96" s="97" t="s">
        <v>717</v>
      </c>
      <c r="B96" s="21"/>
      <c r="C96" s="98"/>
      <c r="D96" s="104">
        <v>313</v>
      </c>
      <c r="E96" s="109" t="s">
        <v>315</v>
      </c>
      <c r="F96" s="326">
        <v>2560648625</v>
      </c>
      <c r="G96" s="234">
        <v>281846782</v>
      </c>
      <c r="H96" s="234"/>
    </row>
    <row r="97" spans="1:8" ht="15">
      <c r="A97" s="97" t="s">
        <v>718</v>
      </c>
      <c r="B97" s="21"/>
      <c r="C97" s="98"/>
      <c r="D97" s="104">
        <v>314</v>
      </c>
      <c r="E97" s="109" t="s">
        <v>316</v>
      </c>
      <c r="F97" s="326">
        <v>2250000</v>
      </c>
      <c r="G97" s="234">
        <v>347396991</v>
      </c>
      <c r="H97" s="234"/>
    </row>
    <row r="98" spans="1:8" ht="15">
      <c r="A98" s="97" t="s">
        <v>78</v>
      </c>
      <c r="B98" s="21"/>
      <c r="C98" s="98"/>
      <c r="D98" s="104">
        <v>315</v>
      </c>
      <c r="E98" s="104"/>
      <c r="F98" s="326">
        <v>2003748707</v>
      </c>
      <c r="G98" s="234">
        <v>1774824432</v>
      </c>
      <c r="H98" s="234"/>
    </row>
    <row r="99" spans="1:8" ht="15">
      <c r="A99" s="97" t="s">
        <v>719</v>
      </c>
      <c r="B99" s="21"/>
      <c r="C99" s="98"/>
      <c r="D99" s="104">
        <v>316</v>
      </c>
      <c r="E99" s="109" t="s">
        <v>317</v>
      </c>
      <c r="F99" s="326">
        <v>1130786710</v>
      </c>
      <c r="G99" s="481">
        <v>888099299</v>
      </c>
      <c r="H99" s="481"/>
    </row>
    <row r="100" spans="1:8" ht="15">
      <c r="A100" s="97" t="s">
        <v>837</v>
      </c>
      <c r="B100" s="21"/>
      <c r="C100" s="98"/>
      <c r="D100" s="104">
        <v>317</v>
      </c>
      <c r="E100" s="104"/>
      <c r="F100" s="326">
        <v>0</v>
      </c>
      <c r="G100" s="464">
        <v>0</v>
      </c>
      <c r="H100" s="464"/>
    </row>
    <row r="101" spans="1:8" ht="15">
      <c r="A101" s="110" t="s">
        <v>838</v>
      </c>
      <c r="B101" s="111"/>
      <c r="C101" s="112"/>
      <c r="D101" s="104">
        <v>318</v>
      </c>
      <c r="E101" s="104"/>
      <c r="F101" s="326">
        <v>0</v>
      </c>
      <c r="G101" s="464">
        <v>0</v>
      </c>
      <c r="H101" s="464"/>
    </row>
    <row r="102" spans="1:8" ht="15">
      <c r="A102" s="97" t="s">
        <v>839</v>
      </c>
      <c r="B102" s="21"/>
      <c r="C102" s="102"/>
      <c r="D102" s="104">
        <v>319</v>
      </c>
      <c r="E102" s="109"/>
      <c r="F102" s="488">
        <v>0</v>
      </c>
      <c r="G102" s="464">
        <v>0</v>
      </c>
      <c r="H102" s="464"/>
    </row>
    <row r="103" spans="1:8" ht="15">
      <c r="A103" s="97" t="s">
        <v>840</v>
      </c>
      <c r="B103" s="21"/>
      <c r="C103" s="98"/>
      <c r="D103" s="104">
        <v>320</v>
      </c>
      <c r="E103" s="105"/>
      <c r="F103" s="326">
        <v>0</v>
      </c>
      <c r="G103" s="234">
        <v>0</v>
      </c>
      <c r="H103" s="234"/>
    </row>
    <row r="104" spans="1:8" ht="15">
      <c r="A104" s="97" t="s">
        <v>172</v>
      </c>
      <c r="B104" s="21"/>
      <c r="C104" s="98"/>
      <c r="D104" s="104">
        <v>323</v>
      </c>
      <c r="E104" s="104"/>
      <c r="F104" s="326">
        <v>241365</v>
      </c>
      <c r="G104" s="234">
        <v>2355436</v>
      </c>
      <c r="H104" s="234"/>
    </row>
    <row r="105" spans="1:8" s="250" customFormat="1" ht="15">
      <c r="A105" s="820" t="s">
        <v>720</v>
      </c>
      <c r="B105" s="686"/>
      <c r="C105" s="821"/>
      <c r="D105" s="425">
        <v>330</v>
      </c>
      <c r="E105" s="425"/>
      <c r="F105" s="463">
        <v>736300000</v>
      </c>
      <c r="G105" s="327">
        <v>783120624</v>
      </c>
      <c r="H105" s="327"/>
    </row>
    <row r="106" spans="1:8" ht="15">
      <c r="A106" s="97" t="s">
        <v>841</v>
      </c>
      <c r="B106" s="21"/>
      <c r="C106" s="98"/>
      <c r="D106" s="104">
        <v>331</v>
      </c>
      <c r="E106" s="104"/>
      <c r="F106" s="326">
        <v>0</v>
      </c>
      <c r="G106" s="234">
        <v>0</v>
      </c>
      <c r="H106" s="234"/>
    </row>
    <row r="107" spans="1:8" ht="15">
      <c r="A107" s="97" t="s">
        <v>842</v>
      </c>
      <c r="B107" s="21"/>
      <c r="C107" s="98"/>
      <c r="D107" s="104">
        <v>332</v>
      </c>
      <c r="E107" s="425"/>
      <c r="F107" s="326">
        <v>0</v>
      </c>
      <c r="G107" s="234">
        <v>0</v>
      </c>
      <c r="H107" s="234"/>
    </row>
    <row r="108" spans="1:8" ht="15">
      <c r="A108" s="97" t="s">
        <v>843</v>
      </c>
      <c r="B108" s="21"/>
      <c r="C108" s="98"/>
      <c r="D108" s="104">
        <v>333</v>
      </c>
      <c r="E108" s="109" t="s">
        <v>318</v>
      </c>
      <c r="F108" s="326">
        <v>736300000</v>
      </c>
      <c r="G108" s="234">
        <v>589059944</v>
      </c>
      <c r="H108" s="234"/>
    </row>
    <row r="109" spans="1:8" ht="15">
      <c r="A109" s="97" t="s">
        <v>844</v>
      </c>
      <c r="B109" s="21"/>
      <c r="C109" s="98"/>
      <c r="D109" s="104">
        <v>334</v>
      </c>
      <c r="E109" s="426"/>
      <c r="F109" s="326">
        <v>0</v>
      </c>
      <c r="G109" s="234">
        <v>194060680</v>
      </c>
      <c r="H109" s="234"/>
    </row>
    <row r="110" spans="1:8" ht="15">
      <c r="A110" s="97" t="s">
        <v>845</v>
      </c>
      <c r="B110" s="21"/>
      <c r="C110" s="98"/>
      <c r="D110" s="104">
        <v>335</v>
      </c>
      <c r="E110" s="104"/>
      <c r="F110" s="326">
        <v>0</v>
      </c>
      <c r="G110" s="234">
        <v>0</v>
      </c>
      <c r="H110" s="234"/>
    </row>
    <row r="111" spans="1:8" ht="15">
      <c r="A111" s="97" t="s">
        <v>846</v>
      </c>
      <c r="B111" s="21"/>
      <c r="C111" s="98"/>
      <c r="D111" s="104">
        <v>336</v>
      </c>
      <c r="E111" s="104"/>
      <c r="F111" s="326">
        <v>0</v>
      </c>
      <c r="G111" s="234">
        <v>0</v>
      </c>
      <c r="H111" s="234"/>
    </row>
    <row r="112" spans="1:8" ht="15">
      <c r="A112" s="97" t="s">
        <v>847</v>
      </c>
      <c r="B112" s="21"/>
      <c r="C112" s="98"/>
      <c r="D112" s="104">
        <v>337</v>
      </c>
      <c r="E112" s="104"/>
      <c r="F112" s="326">
        <v>0</v>
      </c>
      <c r="G112" s="234">
        <v>0</v>
      </c>
      <c r="H112" s="234"/>
    </row>
    <row r="113" spans="1:8" ht="8.25" customHeight="1">
      <c r="A113" s="97"/>
      <c r="B113" s="21"/>
      <c r="C113" s="98"/>
      <c r="D113" s="104"/>
      <c r="E113" s="104"/>
      <c r="F113" s="326"/>
      <c r="G113" s="234"/>
      <c r="H113" s="234"/>
    </row>
    <row r="114" spans="1:8" ht="15">
      <c r="A114" s="95" t="s">
        <v>594</v>
      </c>
      <c r="B114" s="57"/>
      <c r="C114" s="96"/>
      <c r="D114" s="104">
        <v>400</v>
      </c>
      <c r="E114" s="105"/>
      <c r="F114" s="463">
        <v>28588639680</v>
      </c>
      <c r="G114" s="327">
        <v>28319615620</v>
      </c>
      <c r="H114" s="327"/>
    </row>
    <row r="115" spans="1:8" ht="15">
      <c r="A115" s="95" t="s">
        <v>721</v>
      </c>
      <c r="B115" s="57"/>
      <c r="C115" s="96"/>
      <c r="D115" s="104">
        <v>410</v>
      </c>
      <c r="E115" s="109" t="s">
        <v>682</v>
      </c>
      <c r="F115" s="463">
        <v>28509330543</v>
      </c>
      <c r="G115" s="327">
        <v>28240306483</v>
      </c>
      <c r="H115" s="327"/>
    </row>
    <row r="116" spans="1:8" ht="15">
      <c r="A116" s="97" t="s">
        <v>722</v>
      </c>
      <c r="B116" s="21"/>
      <c r="C116" s="98"/>
      <c r="D116" s="104">
        <v>411</v>
      </c>
      <c r="E116" s="109"/>
      <c r="F116" s="326">
        <v>19854470000</v>
      </c>
      <c r="G116" s="234">
        <v>19854470000</v>
      </c>
      <c r="H116" s="234"/>
    </row>
    <row r="117" spans="1:8" ht="15">
      <c r="A117" s="97" t="s">
        <v>723</v>
      </c>
      <c r="B117" s="21"/>
      <c r="C117" s="98"/>
      <c r="D117" s="104">
        <v>412</v>
      </c>
      <c r="E117" s="104"/>
      <c r="F117" s="326">
        <v>0</v>
      </c>
      <c r="G117" s="234"/>
      <c r="H117" s="234"/>
    </row>
    <row r="118" spans="1:8" ht="15">
      <c r="A118" s="97" t="s">
        <v>79</v>
      </c>
      <c r="B118" s="21"/>
      <c r="C118" s="98"/>
      <c r="D118" s="104">
        <v>413</v>
      </c>
      <c r="E118" s="104"/>
      <c r="F118" s="326">
        <v>2917157439</v>
      </c>
      <c r="G118" s="234">
        <v>2917157439</v>
      </c>
      <c r="H118" s="234"/>
    </row>
    <row r="119" spans="1:8" ht="15">
      <c r="A119" s="97" t="s">
        <v>80</v>
      </c>
      <c r="B119" s="21"/>
      <c r="C119" s="98"/>
      <c r="D119" s="104">
        <v>414</v>
      </c>
      <c r="E119" s="104"/>
      <c r="F119" s="326">
        <v>0</v>
      </c>
      <c r="G119" s="234"/>
      <c r="H119" s="234"/>
    </row>
    <row r="120" spans="1:8" ht="15">
      <c r="A120" s="97" t="s">
        <v>81</v>
      </c>
      <c r="B120" s="21"/>
      <c r="C120" s="98"/>
      <c r="D120" s="104">
        <v>415</v>
      </c>
      <c r="E120" s="104"/>
      <c r="F120" s="326">
        <v>0</v>
      </c>
      <c r="G120" s="234"/>
      <c r="H120" s="234"/>
    </row>
    <row r="121" spans="1:8" ht="15">
      <c r="A121" s="97" t="s">
        <v>848</v>
      </c>
      <c r="B121" s="21"/>
      <c r="C121" s="98"/>
      <c r="D121" s="104">
        <v>416</v>
      </c>
      <c r="E121" s="104"/>
      <c r="F121" s="326">
        <v>0</v>
      </c>
      <c r="G121" s="234"/>
      <c r="H121" s="234"/>
    </row>
    <row r="122" spans="1:8" ht="15">
      <c r="A122" s="97" t="s">
        <v>849</v>
      </c>
      <c r="B122" s="21"/>
      <c r="C122" s="98"/>
      <c r="D122" s="104">
        <v>417</v>
      </c>
      <c r="E122" s="104"/>
      <c r="F122" s="326">
        <v>1460500475</v>
      </c>
      <c r="G122" s="234">
        <v>1265710773</v>
      </c>
      <c r="H122" s="234"/>
    </row>
    <row r="123" spans="1:8" ht="15">
      <c r="A123" s="97" t="s">
        <v>850</v>
      </c>
      <c r="B123" s="21"/>
      <c r="C123" s="98"/>
      <c r="D123" s="104">
        <v>418</v>
      </c>
      <c r="E123" s="104"/>
      <c r="F123" s="326">
        <v>865657635</v>
      </c>
      <c r="G123" s="234">
        <v>690009707</v>
      </c>
      <c r="H123" s="234"/>
    </row>
    <row r="124" spans="1:8" ht="15">
      <c r="A124" s="97" t="s">
        <v>851</v>
      </c>
      <c r="B124" s="21"/>
      <c r="C124" s="98"/>
      <c r="D124" s="104">
        <v>419</v>
      </c>
      <c r="E124" s="104"/>
      <c r="F124" s="326">
        <v>0</v>
      </c>
      <c r="G124" s="234">
        <v>0</v>
      </c>
      <c r="H124" s="234"/>
    </row>
    <row r="125" spans="1:8" ht="15">
      <c r="A125" s="97" t="s">
        <v>852</v>
      </c>
      <c r="B125" s="21"/>
      <c r="C125" s="98"/>
      <c r="D125" s="104">
        <v>420</v>
      </c>
      <c r="E125" s="104"/>
      <c r="F125" s="326">
        <v>3411544994</v>
      </c>
      <c r="G125" s="234">
        <v>3512958564</v>
      </c>
      <c r="H125" s="234"/>
    </row>
    <row r="126" spans="1:8" ht="15">
      <c r="A126" s="97" t="s">
        <v>853</v>
      </c>
      <c r="B126" s="21"/>
      <c r="C126" s="98"/>
      <c r="D126" s="104">
        <v>421</v>
      </c>
      <c r="E126" s="104"/>
      <c r="F126" s="326">
        <v>0</v>
      </c>
      <c r="G126" s="234">
        <v>0</v>
      </c>
      <c r="H126" s="234"/>
    </row>
    <row r="127" spans="1:8" ht="15">
      <c r="A127" s="95" t="s">
        <v>383</v>
      </c>
      <c r="B127" s="57"/>
      <c r="C127" s="96"/>
      <c r="D127" s="104">
        <v>430</v>
      </c>
      <c r="E127" s="104"/>
      <c r="F127" s="489">
        <v>79309137</v>
      </c>
      <c r="G127" s="469">
        <v>79309137</v>
      </c>
      <c r="H127" s="469"/>
    </row>
    <row r="128" spans="1:8" ht="15">
      <c r="A128" s="97" t="s">
        <v>248</v>
      </c>
      <c r="B128" s="21"/>
      <c r="C128" s="98"/>
      <c r="D128" s="104">
        <v>432</v>
      </c>
      <c r="E128" s="104"/>
      <c r="F128" s="326">
        <v>79309137</v>
      </c>
      <c r="G128" s="234">
        <v>79309137</v>
      </c>
      <c r="H128" s="234"/>
    </row>
    <row r="129" spans="1:8" ht="15">
      <c r="A129" s="97" t="s">
        <v>249</v>
      </c>
      <c r="B129" s="21"/>
      <c r="C129" s="98"/>
      <c r="D129" s="104">
        <v>433</v>
      </c>
      <c r="E129" s="104"/>
      <c r="F129" s="326">
        <v>0</v>
      </c>
      <c r="G129" s="234"/>
      <c r="H129" s="234"/>
    </row>
    <row r="130" spans="1:8" ht="18" customHeight="1">
      <c r="A130" s="1067" t="s">
        <v>724</v>
      </c>
      <c r="B130" s="1068"/>
      <c r="C130" s="1069"/>
      <c r="D130" s="233">
        <v>440</v>
      </c>
      <c r="E130" s="107"/>
      <c r="F130" s="478">
        <v>112141553219</v>
      </c>
      <c r="G130" s="522">
        <v>81190389749</v>
      </c>
      <c r="H130" s="522"/>
    </row>
    <row r="131" spans="1:8" ht="15">
      <c r="A131" s="57"/>
      <c r="B131" s="57"/>
      <c r="C131" s="57"/>
      <c r="D131" s="92"/>
      <c r="E131" s="24"/>
      <c r="F131" s="937">
        <v>0</v>
      </c>
      <c r="G131" s="938">
        <v>0</v>
      </c>
      <c r="H131" s="940"/>
    </row>
    <row r="132" spans="6:8" ht="15">
      <c r="F132" s="490"/>
      <c r="G132" s="482"/>
      <c r="H132" s="482"/>
    </row>
    <row r="133" spans="2:8" ht="15">
      <c r="B133" s="18"/>
      <c r="D133" s="18"/>
      <c r="E133" s="94"/>
      <c r="F133" s="35"/>
      <c r="G133" s="272"/>
      <c r="H133" s="272"/>
    </row>
    <row r="134" spans="1:8" ht="15">
      <c r="A134" s="27"/>
      <c r="B134" s="27"/>
      <c r="C134" s="27"/>
      <c r="D134" s="27"/>
      <c r="E134" s="27"/>
      <c r="F134" s="35"/>
      <c r="G134" s="272"/>
      <c r="H134" s="272"/>
    </row>
    <row r="135" spans="1:8" ht="15">
      <c r="A135" s="27"/>
      <c r="B135" s="27"/>
      <c r="C135" s="27"/>
      <c r="D135" s="27"/>
      <c r="E135" s="27"/>
      <c r="F135" s="35"/>
      <c r="G135" s="272"/>
      <c r="H135" s="272"/>
    </row>
    <row r="136" spans="1:8" ht="15">
      <c r="A136" s="27"/>
      <c r="B136" s="27"/>
      <c r="C136" s="27"/>
      <c r="D136" s="27"/>
      <c r="E136" s="27"/>
      <c r="F136" s="35"/>
      <c r="G136" s="272"/>
      <c r="H136" s="272"/>
    </row>
    <row r="137" spans="1:8" ht="15">
      <c r="A137" s="27"/>
      <c r="B137" s="27"/>
      <c r="C137" s="27"/>
      <c r="D137" s="27"/>
      <c r="E137" s="27"/>
      <c r="F137" s="35"/>
      <c r="G137" s="272"/>
      <c r="H137" s="272"/>
    </row>
    <row r="138" spans="1:8" ht="15">
      <c r="A138" s="1"/>
      <c r="B138" s="1"/>
      <c r="C138" s="1"/>
      <c r="D138" s="27"/>
      <c r="E138" s="27"/>
      <c r="F138" s="35"/>
      <c r="G138" s="272"/>
      <c r="H138" s="272"/>
    </row>
    <row r="139" spans="1:8" ht="15">
      <c r="A139" s="18"/>
      <c r="B139" s="18"/>
      <c r="D139" s="18"/>
      <c r="E139" s="94"/>
      <c r="F139" s="35"/>
      <c r="G139" s="272"/>
      <c r="H139" s="272"/>
    </row>
  </sheetData>
  <sheetProtection/>
  <mergeCells count="11">
    <mergeCell ref="A4:G4"/>
    <mergeCell ref="A5:G5"/>
    <mergeCell ref="A90:C90"/>
    <mergeCell ref="A49:C49"/>
    <mergeCell ref="A74:C74"/>
    <mergeCell ref="A7:C7"/>
    <mergeCell ref="A9:C9"/>
    <mergeCell ref="A15:C15"/>
    <mergeCell ref="A47:C47"/>
    <mergeCell ref="A79:C79"/>
    <mergeCell ref="A130:C130"/>
  </mergeCells>
  <conditionalFormatting sqref="G140:H65536 F66:H66 G3:H3">
    <cfRule type="cellIs" priority="24" dxfId="25" operator="equal" stopIfTrue="1">
      <formula>0</formula>
    </cfRule>
    <cfRule type="cellIs" priority="25" dxfId="26" operator="notEqual" stopIfTrue="1">
      <formula>0</formula>
    </cfRule>
  </conditionalFormatting>
  <conditionalFormatting sqref="F140:F65536 F130:H131 G116:H116 F114:F116 F102:F103 F95:F97 F58:F59 F61:F62 F64:F65 F56:H56 G54:H54 F49:F55 F47:H48 F26 F19:F21 F16:F17 G10:H10 G7:H8 F1:F3 F6:F12 F30:F46 G79:H91 F79:F93">
    <cfRule type="cellIs" priority="26" dxfId="25" operator="equal" stopIfTrue="1">
      <formula>0</formula>
    </cfRule>
    <cfRule type="cellIs" priority="27" dxfId="27" operator="notEqual" stopIfTrue="1">
      <formula>0</formula>
    </cfRule>
  </conditionalFormatting>
  <conditionalFormatting sqref="F1:G65536">
    <cfRule type="cellIs" priority="1" dxfId="28" operator="equal">
      <formula>0</formula>
    </cfRule>
  </conditionalFormatting>
  <printOptions/>
  <pageMargins left="0.7874015748031497" right="0.5905511811023623" top="0.7874015748031497" bottom="0.7874015748031497" header="0.3937007874015748" footer="0.3937007874015748"/>
  <pageSetup firstPageNumber="5"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H45"/>
  <sheetViews>
    <sheetView zoomScaleSheetLayoutView="110" zoomScalePageLayoutView="0" workbookViewId="0" topLeftCell="A1">
      <selection activeCell="A1" sqref="A1:IV16384"/>
    </sheetView>
  </sheetViews>
  <sheetFormatPr defaultColWidth="9.00390625" defaultRowHeight="12.75"/>
  <cols>
    <col min="1" max="1" width="32.625" style="1" customWidth="1"/>
    <col min="2" max="2" width="10.625" style="1" customWidth="1"/>
    <col min="3" max="3" width="5.625" style="1" customWidth="1"/>
    <col min="4" max="4" width="10.00390625" style="1" customWidth="1"/>
    <col min="5" max="6" width="17.75390625" style="1" customWidth="1"/>
    <col min="7" max="7" width="14.25390625" style="1" bestFit="1" customWidth="1"/>
    <col min="8" max="16384" width="9.125" style="1" customWidth="1"/>
  </cols>
  <sheetData>
    <row r="1" spans="1:6" s="155" customFormat="1" ht="12.75">
      <c r="A1" s="178" t="s">
        <v>124</v>
      </c>
      <c r="B1" s="178"/>
      <c r="C1" s="178"/>
      <c r="F1" s="209" t="s">
        <v>158</v>
      </c>
    </row>
    <row r="2" spans="1:6" s="200" customFormat="1" ht="12">
      <c r="A2" s="10" t="s">
        <v>146</v>
      </c>
      <c r="B2" s="10"/>
      <c r="C2" s="10"/>
      <c r="D2" s="10"/>
      <c r="E2" s="10"/>
      <c r="F2" s="205" t="s">
        <v>995</v>
      </c>
    </row>
    <row r="4" spans="1:6" s="68" customFormat="1" ht="20.25">
      <c r="A4" s="1078" t="s">
        <v>725</v>
      </c>
      <c r="B4" s="1078"/>
      <c r="C4" s="1078"/>
      <c r="D4" s="1078"/>
      <c r="E4" s="1078"/>
      <c r="F4" s="1078"/>
    </row>
    <row r="5" spans="1:7" ht="15.75">
      <c r="A5" s="1071" t="s">
        <v>897</v>
      </c>
      <c r="B5" s="1071"/>
      <c r="C5" s="1071"/>
      <c r="D5" s="1071"/>
      <c r="E5" s="1071"/>
      <c r="F5" s="1071"/>
      <c r="G5" s="442"/>
    </row>
    <row r="6" ht="15.75" customHeight="1">
      <c r="F6" s="172" t="s">
        <v>241</v>
      </c>
    </row>
    <row r="7" ht="15">
      <c r="F7" s="17"/>
    </row>
    <row r="8" spans="1:6" s="6" customFormat="1" ht="29.25" customHeight="1">
      <c r="A8" s="1075" t="s">
        <v>623</v>
      </c>
      <c r="B8" s="1076"/>
      <c r="C8" s="1077"/>
      <c r="D8" s="116" t="s">
        <v>624</v>
      </c>
      <c r="E8" s="120" t="s">
        <v>256</v>
      </c>
      <c r="F8" s="108" t="s">
        <v>257</v>
      </c>
    </row>
    <row r="9" spans="1:6" s="6" customFormat="1" ht="14.25">
      <c r="A9" s="493"/>
      <c r="B9" s="336"/>
      <c r="C9" s="494"/>
      <c r="D9" s="495"/>
      <c r="E9" s="498"/>
      <c r="F9" s="527"/>
    </row>
    <row r="10" spans="1:6" ht="15">
      <c r="A10" s="113" t="s">
        <v>726</v>
      </c>
      <c r="B10" s="5"/>
      <c r="C10" s="114"/>
      <c r="D10" s="118"/>
      <c r="E10" s="121">
        <v>0</v>
      </c>
      <c r="F10" s="121">
        <v>0</v>
      </c>
    </row>
    <row r="11" spans="1:6" ht="15">
      <c r="A11" s="113" t="s">
        <v>727</v>
      </c>
      <c r="B11" s="5"/>
      <c r="C11" s="114"/>
      <c r="D11" s="117"/>
      <c r="E11" s="121"/>
      <c r="F11" s="121"/>
    </row>
    <row r="12" spans="1:6" ht="15">
      <c r="A12" s="113" t="s">
        <v>82</v>
      </c>
      <c r="B12" s="5"/>
      <c r="C12" s="114"/>
      <c r="D12" s="117"/>
      <c r="E12" s="121"/>
      <c r="F12" s="121"/>
    </row>
    <row r="13" spans="1:6" ht="15">
      <c r="A13" s="113" t="s">
        <v>728</v>
      </c>
      <c r="B13" s="5"/>
      <c r="C13" s="114"/>
      <c r="D13" s="117"/>
      <c r="E13" s="121">
        <v>2212757742</v>
      </c>
      <c r="F13" s="121">
        <v>2212757742</v>
      </c>
    </row>
    <row r="14" spans="1:6" ht="15">
      <c r="A14" s="113" t="s">
        <v>961</v>
      </c>
      <c r="B14" s="5"/>
      <c r="C14" s="114"/>
      <c r="D14" s="117"/>
      <c r="E14" s="121">
        <v>287298300</v>
      </c>
      <c r="F14" s="121">
        <v>287298300</v>
      </c>
    </row>
    <row r="15" spans="1:6" ht="15">
      <c r="A15" s="113" t="s">
        <v>962</v>
      </c>
      <c r="B15" s="5"/>
      <c r="C15" s="114"/>
      <c r="D15" s="117"/>
      <c r="E15" s="121">
        <v>1925459442</v>
      </c>
      <c r="F15" s="121">
        <v>1925459442</v>
      </c>
    </row>
    <row r="16" spans="1:6" ht="15">
      <c r="A16" s="113" t="s">
        <v>729</v>
      </c>
      <c r="B16" s="5"/>
      <c r="C16" s="114"/>
      <c r="D16" s="118"/>
      <c r="E16" s="121"/>
      <c r="F16" s="121"/>
    </row>
    <row r="17" spans="1:7" ht="15">
      <c r="A17" s="113" t="s">
        <v>604</v>
      </c>
      <c r="B17" s="5"/>
      <c r="C17" s="114"/>
      <c r="D17" s="118"/>
      <c r="E17" s="122">
        <v>755.77</v>
      </c>
      <c r="F17" s="124">
        <v>939.61</v>
      </c>
      <c r="G17" s="810"/>
    </row>
    <row r="18" spans="1:7" ht="15">
      <c r="A18" s="113" t="s">
        <v>606</v>
      </c>
      <c r="B18" s="5"/>
      <c r="C18" s="114"/>
      <c r="D18" s="118"/>
      <c r="E18" s="122">
        <v>264.45</v>
      </c>
      <c r="F18" s="124">
        <v>321</v>
      </c>
      <c r="G18" s="320">
        <v>0</v>
      </c>
    </row>
    <row r="19" spans="1:6" ht="15">
      <c r="A19" s="113" t="s">
        <v>605</v>
      </c>
      <c r="B19" s="5"/>
      <c r="C19" s="114"/>
      <c r="D19" s="118"/>
      <c r="E19" s="122"/>
      <c r="F19" s="124"/>
    </row>
    <row r="20" spans="1:6" ht="15">
      <c r="A20" s="113" t="s">
        <v>83</v>
      </c>
      <c r="B20" s="5"/>
      <c r="C20" s="114"/>
      <c r="D20" s="118"/>
      <c r="E20" s="122"/>
      <c r="F20" s="124"/>
    </row>
    <row r="21" spans="1:6" ht="15">
      <c r="A21" s="602"/>
      <c r="B21" s="11"/>
      <c r="C21" s="115"/>
      <c r="D21" s="119"/>
      <c r="E21" s="123">
        <v>0</v>
      </c>
      <c r="F21" s="123">
        <v>0</v>
      </c>
    </row>
    <row r="23" spans="6:8" ht="15">
      <c r="F23" s="259" t="s">
        <v>958</v>
      </c>
      <c r="H23" s="17"/>
    </row>
    <row r="24" spans="1:6" ht="14.25" customHeight="1">
      <c r="A24" s="18" t="s">
        <v>621</v>
      </c>
      <c r="B24" s="18"/>
      <c r="C24" s="18" t="s">
        <v>907</v>
      </c>
      <c r="D24" s="94"/>
      <c r="E24" s="8" t="s">
        <v>282</v>
      </c>
      <c r="F24" s="2"/>
    </row>
    <row r="25" spans="1:6" ht="15">
      <c r="A25" s="27"/>
      <c r="B25" s="27"/>
      <c r="C25" s="27"/>
      <c r="E25" s="2"/>
      <c r="F25" s="2"/>
    </row>
    <row r="26" spans="1:6" ht="15">
      <c r="A26" s="27"/>
      <c r="B26" s="27"/>
      <c r="C26" s="27"/>
      <c r="E26" s="2"/>
      <c r="F26" s="2"/>
    </row>
    <row r="27" spans="1:6" ht="15">
      <c r="A27" s="27"/>
      <c r="B27" s="27"/>
      <c r="C27" s="27"/>
      <c r="E27" s="2"/>
      <c r="F27" s="2"/>
    </row>
    <row r="28" spans="1:6" ht="15">
      <c r="A28" s="27"/>
      <c r="B28" s="27"/>
      <c r="C28" s="27"/>
      <c r="E28" s="2"/>
      <c r="F28" s="2"/>
    </row>
    <row r="29" spans="3:6" ht="15">
      <c r="C29" s="27"/>
      <c r="E29" s="8"/>
      <c r="F29" s="2"/>
    </row>
    <row r="30" spans="1:6" ht="15">
      <c r="A30" s="18"/>
      <c r="B30" s="18"/>
      <c r="C30" s="18" t="s">
        <v>662</v>
      </c>
      <c r="D30" s="94"/>
      <c r="E30" s="8" t="s">
        <v>143</v>
      </c>
      <c r="F30" s="2"/>
    </row>
    <row r="45" spans="1:6" ht="27" customHeight="1">
      <c r="A45" s="5"/>
      <c r="B45" s="5"/>
      <c r="C45" s="5"/>
      <c r="D45" s="5"/>
      <c r="E45" s="5"/>
      <c r="F45" s="5"/>
    </row>
  </sheetData>
  <sheetProtection/>
  <mergeCells count="3">
    <mergeCell ref="A8:C8"/>
    <mergeCell ref="A4:F4"/>
    <mergeCell ref="A5:F5"/>
  </mergeCells>
  <conditionalFormatting sqref="E10:F21">
    <cfRule type="cellIs" priority="1" dxfId="25" operator="equal" stopIfTrue="1">
      <formula>0</formula>
    </cfRule>
  </conditionalFormatting>
  <conditionalFormatting sqref="F8:F9">
    <cfRule type="cellIs" priority="2" dxfId="25" operator="equal" stopIfTrue="1">
      <formula>0</formula>
    </cfRule>
    <cfRule type="cellIs" priority="3" dxfId="27" operator="notEqual" stopIfTrue="1">
      <formula>0</formula>
    </cfRule>
  </conditionalFormatting>
  <printOptions/>
  <pageMargins left="0.7874015748031497" right="0.5905511811023623" top="0.7874015748031497" bottom="0.7874015748031497" header="0.3937007874015748" footer="0.3937007874015748"/>
  <pageSetup firstPageNumber="8"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FFFF00"/>
  </sheetPr>
  <dimension ref="A1:G40"/>
  <sheetViews>
    <sheetView tabSelected="1" zoomScaleSheetLayoutView="110" zoomScalePageLayoutView="0" workbookViewId="0" topLeftCell="A1">
      <selection activeCell="D9" sqref="D9:G30"/>
    </sheetView>
  </sheetViews>
  <sheetFormatPr defaultColWidth="9.00390625" defaultRowHeight="12.75"/>
  <cols>
    <col min="1" max="1" width="5.375" style="1" customWidth="1"/>
    <col min="2" max="2" width="20.625" style="1" customWidth="1"/>
    <col min="3" max="3" width="22.75390625" style="1" customWidth="1"/>
    <col min="4" max="4" width="4.125" style="125" bestFit="1" customWidth="1"/>
    <col min="5" max="5" width="7.875" style="1" bestFit="1" customWidth="1"/>
    <col min="6" max="6" width="17.625" style="26" customWidth="1"/>
    <col min="7" max="7" width="18.25390625" style="29" customWidth="1"/>
    <col min="8" max="16384" width="9.125" style="1" customWidth="1"/>
  </cols>
  <sheetData>
    <row r="1" spans="1:7" s="155" customFormat="1" ht="12.75">
      <c r="A1" s="201" t="s">
        <v>124</v>
      </c>
      <c r="B1" s="201"/>
      <c r="C1" s="178"/>
      <c r="D1" s="202"/>
      <c r="F1" s="212"/>
      <c r="G1" s="209" t="s">
        <v>158</v>
      </c>
    </row>
    <row r="2" spans="1:7" s="200" customFormat="1" ht="12">
      <c r="A2" s="203" t="s">
        <v>146</v>
      </c>
      <c r="B2" s="203"/>
      <c r="C2" s="10"/>
      <c r="D2" s="204"/>
      <c r="E2" s="10"/>
      <c r="F2" s="703"/>
      <c r="G2" s="205" t="s">
        <v>995</v>
      </c>
    </row>
    <row r="4" spans="1:7" s="566" customFormat="1" ht="25.5" customHeight="1">
      <c r="A4" s="1080" t="s">
        <v>730</v>
      </c>
      <c r="B4" s="1080"/>
      <c r="C4" s="1080"/>
      <c r="D4" s="1080"/>
      <c r="E4" s="1080"/>
      <c r="F4" s="1080"/>
      <c r="G4" s="1080"/>
    </row>
    <row r="5" spans="1:7" ht="15.75">
      <c r="A5" s="1084" t="s">
        <v>891</v>
      </c>
      <c r="B5" s="1084"/>
      <c r="C5" s="1084"/>
      <c r="D5" s="1084"/>
      <c r="E5" s="1084"/>
      <c r="F5" s="1084"/>
      <c r="G5" s="1084"/>
    </row>
    <row r="6" spans="4:7" ht="15">
      <c r="D6" s="126"/>
      <c r="E6" s="5"/>
      <c r="F6" s="1085" t="s">
        <v>559</v>
      </c>
      <c r="G6" s="1085"/>
    </row>
    <row r="7" spans="1:7" s="6" customFormat="1" ht="32.25" customHeight="1">
      <c r="A7" s="1075" t="s">
        <v>623</v>
      </c>
      <c r="B7" s="1076"/>
      <c r="C7" s="1077"/>
      <c r="D7" s="116" t="s">
        <v>816</v>
      </c>
      <c r="E7" s="131" t="s">
        <v>817</v>
      </c>
      <c r="F7" s="597" t="s">
        <v>258</v>
      </c>
      <c r="G7" s="116" t="s">
        <v>259</v>
      </c>
    </row>
    <row r="8" spans="1:7" s="6" customFormat="1" ht="14.25">
      <c r="A8" s="493"/>
      <c r="B8" s="336"/>
      <c r="C8" s="494"/>
      <c r="D8" s="495"/>
      <c r="E8" s="739"/>
      <c r="F8" s="740"/>
      <c r="G8" s="495"/>
    </row>
    <row r="9" spans="1:7" ht="16.5" customHeight="1">
      <c r="A9" s="139" t="s">
        <v>731</v>
      </c>
      <c r="B9" s="47"/>
      <c r="C9" s="114"/>
      <c r="D9" s="136" t="s">
        <v>595</v>
      </c>
      <c r="E9" s="132" t="s">
        <v>908</v>
      </c>
      <c r="F9" s="219">
        <v>254085380380</v>
      </c>
      <c r="G9" s="128">
        <v>117540669278</v>
      </c>
    </row>
    <row r="10" spans="1:7" ht="16.5" customHeight="1">
      <c r="A10" s="113" t="s">
        <v>84</v>
      </c>
      <c r="B10" s="5"/>
      <c r="C10" s="114"/>
      <c r="D10" s="137" t="s">
        <v>596</v>
      </c>
      <c r="E10" s="135" t="s">
        <v>591</v>
      </c>
      <c r="F10" s="220">
        <v>4345218450</v>
      </c>
      <c r="G10" s="220">
        <v>69992723</v>
      </c>
    </row>
    <row r="11" spans="1:7" ht="16.5" customHeight="1">
      <c r="A11" s="1081" t="s">
        <v>597</v>
      </c>
      <c r="B11" s="1082"/>
      <c r="C11" s="1083"/>
      <c r="D11" s="138">
        <v>10</v>
      </c>
      <c r="E11" s="132" t="s">
        <v>592</v>
      </c>
      <c r="F11" s="221">
        <f>F9-F10</f>
        <v>249740161930</v>
      </c>
      <c r="G11" s="128">
        <v>117470676555</v>
      </c>
    </row>
    <row r="12" spans="1:7" ht="16.5" customHeight="1">
      <c r="A12" s="139" t="s">
        <v>24</v>
      </c>
      <c r="B12" s="47"/>
      <c r="C12" s="140"/>
      <c r="D12" s="138">
        <v>11</v>
      </c>
      <c r="E12" s="132" t="s">
        <v>593</v>
      </c>
      <c r="F12" s="222">
        <v>225728039155</v>
      </c>
      <c r="G12" s="222">
        <v>96274695609</v>
      </c>
    </row>
    <row r="13" spans="1:7" ht="16.5" customHeight="1">
      <c r="A13" s="141" t="s">
        <v>25</v>
      </c>
      <c r="B13" s="142"/>
      <c r="C13" s="143"/>
      <c r="D13" s="138">
        <v>20</v>
      </c>
      <c r="E13" s="133"/>
      <c r="F13" s="224">
        <f>F11-F12</f>
        <v>24012122775</v>
      </c>
      <c r="G13" s="128">
        <v>21195980946</v>
      </c>
    </row>
    <row r="14" spans="1:7" ht="16.5" customHeight="1">
      <c r="A14" s="141"/>
      <c r="B14" s="142"/>
      <c r="C14" s="143"/>
      <c r="D14" s="138"/>
      <c r="E14" s="133"/>
      <c r="F14" s="224"/>
      <c r="G14" s="128"/>
    </row>
    <row r="15" spans="1:7" ht="16.5" customHeight="1">
      <c r="A15" s="113" t="s">
        <v>26</v>
      </c>
      <c r="B15" s="5"/>
      <c r="C15" s="114"/>
      <c r="D15" s="118">
        <v>21</v>
      </c>
      <c r="E15" s="132" t="s">
        <v>261</v>
      </c>
      <c r="F15" s="226">
        <v>286165482</v>
      </c>
      <c r="G15" s="226">
        <v>72910538</v>
      </c>
    </row>
    <row r="16" spans="1:7" ht="16.5" customHeight="1">
      <c r="A16" s="113" t="s">
        <v>27</v>
      </c>
      <c r="B16" s="5"/>
      <c r="C16" s="114"/>
      <c r="D16" s="118">
        <v>22</v>
      </c>
      <c r="E16" s="132" t="s">
        <v>683</v>
      </c>
      <c r="F16" s="226">
        <v>1497220376</v>
      </c>
      <c r="G16" s="226">
        <v>1147605250</v>
      </c>
    </row>
    <row r="17" spans="1:7" ht="16.5" customHeight="1">
      <c r="A17" s="144" t="s">
        <v>598</v>
      </c>
      <c r="B17" s="60"/>
      <c r="C17" s="145"/>
      <c r="D17" s="118">
        <v>23</v>
      </c>
      <c r="E17" s="134"/>
      <c r="F17" s="227">
        <v>639577561</v>
      </c>
      <c r="G17" s="227">
        <v>998202341</v>
      </c>
    </row>
    <row r="18" spans="1:7" ht="16.5" customHeight="1">
      <c r="A18" s="113" t="s">
        <v>28</v>
      </c>
      <c r="B18" s="5"/>
      <c r="C18" s="114"/>
      <c r="D18" s="118">
        <v>24</v>
      </c>
      <c r="E18" s="135"/>
      <c r="F18" s="228">
        <v>10474490944.927687</v>
      </c>
      <c r="G18" s="228">
        <v>8786475856</v>
      </c>
    </row>
    <row r="19" spans="1:7" ht="16.5" customHeight="1">
      <c r="A19" s="113" t="s">
        <v>154</v>
      </c>
      <c r="B19" s="5"/>
      <c r="C19" s="114"/>
      <c r="D19" s="118">
        <v>25</v>
      </c>
      <c r="E19" s="132"/>
      <c r="F19" s="228">
        <v>7991577184.285455</v>
      </c>
      <c r="G19" s="228">
        <v>7076060920</v>
      </c>
    </row>
    <row r="20" spans="1:7" ht="16.5" customHeight="1">
      <c r="A20" s="139" t="s">
        <v>155</v>
      </c>
      <c r="B20" s="47"/>
      <c r="C20" s="114"/>
      <c r="D20" s="138">
        <v>30</v>
      </c>
      <c r="E20" s="135"/>
      <c r="F20" s="225">
        <f>F13+F15-F16-F18-F19</f>
        <v>4334999751.786859</v>
      </c>
      <c r="G20" s="128">
        <v>4258749458</v>
      </c>
    </row>
    <row r="21" spans="1:7" ht="16.5" customHeight="1">
      <c r="A21" s="139"/>
      <c r="B21" s="47"/>
      <c r="C21" s="114"/>
      <c r="D21" s="138"/>
      <c r="E21" s="135"/>
      <c r="F21" s="225"/>
      <c r="G21" s="128"/>
    </row>
    <row r="22" spans="1:7" ht="16.5" customHeight="1">
      <c r="A22" s="113" t="s">
        <v>156</v>
      </c>
      <c r="B22" s="5"/>
      <c r="C22" s="114"/>
      <c r="D22" s="118">
        <v>31</v>
      </c>
      <c r="E22" s="135"/>
      <c r="F22" s="223">
        <v>358765830</v>
      </c>
      <c r="G22" s="223">
        <v>314254876</v>
      </c>
    </row>
    <row r="23" spans="1:7" ht="16.5" customHeight="1">
      <c r="A23" s="113" t="s">
        <v>157</v>
      </c>
      <c r="B23" s="5"/>
      <c r="C23" s="114"/>
      <c r="D23" s="118">
        <v>32</v>
      </c>
      <c r="E23" s="135"/>
      <c r="F23" s="223">
        <v>283761534</v>
      </c>
      <c r="G23" s="223">
        <v>5148142</v>
      </c>
    </row>
    <row r="24" spans="1:7" ht="16.5" customHeight="1">
      <c r="A24" s="139" t="s">
        <v>355</v>
      </c>
      <c r="B24" s="47"/>
      <c r="C24" s="114"/>
      <c r="D24" s="138">
        <v>40</v>
      </c>
      <c r="E24" s="135"/>
      <c r="F24" s="130">
        <f>F22-F23</f>
        <v>75004296</v>
      </c>
      <c r="G24" s="130">
        <v>309106734</v>
      </c>
    </row>
    <row r="25" spans="1:7" ht="16.5" customHeight="1">
      <c r="A25" s="139"/>
      <c r="B25" s="47"/>
      <c r="C25" s="114"/>
      <c r="D25" s="138"/>
      <c r="E25" s="135"/>
      <c r="F25" s="130"/>
      <c r="G25" s="130"/>
    </row>
    <row r="26" spans="1:7" ht="16.5" customHeight="1">
      <c r="A26" s="139" t="s">
        <v>356</v>
      </c>
      <c r="B26" s="47"/>
      <c r="C26" s="114"/>
      <c r="D26" s="138">
        <v>50</v>
      </c>
      <c r="E26" s="135"/>
      <c r="F26" s="225">
        <f>F20+F24</f>
        <v>4410004047.786859</v>
      </c>
      <c r="G26" s="130">
        <v>4567856192</v>
      </c>
    </row>
    <row r="27" spans="1:7" ht="16.5" customHeight="1">
      <c r="A27" s="113" t="s">
        <v>357</v>
      </c>
      <c r="B27" s="5"/>
      <c r="C27" s="114"/>
      <c r="D27" s="118">
        <v>51</v>
      </c>
      <c r="E27" s="132" t="s">
        <v>821</v>
      </c>
      <c r="F27" s="228">
        <v>998459054</v>
      </c>
      <c r="G27" s="228">
        <v>1054897628</v>
      </c>
    </row>
    <row r="28" spans="1:7" ht="16.5" customHeight="1">
      <c r="A28" s="113" t="s">
        <v>85</v>
      </c>
      <c r="B28" s="5"/>
      <c r="C28" s="114"/>
      <c r="D28" s="118">
        <v>52</v>
      </c>
      <c r="E28" s="135"/>
      <c r="F28" s="223"/>
      <c r="G28" s="129"/>
    </row>
    <row r="29" spans="1:7" ht="16.5" customHeight="1">
      <c r="A29" s="139" t="s">
        <v>358</v>
      </c>
      <c r="B29" s="47"/>
      <c r="C29" s="114"/>
      <c r="D29" s="138">
        <v>60</v>
      </c>
      <c r="E29" s="135"/>
      <c r="F29" s="225">
        <f>F26-F27</f>
        <v>3411544993.7868586</v>
      </c>
      <c r="G29" s="130">
        <v>3512958564</v>
      </c>
    </row>
    <row r="30" spans="1:7" ht="16.5" customHeight="1">
      <c r="A30" s="443" t="s">
        <v>359</v>
      </c>
      <c r="B30" s="196"/>
      <c r="C30" s="115"/>
      <c r="D30" s="444">
        <v>70</v>
      </c>
      <c r="E30" s="445" t="s">
        <v>682</v>
      </c>
      <c r="F30" s="822">
        <v>1718.2755288859385</v>
      </c>
      <c r="G30" s="446">
        <v>1769.353986281175</v>
      </c>
    </row>
    <row r="31" spans="4:7" ht="15">
      <c r="D31" s="127"/>
      <c r="E31" s="33"/>
      <c r="F31" s="35"/>
      <c r="G31" s="37"/>
    </row>
    <row r="32" spans="6:7" ht="15">
      <c r="F32" s="704"/>
      <c r="G32" s="931" t="s">
        <v>958</v>
      </c>
    </row>
    <row r="33" spans="1:7" ht="14.25" customHeight="1">
      <c r="A33" s="8" t="s">
        <v>621</v>
      </c>
      <c r="B33" s="2"/>
      <c r="C33" s="8" t="s">
        <v>907</v>
      </c>
      <c r="D33" s="285"/>
      <c r="E33" s="1079" t="s">
        <v>282</v>
      </c>
      <c r="F33" s="1079"/>
      <c r="G33" s="1079"/>
    </row>
    <row r="34" spans="1:7" ht="15">
      <c r="A34" s="27"/>
      <c r="B34" s="27"/>
      <c r="C34" s="2"/>
      <c r="D34" s="285"/>
      <c r="E34" s="27"/>
      <c r="F34" s="705"/>
      <c r="G34" s="27"/>
    </row>
    <row r="35" spans="1:7" ht="15">
      <c r="A35" s="27"/>
      <c r="B35" s="27"/>
      <c r="C35" s="2"/>
      <c r="D35" s="285"/>
      <c r="E35" s="27"/>
      <c r="F35" s="705"/>
      <c r="G35" s="27"/>
    </row>
    <row r="36" spans="1:7" ht="15">
      <c r="A36" s="27"/>
      <c r="B36" s="27"/>
      <c r="C36" s="2"/>
      <c r="D36" s="285"/>
      <c r="E36" s="27"/>
      <c r="F36" s="705"/>
      <c r="G36" s="27"/>
    </row>
    <row r="37" spans="1:7" ht="15">
      <c r="A37" s="27"/>
      <c r="B37" s="27"/>
      <c r="C37" s="2"/>
      <c r="D37" s="285"/>
      <c r="E37" s="27"/>
      <c r="F37" s="705"/>
      <c r="G37" s="27"/>
    </row>
    <row r="38" spans="3:7" ht="15">
      <c r="C38" s="2"/>
      <c r="D38" s="285"/>
      <c r="G38" s="27"/>
    </row>
    <row r="39" spans="1:7" ht="14.25" customHeight="1">
      <c r="A39" s="28"/>
      <c r="B39" s="18"/>
      <c r="C39" s="8" t="s">
        <v>662</v>
      </c>
      <c r="D39" s="285"/>
      <c r="E39" s="1079" t="s">
        <v>143</v>
      </c>
      <c r="F39" s="1079"/>
      <c r="G39" s="1079"/>
    </row>
    <row r="40" spans="1:7" ht="15">
      <c r="A40" s="18"/>
      <c r="B40" s="18"/>
      <c r="C40" s="38"/>
      <c r="E40" s="18"/>
      <c r="F40" s="706"/>
      <c r="G40" s="39"/>
    </row>
  </sheetData>
  <sheetProtection/>
  <mergeCells count="7">
    <mergeCell ref="E33:G33"/>
    <mergeCell ref="E39:G39"/>
    <mergeCell ref="A4:G4"/>
    <mergeCell ref="A7:C7"/>
    <mergeCell ref="A11:C11"/>
    <mergeCell ref="A5:G5"/>
    <mergeCell ref="F6:G6"/>
  </mergeCells>
  <conditionalFormatting sqref="D31">
    <cfRule type="cellIs" priority="1" dxfId="25" operator="equal" stopIfTrue="1">
      <formula>TRUE</formula>
    </cfRule>
    <cfRule type="cellIs" priority="2" dxfId="26" operator="notEqual" stopIfTrue="1">
      <formula>TRUE</formula>
    </cfRule>
  </conditionalFormatting>
  <printOptions/>
  <pageMargins left="0.7874015748031497" right="0.5905511811023623" top="0.7874015748031497" bottom="0.7874015748031497" header="0.3937007874015748" footer="0.3937007874015748"/>
  <pageSetup firstPageNumber="9"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H49"/>
  <sheetViews>
    <sheetView zoomScaleSheetLayoutView="110" zoomScalePageLayoutView="0" workbookViewId="0" topLeftCell="A5">
      <selection activeCell="G20" sqref="G20"/>
    </sheetView>
  </sheetViews>
  <sheetFormatPr defaultColWidth="9.00390625" defaultRowHeight="12.75"/>
  <cols>
    <col min="1" max="1" width="19.375" style="73" customWidth="1"/>
    <col min="2" max="2" width="17.625" style="73" customWidth="1"/>
    <col min="3" max="3" width="12.25390625" style="73" customWidth="1"/>
    <col min="4" max="4" width="1.875" style="73" hidden="1" customWidth="1"/>
    <col min="5" max="5" width="4.125" style="289" bestFit="1" customWidth="1"/>
    <col min="6" max="6" width="8.375" style="284" customWidth="1"/>
    <col min="7" max="7" width="18.75390625" style="289" customWidth="1"/>
    <col min="8" max="8" width="18.75390625" style="268" customWidth="1"/>
    <col min="9" max="16384" width="9.125" style="73" customWidth="1"/>
  </cols>
  <sheetData>
    <row r="1" spans="1:8" s="208" customFormat="1" ht="12">
      <c r="A1" s="933" t="s">
        <v>124</v>
      </c>
      <c r="B1" s="933"/>
      <c r="C1" s="934"/>
      <c r="D1" s="934"/>
      <c r="E1" s="935"/>
      <c r="F1" s="935"/>
      <c r="G1" s="935"/>
      <c r="H1" s="936" t="s">
        <v>158</v>
      </c>
    </row>
    <row r="2" spans="1:8" s="208" customFormat="1" ht="12">
      <c r="A2" s="286" t="s">
        <v>146</v>
      </c>
      <c r="B2" s="286"/>
      <c r="C2" s="207"/>
      <c r="D2" s="207"/>
      <c r="E2" s="287"/>
      <c r="F2" s="287"/>
      <c r="G2" s="287"/>
      <c r="H2" s="288" t="s">
        <v>995</v>
      </c>
    </row>
    <row r="3" ht="15">
      <c r="F3" s="289"/>
    </row>
    <row r="4" spans="1:8" s="932" customFormat="1" ht="20.25">
      <c r="A4" s="1089" t="s">
        <v>33</v>
      </c>
      <c r="B4" s="1089"/>
      <c r="C4" s="1089"/>
      <c r="D4" s="1089"/>
      <c r="E4" s="1089"/>
      <c r="F4" s="1089"/>
      <c r="G4" s="1089"/>
      <c r="H4" s="1089"/>
    </row>
    <row r="5" spans="1:8" ht="15.75">
      <c r="A5" s="1090" t="s">
        <v>34</v>
      </c>
      <c r="B5" s="1090"/>
      <c r="C5" s="1090"/>
      <c r="D5" s="1090"/>
      <c r="E5" s="1090"/>
      <c r="F5" s="1090"/>
      <c r="G5" s="1090"/>
      <c r="H5" s="1090"/>
    </row>
    <row r="6" spans="1:8" ht="15.75">
      <c r="A6" s="1091" t="s">
        <v>891</v>
      </c>
      <c r="B6" s="1091"/>
      <c r="C6" s="1091"/>
      <c r="D6" s="1091"/>
      <c r="E6" s="1091"/>
      <c r="F6" s="1091"/>
      <c r="G6" s="1091"/>
      <c r="H6" s="1091"/>
    </row>
    <row r="7" spans="6:8" ht="15">
      <c r="F7" s="289"/>
      <c r="H7" s="259" t="s">
        <v>241</v>
      </c>
    </row>
    <row r="8" spans="1:8" ht="28.5">
      <c r="A8" s="1075" t="s">
        <v>623</v>
      </c>
      <c r="B8" s="1076"/>
      <c r="C8" s="1077"/>
      <c r="D8" s="25"/>
      <c r="E8" s="116" t="s">
        <v>816</v>
      </c>
      <c r="F8" s="131" t="s">
        <v>817</v>
      </c>
      <c r="G8" s="597" t="s">
        <v>258</v>
      </c>
      <c r="H8" s="597" t="s">
        <v>259</v>
      </c>
    </row>
    <row r="9" spans="1:8" ht="15">
      <c r="A9" s="141" t="s">
        <v>734</v>
      </c>
      <c r="B9" s="142"/>
      <c r="C9" s="143"/>
      <c r="D9" s="142"/>
      <c r="E9" s="147"/>
      <c r="F9" s="290"/>
      <c r="G9" s="291"/>
      <c r="H9" s="292"/>
    </row>
    <row r="10" spans="1:8" ht="30" customHeight="1">
      <c r="A10" s="1086" t="s">
        <v>61</v>
      </c>
      <c r="B10" s="1087"/>
      <c r="C10" s="1088"/>
      <c r="D10" s="86"/>
      <c r="E10" s="146" t="s">
        <v>595</v>
      </c>
      <c r="F10" s="290"/>
      <c r="G10" s="813">
        <v>222519179626</v>
      </c>
      <c r="H10" s="814">
        <v>218081475479</v>
      </c>
    </row>
    <row r="11" spans="1:8" ht="30" customHeight="1">
      <c r="A11" s="1086" t="s">
        <v>709</v>
      </c>
      <c r="B11" s="1087"/>
      <c r="C11" s="1088"/>
      <c r="D11" s="86"/>
      <c r="E11" s="146" t="s">
        <v>596</v>
      </c>
      <c r="F11" s="290"/>
      <c r="G11" s="813">
        <f>-202924595144+382700000</f>
        <v>-202541895144</v>
      </c>
      <c r="H11" s="814">
        <v>-200426175738</v>
      </c>
    </row>
    <row r="12" spans="1:8" ht="15">
      <c r="A12" s="293" t="s">
        <v>35</v>
      </c>
      <c r="B12" s="86"/>
      <c r="C12" s="294"/>
      <c r="D12" s="86"/>
      <c r="E12" s="146" t="s">
        <v>22</v>
      </c>
      <c r="F12" s="290"/>
      <c r="G12" s="813">
        <v>-10104686908</v>
      </c>
      <c r="H12" s="814">
        <v>-11211972382</v>
      </c>
    </row>
    <row r="13" spans="1:8" ht="15">
      <c r="A13" s="293" t="s">
        <v>36</v>
      </c>
      <c r="B13" s="86"/>
      <c r="C13" s="294"/>
      <c r="D13" s="86"/>
      <c r="E13" s="146" t="s">
        <v>583</v>
      </c>
      <c r="F13" s="290"/>
      <c r="G13" s="813">
        <v>-639699804</v>
      </c>
      <c r="H13" s="814">
        <v>-998202341</v>
      </c>
    </row>
    <row r="14" spans="1:8" ht="15">
      <c r="A14" s="293" t="s">
        <v>37</v>
      </c>
      <c r="B14" s="86"/>
      <c r="C14" s="294"/>
      <c r="D14" s="86"/>
      <c r="E14" s="146" t="s">
        <v>584</v>
      </c>
      <c r="F14" s="290"/>
      <c r="G14" s="813">
        <v>-1975976097</v>
      </c>
      <c r="H14" s="814">
        <v>-582447241</v>
      </c>
    </row>
    <row r="15" spans="1:8" ht="15">
      <c r="A15" s="293" t="s">
        <v>38</v>
      </c>
      <c r="B15" s="86"/>
      <c r="C15" s="294"/>
      <c r="D15" s="86"/>
      <c r="E15" s="146" t="s">
        <v>586</v>
      </c>
      <c r="F15" s="290"/>
      <c r="G15" s="813">
        <v>4318808567</v>
      </c>
      <c r="H15" s="814">
        <v>339750000</v>
      </c>
    </row>
    <row r="16" spans="1:8" ht="15">
      <c r="A16" s="293" t="s">
        <v>39</v>
      </c>
      <c r="B16" s="86"/>
      <c r="C16" s="294"/>
      <c r="D16" s="86"/>
      <c r="E16" s="146" t="s">
        <v>587</v>
      </c>
      <c r="F16" s="290"/>
      <c r="G16" s="813">
        <v>-5250908247</v>
      </c>
      <c r="H16" s="814"/>
    </row>
    <row r="17" spans="1:8" ht="19.5" customHeight="1">
      <c r="A17" s="141" t="s">
        <v>40</v>
      </c>
      <c r="B17" s="152"/>
      <c r="C17" s="143"/>
      <c r="D17" s="142"/>
      <c r="E17" s="296">
        <v>20</v>
      </c>
      <c r="F17" s="290"/>
      <c r="G17" s="815">
        <f>SUM(G10:G16)</f>
        <v>6324821993</v>
      </c>
      <c r="H17" s="815">
        <v>5202427777</v>
      </c>
    </row>
    <row r="18" spans="1:8" ht="15" hidden="1">
      <c r="A18" s="141"/>
      <c r="B18" s="152"/>
      <c r="C18" s="143"/>
      <c r="D18" s="142"/>
      <c r="E18" s="296"/>
      <c r="F18" s="290"/>
      <c r="G18" s="815"/>
      <c r="H18" s="815"/>
    </row>
    <row r="19" spans="1:8" ht="18.75" customHeight="1">
      <c r="A19" s="141" t="s">
        <v>41</v>
      </c>
      <c r="B19" s="142"/>
      <c r="C19" s="143"/>
      <c r="D19" s="142"/>
      <c r="E19" s="147"/>
      <c r="F19" s="290"/>
      <c r="G19" s="813"/>
      <c r="H19" s="814"/>
    </row>
    <row r="20" spans="1:8" ht="30" customHeight="1">
      <c r="A20" s="1086" t="s">
        <v>60</v>
      </c>
      <c r="B20" s="1087"/>
      <c r="C20" s="1088"/>
      <c r="D20" s="86"/>
      <c r="E20" s="147">
        <v>21</v>
      </c>
      <c r="F20" s="290"/>
      <c r="G20" s="813">
        <f>-197470000-382700000</f>
        <v>-580170000</v>
      </c>
      <c r="H20" s="814">
        <v>-657577364</v>
      </c>
    </row>
    <row r="21" spans="1:8" ht="30" customHeight="1" hidden="1">
      <c r="A21" s="1096" t="s">
        <v>386</v>
      </c>
      <c r="B21" s="1097"/>
      <c r="C21" s="1098"/>
      <c r="D21" s="86"/>
      <c r="E21" s="147">
        <v>22</v>
      </c>
      <c r="F21" s="290"/>
      <c r="G21" s="813">
        <v>0</v>
      </c>
      <c r="H21" s="814"/>
    </row>
    <row r="22" spans="1:8" ht="30" customHeight="1" hidden="1">
      <c r="A22" s="1086" t="s">
        <v>42</v>
      </c>
      <c r="B22" s="1087"/>
      <c r="C22" s="1088"/>
      <c r="D22" s="86"/>
      <c r="E22" s="147">
        <v>23</v>
      </c>
      <c r="F22" s="290"/>
      <c r="G22" s="813">
        <v>0</v>
      </c>
      <c r="H22" s="814"/>
    </row>
    <row r="23" spans="1:8" ht="33.75" customHeight="1">
      <c r="A23" s="1086" t="s">
        <v>59</v>
      </c>
      <c r="B23" s="1087"/>
      <c r="C23" s="1088"/>
      <c r="D23" s="86"/>
      <c r="E23" s="147">
        <v>24</v>
      </c>
      <c r="F23" s="290"/>
      <c r="G23" s="813"/>
      <c r="H23" s="814"/>
    </row>
    <row r="24" spans="1:8" ht="18.75" customHeight="1">
      <c r="A24" s="1086" t="s">
        <v>43</v>
      </c>
      <c r="B24" s="1087"/>
      <c r="C24" s="1088"/>
      <c r="D24" s="86"/>
      <c r="E24" s="147">
        <v>25</v>
      </c>
      <c r="F24" s="290"/>
      <c r="G24" s="813"/>
      <c r="H24" s="814"/>
    </row>
    <row r="25" spans="1:8" ht="30" customHeight="1" hidden="1">
      <c r="A25" s="1086" t="s">
        <v>44</v>
      </c>
      <c r="B25" s="1087"/>
      <c r="C25" s="1088"/>
      <c r="D25" s="86"/>
      <c r="E25" s="147">
        <v>26</v>
      </c>
      <c r="F25" s="290"/>
      <c r="G25" s="813">
        <v>0</v>
      </c>
      <c r="H25" s="814"/>
    </row>
    <row r="26" spans="1:8" ht="23.25" customHeight="1">
      <c r="A26" s="1086" t="s">
        <v>45</v>
      </c>
      <c r="B26" s="1087"/>
      <c r="C26" s="1088"/>
      <c r="D26" s="86"/>
      <c r="E26" s="147">
        <v>27</v>
      </c>
      <c r="F26" s="290"/>
      <c r="G26" s="813">
        <v>47242313</v>
      </c>
      <c r="H26" s="814">
        <v>68703583</v>
      </c>
    </row>
    <row r="27" spans="1:8" ht="15">
      <c r="A27" s="141" t="s">
        <v>46</v>
      </c>
      <c r="B27" s="152"/>
      <c r="C27" s="143"/>
      <c r="D27" s="142"/>
      <c r="E27" s="296">
        <v>30</v>
      </c>
      <c r="F27" s="290"/>
      <c r="G27" s="815">
        <f>SUM(G19:G26)</f>
        <v>-532927687</v>
      </c>
      <c r="H27" s="815">
        <v>-588873781</v>
      </c>
    </row>
    <row r="28" spans="1:8" ht="15" hidden="1">
      <c r="A28" s="141"/>
      <c r="B28" s="152"/>
      <c r="C28" s="143"/>
      <c r="D28" s="142"/>
      <c r="E28" s="296"/>
      <c r="F28" s="290"/>
      <c r="G28" s="815"/>
      <c r="H28" s="815"/>
    </row>
    <row r="29" spans="1:8" ht="15">
      <c r="A29" s="141" t="s">
        <v>47</v>
      </c>
      <c r="B29" s="142"/>
      <c r="C29" s="143"/>
      <c r="D29" s="142"/>
      <c r="E29" s="147"/>
      <c r="F29" s="290"/>
      <c r="G29" s="813"/>
      <c r="H29" s="814"/>
    </row>
    <row r="30" spans="1:8" ht="30" customHeight="1" hidden="1">
      <c r="A30" s="1086" t="s">
        <v>48</v>
      </c>
      <c r="B30" s="1087"/>
      <c r="C30" s="1088"/>
      <c r="D30" s="86"/>
      <c r="E30" s="147">
        <v>31</v>
      </c>
      <c r="F30" s="290"/>
      <c r="G30" s="813">
        <v>0</v>
      </c>
      <c r="H30" s="814"/>
    </row>
    <row r="31" spans="1:8" ht="15" customHeight="1" hidden="1">
      <c r="A31" s="1086" t="s">
        <v>49</v>
      </c>
      <c r="B31" s="1087"/>
      <c r="C31" s="1088"/>
      <c r="D31" s="295"/>
      <c r="E31" s="147">
        <v>32</v>
      </c>
      <c r="F31" s="290"/>
      <c r="G31" s="813">
        <v>0</v>
      </c>
      <c r="H31" s="814"/>
    </row>
    <row r="32" spans="1:8" ht="15">
      <c r="A32" s="293" t="s">
        <v>50</v>
      </c>
      <c r="B32" s="86"/>
      <c r="C32" s="294"/>
      <c r="D32" s="86"/>
      <c r="E32" s="147">
        <v>33</v>
      </c>
      <c r="F32" s="290"/>
      <c r="G32" s="813">
        <v>14800000000</v>
      </c>
      <c r="H32" s="814">
        <v>18000000000</v>
      </c>
    </row>
    <row r="33" spans="1:8" ht="15">
      <c r="A33" s="293" t="s">
        <v>51</v>
      </c>
      <c r="B33" s="86"/>
      <c r="C33" s="294"/>
      <c r="D33" s="86"/>
      <c r="E33" s="147">
        <v>34</v>
      </c>
      <c r="F33" s="290"/>
      <c r="G33" s="813">
        <v>-16994060680</v>
      </c>
      <c r="H33" s="814">
        <v>-19861668383</v>
      </c>
    </row>
    <row r="34" spans="1:8" ht="15" hidden="1">
      <c r="A34" s="293" t="s">
        <v>52</v>
      </c>
      <c r="B34" s="86"/>
      <c r="C34" s="294"/>
      <c r="D34" s="86"/>
      <c r="E34" s="147">
        <v>35</v>
      </c>
      <c r="F34" s="290"/>
      <c r="G34" s="813">
        <v>0</v>
      </c>
      <c r="H34" s="814"/>
    </row>
    <row r="35" spans="1:8" ht="15">
      <c r="A35" s="293" t="s">
        <v>53</v>
      </c>
      <c r="B35" s="86"/>
      <c r="C35" s="294"/>
      <c r="D35" s="86"/>
      <c r="E35" s="147">
        <v>36</v>
      </c>
      <c r="F35" s="290"/>
      <c r="G35" s="813">
        <v>-2978170500</v>
      </c>
      <c r="H35" s="814">
        <v>-2978164500</v>
      </c>
    </row>
    <row r="36" spans="1:8" ht="15">
      <c r="A36" s="141" t="s">
        <v>54</v>
      </c>
      <c r="B36" s="142"/>
      <c r="C36" s="143"/>
      <c r="D36" s="142"/>
      <c r="E36" s="296">
        <v>40</v>
      </c>
      <c r="F36" s="290"/>
      <c r="G36" s="815">
        <f>SUM(G30:G35)</f>
        <v>-5172231180</v>
      </c>
      <c r="H36" s="815">
        <v>-4839832883</v>
      </c>
    </row>
    <row r="37" spans="1:8" ht="15" hidden="1">
      <c r="A37" s="141"/>
      <c r="B37" s="142"/>
      <c r="C37" s="143"/>
      <c r="D37" s="142"/>
      <c r="E37" s="296"/>
      <c r="F37" s="290"/>
      <c r="G37" s="815"/>
      <c r="H37" s="815"/>
    </row>
    <row r="38" spans="1:8" ht="15">
      <c r="A38" s="141" t="s">
        <v>55</v>
      </c>
      <c r="B38" s="142"/>
      <c r="C38" s="143"/>
      <c r="D38" s="142"/>
      <c r="E38" s="296">
        <v>50</v>
      </c>
      <c r="F38" s="290"/>
      <c r="G38" s="815">
        <f>G17+G27+G36</f>
        <v>619663126</v>
      </c>
      <c r="H38" s="815">
        <v>-226278887</v>
      </c>
    </row>
    <row r="39" spans="1:8" ht="15">
      <c r="A39" s="141" t="s">
        <v>56</v>
      </c>
      <c r="B39" s="142"/>
      <c r="C39" s="143"/>
      <c r="D39" s="142"/>
      <c r="E39" s="296">
        <v>60</v>
      </c>
      <c r="F39" s="290"/>
      <c r="G39" s="816">
        <f>H41</f>
        <v>3943790175</v>
      </c>
      <c r="H39" s="815">
        <v>4169917797</v>
      </c>
    </row>
    <row r="40" spans="1:8" ht="15">
      <c r="A40" s="1093" t="s">
        <v>57</v>
      </c>
      <c r="B40" s="1094"/>
      <c r="C40" s="1095"/>
      <c r="D40" s="86"/>
      <c r="E40" s="147">
        <v>61</v>
      </c>
      <c r="F40" s="290"/>
      <c r="G40" s="817">
        <v>-111934</v>
      </c>
      <c r="H40" s="813">
        <v>151265</v>
      </c>
    </row>
    <row r="41" spans="1:8" ht="15">
      <c r="A41" s="447" t="s">
        <v>58</v>
      </c>
      <c r="B41" s="448"/>
      <c r="C41" s="449"/>
      <c r="D41" s="448"/>
      <c r="E41" s="496">
        <v>70</v>
      </c>
      <c r="F41" s="497"/>
      <c r="G41" s="818">
        <f>G38+G39+G40</f>
        <v>4563341367</v>
      </c>
      <c r="H41" s="819">
        <v>3943790175</v>
      </c>
    </row>
    <row r="42" spans="6:8" ht="15">
      <c r="F42" s="289"/>
      <c r="G42" s="812">
        <v>0</v>
      </c>
      <c r="H42" s="812">
        <v>0</v>
      </c>
    </row>
    <row r="43" spans="6:8" ht="15">
      <c r="F43" s="81"/>
      <c r="G43" s="451"/>
      <c r="H43" s="259" t="s">
        <v>958</v>
      </c>
    </row>
    <row r="44" spans="1:8" ht="15">
      <c r="A44" s="85" t="s">
        <v>621</v>
      </c>
      <c r="B44" s="179" t="s">
        <v>907</v>
      </c>
      <c r="C44" s="87"/>
      <c r="D44" s="179"/>
      <c r="E44" s="452"/>
      <c r="F44" s="88"/>
      <c r="G44" s="1092" t="s">
        <v>282</v>
      </c>
      <c r="H44" s="1092"/>
    </row>
    <row r="45" spans="1:7" ht="15">
      <c r="A45" s="167"/>
      <c r="B45" s="87"/>
      <c r="C45" s="87"/>
      <c r="D45" s="87"/>
      <c r="E45" s="88"/>
      <c r="F45" s="88"/>
      <c r="G45" s="268"/>
    </row>
    <row r="46" spans="1:7" ht="15">
      <c r="A46" s="167"/>
      <c r="B46" s="87"/>
      <c r="C46" s="87"/>
      <c r="D46" s="87"/>
      <c r="E46" s="88"/>
      <c r="F46" s="88"/>
      <c r="G46" s="268"/>
    </row>
    <row r="47" spans="1:8" ht="15">
      <c r="A47" s="167"/>
      <c r="B47" s="87"/>
      <c r="C47" s="87"/>
      <c r="D47" s="87"/>
      <c r="E47" s="88"/>
      <c r="F47" s="88"/>
      <c r="H47" s="289"/>
    </row>
    <row r="48" spans="1:7" ht="15">
      <c r="A48" s="167"/>
      <c r="B48" s="87"/>
      <c r="C48" s="87"/>
      <c r="D48" s="87"/>
      <c r="E48" s="87"/>
      <c r="F48" s="87"/>
      <c r="G48" s="268"/>
    </row>
    <row r="49" spans="1:8" ht="15">
      <c r="A49" s="85"/>
      <c r="B49" s="179" t="s">
        <v>662</v>
      </c>
      <c r="C49" s="87"/>
      <c r="D49" s="179"/>
      <c r="E49" s="179"/>
      <c r="F49" s="87"/>
      <c r="G49" s="1092" t="s">
        <v>143</v>
      </c>
      <c r="H49" s="1092"/>
    </row>
  </sheetData>
  <sheetProtection/>
  <mergeCells count="18">
    <mergeCell ref="G49:H49"/>
    <mergeCell ref="A40:C40"/>
    <mergeCell ref="G44:H44"/>
    <mergeCell ref="A20:C20"/>
    <mergeCell ref="A21:C21"/>
    <mergeCell ref="A30:C30"/>
    <mergeCell ref="A31:C31"/>
    <mergeCell ref="A22:C22"/>
    <mergeCell ref="A23:C23"/>
    <mergeCell ref="A24:C24"/>
    <mergeCell ref="A25:C25"/>
    <mergeCell ref="A26:C26"/>
    <mergeCell ref="A11:C11"/>
    <mergeCell ref="A4:H4"/>
    <mergeCell ref="A5:H5"/>
    <mergeCell ref="A6:H6"/>
    <mergeCell ref="A10:C10"/>
    <mergeCell ref="A8:C8"/>
  </mergeCells>
  <conditionalFormatting sqref="E42">
    <cfRule type="cellIs" priority="2" dxfId="25" operator="equal" stopIfTrue="1">
      <formula>0</formula>
    </cfRule>
    <cfRule type="cellIs" priority="3" dxfId="26" operator="notEqual" stopIfTrue="1">
      <formula>0</formula>
    </cfRule>
  </conditionalFormatting>
  <conditionalFormatting sqref="G42:H42">
    <cfRule type="cellIs" priority="1" dxfId="28" operator="equal">
      <formula>0</formula>
    </cfRule>
  </conditionalFormatting>
  <printOptions horizontalCentered="1"/>
  <pageMargins left="0.78740157480315" right="0.46" top="0.78740157480315" bottom="0.78740157480315" header="0.393700787401575" footer="0.393700787401575"/>
  <pageSetup firstPageNumber="10"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Q110"/>
  <sheetViews>
    <sheetView zoomScaleSheetLayoutView="110" zoomScalePageLayoutView="0" workbookViewId="0" topLeftCell="A48">
      <selection activeCell="A87" sqref="A1:IV16384"/>
    </sheetView>
  </sheetViews>
  <sheetFormatPr defaultColWidth="9.00390625" defaultRowHeight="12.75"/>
  <cols>
    <col min="1" max="1" width="3.875" style="73" customWidth="1"/>
    <col min="2" max="2" width="4.75390625" style="73" customWidth="1"/>
    <col min="3" max="3" width="26.875" style="73" customWidth="1"/>
    <col min="4" max="4" width="15.375" style="73" bestFit="1" customWidth="1"/>
    <col min="5" max="5" width="14.75390625" style="73" customWidth="1"/>
    <col min="6" max="6" width="6.25390625" style="73" customWidth="1"/>
    <col min="7" max="7" width="14.75390625" style="73" customWidth="1"/>
    <col min="8" max="8" width="11.125" style="73" customWidth="1"/>
    <col min="9" max="16384" width="9.125" style="73" customWidth="1"/>
  </cols>
  <sheetData>
    <row r="1" spans="1:8" s="174" customFormat="1" ht="12.75">
      <c r="A1" s="206" t="s">
        <v>124</v>
      </c>
      <c r="H1" s="210" t="s">
        <v>158</v>
      </c>
    </row>
    <row r="2" spans="1:8" s="208" customFormat="1" ht="12">
      <c r="A2" s="207" t="s">
        <v>146</v>
      </c>
      <c r="B2" s="207"/>
      <c r="C2" s="207"/>
      <c r="D2" s="207"/>
      <c r="E2" s="207"/>
      <c r="F2" s="207"/>
      <c r="G2" s="207"/>
      <c r="H2" s="211" t="s">
        <v>995</v>
      </c>
    </row>
    <row r="4" spans="1:8" s="563" customFormat="1" ht="20.25">
      <c r="A4" s="1100" t="s">
        <v>62</v>
      </c>
      <c r="B4" s="1100"/>
      <c r="C4" s="1100"/>
      <c r="D4" s="1100"/>
      <c r="E4" s="1100"/>
      <c r="F4" s="1100"/>
      <c r="G4" s="1100"/>
      <c r="H4" s="1100"/>
    </row>
    <row r="5" spans="1:8" ht="15.75">
      <c r="A5" s="1091" t="s">
        <v>891</v>
      </c>
      <c r="B5" s="1101"/>
      <c r="C5" s="1101"/>
      <c r="D5" s="1101"/>
      <c r="E5" s="1101"/>
      <c r="F5" s="1101"/>
      <c r="G5" s="1101"/>
      <c r="H5" s="1101"/>
    </row>
    <row r="6" spans="5:6" ht="15">
      <c r="E6" s="148"/>
      <c r="F6" s="148"/>
    </row>
    <row r="7" spans="1:2" ht="15">
      <c r="A7" s="74" t="s">
        <v>159</v>
      </c>
      <c r="B7" s="80" t="s">
        <v>63</v>
      </c>
    </row>
    <row r="8" spans="1:2" ht="15">
      <c r="A8" s="149" t="s">
        <v>630</v>
      </c>
      <c r="B8" s="80" t="s">
        <v>23</v>
      </c>
    </row>
    <row r="9" spans="1:8" ht="90" customHeight="1">
      <c r="A9" s="1048" t="s">
        <v>144</v>
      </c>
      <c r="B9" s="1048"/>
      <c r="C9" s="1048"/>
      <c r="D9" s="1048"/>
      <c r="E9" s="1048"/>
      <c r="F9" s="1048"/>
      <c r="G9" s="1048"/>
      <c r="H9" s="1048"/>
    </row>
    <row r="10" ht="15">
      <c r="A10" s="73" t="s">
        <v>126</v>
      </c>
    </row>
    <row r="11" spans="1:8" s="81" customFormat="1" ht="15">
      <c r="A11" s="83" t="s">
        <v>989</v>
      </c>
      <c r="B11" s="83"/>
      <c r="C11" s="83"/>
      <c r="D11" s="531">
        <v>19854470000</v>
      </c>
      <c r="E11" s="532" t="s">
        <v>647</v>
      </c>
      <c r="F11" s="582"/>
      <c r="G11" s="582"/>
      <c r="H11" s="582"/>
    </row>
    <row r="12" spans="1:2" ht="15">
      <c r="A12" s="150" t="s">
        <v>631</v>
      </c>
      <c r="B12" s="80" t="s">
        <v>95</v>
      </c>
    </row>
    <row r="13" spans="1:2" ht="15">
      <c r="A13" s="151" t="s">
        <v>632</v>
      </c>
      <c r="B13" s="80" t="s">
        <v>6</v>
      </c>
    </row>
    <row r="14" spans="1:8" ht="75" customHeight="1">
      <c r="A14" s="1048" t="s">
        <v>553</v>
      </c>
      <c r="B14" s="1048"/>
      <c r="C14" s="1048"/>
      <c r="D14" s="1048"/>
      <c r="E14" s="1048"/>
      <c r="F14" s="1048"/>
      <c r="G14" s="1048"/>
      <c r="H14" s="1048"/>
    </row>
    <row r="15" spans="1:8" ht="15">
      <c r="A15" s="14"/>
      <c r="B15" s="14"/>
      <c r="C15" s="14"/>
      <c r="D15" s="14"/>
      <c r="E15" s="14"/>
      <c r="F15" s="14"/>
      <c r="G15" s="14"/>
      <c r="H15" s="14"/>
    </row>
    <row r="16" spans="1:8" ht="15">
      <c r="A16" s="150" t="s">
        <v>160</v>
      </c>
      <c r="B16" s="1109" t="s">
        <v>161</v>
      </c>
      <c r="C16" s="1048"/>
      <c r="D16" s="1048"/>
      <c r="E16" s="1048"/>
      <c r="F16" s="1048"/>
      <c r="G16" s="1048"/>
      <c r="H16" s="1048"/>
    </row>
    <row r="17" spans="1:8" ht="15">
      <c r="A17" s="150" t="s">
        <v>915</v>
      </c>
      <c r="B17" s="716"/>
      <c r="C17" s="712"/>
      <c r="D17" s="712"/>
      <c r="E17" s="712"/>
      <c r="F17" s="712"/>
      <c r="G17" s="712"/>
      <c r="H17" s="712"/>
    </row>
    <row r="18" spans="1:8" ht="15">
      <c r="A18" s="1048" t="s">
        <v>402</v>
      </c>
      <c r="B18" s="1048"/>
      <c r="C18" s="1048"/>
      <c r="D18" s="1048"/>
      <c r="E18" s="1048"/>
      <c r="F18" s="1048"/>
      <c r="G18" s="1048"/>
      <c r="H18" s="1048"/>
    </row>
    <row r="19" spans="1:8" ht="15">
      <c r="A19" s="74" t="s">
        <v>916</v>
      </c>
      <c r="B19" s="712"/>
      <c r="C19" s="712"/>
      <c r="D19" s="712"/>
      <c r="E19" s="712"/>
      <c r="F19" s="712"/>
      <c r="G19" s="712"/>
      <c r="H19" s="712"/>
    </row>
    <row r="20" spans="1:8" ht="15">
      <c r="A20" s="1048" t="s">
        <v>16</v>
      </c>
      <c r="B20" s="1048"/>
      <c r="C20" s="1048"/>
      <c r="D20" s="1048"/>
      <c r="E20" s="1048"/>
      <c r="F20" s="1048"/>
      <c r="G20" s="1048"/>
      <c r="H20" s="1048"/>
    </row>
    <row r="22" spans="1:2" ht="15">
      <c r="A22" s="151" t="s">
        <v>162</v>
      </c>
      <c r="B22" s="80" t="s">
        <v>163</v>
      </c>
    </row>
    <row r="23" ht="15">
      <c r="A23" s="80" t="s">
        <v>87</v>
      </c>
    </row>
    <row r="24" spans="1:10" ht="45" customHeight="1">
      <c r="A24" s="1044" t="s">
        <v>266</v>
      </c>
      <c r="B24" s="1044"/>
      <c r="C24" s="1044"/>
      <c r="D24" s="1044"/>
      <c r="E24" s="1044"/>
      <c r="F24" s="1044"/>
      <c r="G24" s="1044"/>
      <c r="H24" s="1044"/>
      <c r="I24" s="267"/>
      <c r="J24" s="267"/>
    </row>
    <row r="25" spans="1:8" ht="15">
      <c r="A25" s="142" t="s">
        <v>86</v>
      </c>
      <c r="C25" s="86"/>
      <c r="D25" s="86"/>
      <c r="E25" s="86"/>
      <c r="F25" s="86"/>
      <c r="G25" s="86"/>
      <c r="H25" s="86"/>
    </row>
    <row r="26" spans="1:8" ht="45" customHeight="1">
      <c r="A26" s="1044" t="s">
        <v>65</v>
      </c>
      <c r="B26" s="1044"/>
      <c r="C26" s="1044"/>
      <c r="D26" s="1044"/>
      <c r="E26" s="1044"/>
      <c r="F26" s="1044"/>
      <c r="G26" s="1044"/>
      <c r="H26" s="1044"/>
    </row>
    <row r="27" ht="15">
      <c r="A27" s="80" t="s">
        <v>88</v>
      </c>
    </row>
    <row r="28" spans="1:8" ht="15">
      <c r="A28" s="1048" t="s">
        <v>756</v>
      </c>
      <c r="B28" s="1048"/>
      <c r="C28" s="1048"/>
      <c r="D28" s="1048"/>
      <c r="E28" s="1048"/>
      <c r="F28" s="1048"/>
      <c r="G28" s="1048"/>
      <c r="H28" s="1048"/>
    </row>
    <row r="29" spans="2:8" ht="15">
      <c r="B29" s="712"/>
      <c r="C29" s="712"/>
      <c r="D29" s="712"/>
      <c r="E29" s="712"/>
      <c r="F29" s="712"/>
      <c r="G29" s="712"/>
      <c r="H29" s="712"/>
    </row>
    <row r="30" spans="1:8" s="229" customFormat="1" ht="14.25">
      <c r="A30" s="229" t="s">
        <v>164</v>
      </c>
      <c r="B30" s="230" t="s">
        <v>165</v>
      </c>
      <c r="C30" s="231"/>
      <c r="D30" s="231"/>
      <c r="E30" s="231"/>
      <c r="F30" s="231"/>
      <c r="G30" s="231"/>
      <c r="H30" s="231"/>
    </row>
    <row r="31" ht="15">
      <c r="A31" s="80" t="s">
        <v>388</v>
      </c>
    </row>
    <row r="32" ht="15" hidden="1">
      <c r="A32" s="80" t="s">
        <v>260</v>
      </c>
    </row>
    <row r="33" spans="1:10" ht="45" customHeight="1">
      <c r="A33" s="1044" t="s">
        <v>262</v>
      </c>
      <c r="B33" s="1044"/>
      <c r="C33" s="1044"/>
      <c r="D33" s="1044"/>
      <c r="E33" s="1044"/>
      <c r="F33" s="1044"/>
      <c r="G33" s="1044"/>
      <c r="H33" s="1044"/>
      <c r="I33" s="1044"/>
      <c r="J33" s="1044"/>
    </row>
    <row r="34" spans="1:10" ht="15" hidden="1">
      <c r="A34" s="715"/>
      <c r="B34" s="715"/>
      <c r="C34" s="715"/>
      <c r="D34" s="715"/>
      <c r="E34" s="715"/>
      <c r="F34" s="715"/>
      <c r="G34" s="715"/>
      <c r="H34" s="715"/>
      <c r="I34" s="715"/>
      <c r="J34" s="715"/>
    </row>
    <row r="35" ht="15" hidden="1">
      <c r="A35" s="741" t="s">
        <v>263</v>
      </c>
    </row>
    <row r="36" spans="1:17" ht="60" customHeight="1">
      <c r="A36" s="1044" t="s">
        <v>914</v>
      </c>
      <c r="B36" s="1044"/>
      <c r="C36" s="1044"/>
      <c r="D36" s="1044"/>
      <c r="E36" s="1044"/>
      <c r="F36" s="1044"/>
      <c r="G36" s="1044"/>
      <c r="H36" s="1044"/>
      <c r="I36" s="1106"/>
      <c r="J36" s="1106"/>
      <c r="K36" s="1106"/>
      <c r="L36" s="1106"/>
      <c r="M36" s="1106"/>
      <c r="N36" s="1106"/>
      <c r="O36" s="1106"/>
      <c r="P36" s="1106"/>
      <c r="Q36" s="1106"/>
    </row>
    <row r="37" spans="1:8" ht="15">
      <c r="A37" s="1108" t="s">
        <v>909</v>
      </c>
      <c r="B37" s="1108"/>
      <c r="C37" s="1108"/>
      <c r="D37" s="1108"/>
      <c r="E37" s="1108"/>
      <c r="F37" s="1108"/>
      <c r="G37" s="1108"/>
      <c r="H37" s="1108"/>
    </row>
    <row r="38" spans="5:7" ht="15">
      <c r="E38" s="742" t="s">
        <v>510</v>
      </c>
      <c r="G38" s="742" t="s">
        <v>419</v>
      </c>
    </row>
    <row r="39" spans="2:8" ht="15">
      <c r="B39" s="73" t="s">
        <v>572</v>
      </c>
      <c r="D39" s="743"/>
      <c r="E39" s="744">
        <v>21380</v>
      </c>
      <c r="F39" s="744"/>
      <c r="G39" s="744">
        <v>25886</v>
      </c>
      <c r="H39" s="743"/>
    </row>
    <row r="40" spans="2:8" ht="15">
      <c r="B40" s="73" t="s">
        <v>984</v>
      </c>
      <c r="E40" s="744">
        <v>21360</v>
      </c>
      <c r="F40" s="744"/>
      <c r="G40" s="744">
        <v>25874</v>
      </c>
      <c r="H40" s="297"/>
    </row>
    <row r="41" spans="2:7" ht="15">
      <c r="B41" s="73" t="s">
        <v>985</v>
      </c>
      <c r="E41" s="744">
        <v>21380</v>
      </c>
      <c r="F41" s="745"/>
      <c r="G41" s="744">
        <v>25532.36</v>
      </c>
    </row>
    <row r="42" spans="2:7" ht="15">
      <c r="B42" s="73" t="s">
        <v>544</v>
      </c>
      <c r="E42" s="744">
        <v>21380</v>
      </c>
      <c r="F42" s="745"/>
      <c r="G42" s="744">
        <v>25916</v>
      </c>
    </row>
    <row r="43" spans="2:7" ht="15.75" thickBot="1">
      <c r="B43" s="80" t="s">
        <v>910</v>
      </c>
      <c r="C43" s="80"/>
      <c r="D43" s="80"/>
      <c r="E43" s="939">
        <v>21375</v>
      </c>
      <c r="F43" s="746"/>
      <c r="G43" s="939">
        <v>25802.09</v>
      </c>
    </row>
    <row r="44" spans="1:8" ht="75" customHeight="1" thickTop="1">
      <c r="A44" s="1044" t="s">
        <v>407</v>
      </c>
      <c r="B44" s="1044"/>
      <c r="C44" s="1044"/>
      <c r="D44" s="1044"/>
      <c r="E44" s="1044"/>
      <c r="F44" s="1044"/>
      <c r="G44" s="1044"/>
      <c r="H44" s="1044"/>
    </row>
    <row r="45" spans="1:9" ht="45" customHeight="1">
      <c r="A45" s="1044" t="s">
        <v>461</v>
      </c>
      <c r="B45" s="1044"/>
      <c r="C45" s="1044"/>
      <c r="D45" s="1044"/>
      <c r="E45" s="1044"/>
      <c r="F45" s="1044"/>
      <c r="G45" s="1044"/>
      <c r="H45" s="1044"/>
      <c r="I45" s="715"/>
    </row>
    <row r="46" spans="1:8" ht="18.75" customHeight="1">
      <c r="A46" s="1107" t="s">
        <v>389</v>
      </c>
      <c r="B46" s="1046"/>
      <c r="C46" s="1046"/>
      <c r="D46" s="1046"/>
      <c r="E46" s="1046"/>
      <c r="F46" s="1046"/>
      <c r="G46" s="1046"/>
      <c r="H46" s="1046"/>
    </row>
    <row r="47" spans="1:8" ht="55.5" customHeight="1">
      <c r="A47" s="1044" t="s">
        <v>67</v>
      </c>
      <c r="B47" s="1099"/>
      <c r="C47" s="1099"/>
      <c r="D47" s="1099"/>
      <c r="E47" s="1099"/>
      <c r="F47" s="1099"/>
      <c r="G47" s="1099"/>
      <c r="H47" s="1099"/>
    </row>
    <row r="48" spans="1:8" ht="60" customHeight="1">
      <c r="A48" s="1044" t="s">
        <v>283</v>
      </c>
      <c r="B48" s="1099"/>
      <c r="C48" s="1099"/>
      <c r="D48" s="1099"/>
      <c r="E48" s="1099"/>
      <c r="F48" s="1099"/>
      <c r="G48" s="1099"/>
      <c r="H48" s="1099"/>
    </row>
    <row r="49" spans="2:8" ht="15">
      <c r="B49" s="81" t="s">
        <v>166</v>
      </c>
      <c r="C49" s="81"/>
      <c r="E49" s="73" t="s">
        <v>404</v>
      </c>
      <c r="H49" s="175"/>
    </row>
    <row r="50" spans="2:5" ht="15">
      <c r="B50" s="81" t="s">
        <v>167</v>
      </c>
      <c r="C50" s="81"/>
      <c r="E50" s="73" t="s">
        <v>795</v>
      </c>
    </row>
    <row r="51" spans="1:8" ht="30" customHeight="1">
      <c r="A51" s="1044" t="s">
        <v>68</v>
      </c>
      <c r="B51" s="1099"/>
      <c r="C51" s="1099"/>
      <c r="D51" s="1099"/>
      <c r="E51" s="1099"/>
      <c r="F51" s="1099"/>
      <c r="G51" s="1099"/>
      <c r="H51" s="1099"/>
    </row>
    <row r="52" ht="15">
      <c r="A52" s="80" t="s">
        <v>390</v>
      </c>
    </row>
    <row r="53" spans="1:9" ht="45" customHeight="1">
      <c r="A53" s="1044" t="s">
        <v>911</v>
      </c>
      <c r="B53" s="1099"/>
      <c r="C53" s="1099"/>
      <c r="D53" s="1099"/>
      <c r="E53" s="1099"/>
      <c r="F53" s="1099"/>
      <c r="G53" s="1099"/>
      <c r="H53" s="1099"/>
      <c r="I53" s="715"/>
    </row>
    <row r="54" spans="1:9" ht="66.75" customHeight="1">
      <c r="A54" s="1044" t="s">
        <v>912</v>
      </c>
      <c r="B54" s="1044"/>
      <c r="C54" s="1044"/>
      <c r="D54" s="1044"/>
      <c r="E54" s="1044"/>
      <c r="F54" s="1044"/>
      <c r="G54" s="1044"/>
      <c r="H54" s="1044"/>
      <c r="I54" s="715"/>
    </row>
    <row r="55" spans="1:9" ht="60" customHeight="1">
      <c r="A55" s="1044" t="s">
        <v>462</v>
      </c>
      <c r="B55" s="1099"/>
      <c r="C55" s="1099"/>
      <c r="D55" s="1099"/>
      <c r="E55" s="1099"/>
      <c r="F55" s="1099"/>
      <c r="G55" s="1099"/>
      <c r="H55" s="1099"/>
      <c r="I55" s="715"/>
    </row>
    <row r="56" spans="1:8" ht="30" customHeight="1">
      <c r="A56" s="1048" t="s">
        <v>463</v>
      </c>
      <c r="B56" s="1048"/>
      <c r="C56" s="1048"/>
      <c r="D56" s="1048"/>
      <c r="E56" s="1048"/>
      <c r="F56" s="1048"/>
      <c r="G56" s="1048"/>
      <c r="H56" s="1048"/>
    </row>
    <row r="57" spans="1:8" s="80" customFormat="1" ht="14.25">
      <c r="A57" s="716"/>
      <c r="B57" s="716"/>
      <c r="C57" s="716" t="s">
        <v>464</v>
      </c>
      <c r="D57" s="1103" t="s">
        <v>465</v>
      </c>
      <c r="E57" s="1103"/>
      <c r="F57" s="716"/>
      <c r="G57" s="716"/>
      <c r="H57" s="716"/>
    </row>
    <row r="58" spans="3:5" ht="15">
      <c r="C58" s="84" t="s">
        <v>854</v>
      </c>
      <c r="E58" s="153" t="s">
        <v>360</v>
      </c>
    </row>
    <row r="59" spans="3:5" ht="15">
      <c r="C59" s="84" t="s">
        <v>855</v>
      </c>
      <c r="E59" s="153" t="s">
        <v>284</v>
      </c>
    </row>
    <row r="60" spans="2:8" ht="15">
      <c r="B60" s="153"/>
      <c r="C60" s="84" t="s">
        <v>92</v>
      </c>
      <c r="E60" s="153" t="s">
        <v>361</v>
      </c>
      <c r="H60" s="153"/>
    </row>
    <row r="61" spans="2:5" ht="15">
      <c r="B61" s="153"/>
      <c r="C61" s="84" t="s">
        <v>93</v>
      </c>
      <c r="E61" s="153" t="s">
        <v>362</v>
      </c>
    </row>
    <row r="62" spans="1:8" ht="15">
      <c r="A62" s="142" t="s">
        <v>391</v>
      </c>
      <c r="C62" s="86"/>
      <c r="D62" s="86"/>
      <c r="E62" s="86"/>
      <c r="F62" s="86"/>
      <c r="G62" s="86"/>
      <c r="H62" s="86"/>
    </row>
    <row r="63" spans="1:8" ht="30" customHeight="1">
      <c r="A63" s="1044" t="s">
        <v>796</v>
      </c>
      <c r="B63" s="1044"/>
      <c r="C63" s="1044"/>
      <c r="D63" s="1044"/>
      <c r="E63" s="1044"/>
      <c r="F63" s="1044"/>
      <c r="G63" s="1044"/>
      <c r="H63" s="1044"/>
    </row>
    <row r="64" spans="1:8" ht="30" customHeight="1">
      <c r="A64" s="1044" t="s">
        <v>98</v>
      </c>
      <c r="B64" s="1044"/>
      <c r="C64" s="1044"/>
      <c r="D64" s="1044"/>
      <c r="E64" s="1044"/>
      <c r="F64" s="1044"/>
      <c r="G64" s="1044"/>
      <c r="H64" s="1044"/>
    </row>
    <row r="65" spans="2:8" ht="15">
      <c r="B65" s="154" t="s">
        <v>99</v>
      </c>
      <c r="C65" s="86"/>
      <c r="D65" s="86"/>
      <c r="E65" s="86"/>
      <c r="F65" s="86"/>
      <c r="G65" s="86"/>
      <c r="H65" s="86"/>
    </row>
    <row r="66" spans="2:8" ht="15">
      <c r="B66" s="154" t="s">
        <v>115</v>
      </c>
      <c r="C66" s="86"/>
      <c r="D66" s="86"/>
      <c r="E66" s="86"/>
      <c r="F66" s="86"/>
      <c r="G66" s="86"/>
      <c r="H66" s="86"/>
    </row>
    <row r="67" spans="2:8" ht="15">
      <c r="B67" s="154" t="s">
        <v>116</v>
      </c>
      <c r="C67" s="86"/>
      <c r="D67" s="86"/>
      <c r="E67" s="86"/>
      <c r="F67" s="86"/>
      <c r="G67" s="86"/>
      <c r="H67" s="86"/>
    </row>
    <row r="68" spans="2:8" ht="15">
      <c r="B68" s="154" t="s">
        <v>117</v>
      </c>
      <c r="C68" s="86"/>
      <c r="D68" s="86"/>
      <c r="E68" s="86"/>
      <c r="F68" s="86"/>
      <c r="G68" s="86"/>
      <c r="H68" s="86"/>
    </row>
    <row r="69" spans="2:8" ht="15">
      <c r="B69" s="154" t="s">
        <v>118</v>
      </c>
      <c r="C69" s="86"/>
      <c r="D69" s="86"/>
      <c r="E69" s="86"/>
      <c r="F69" s="86"/>
      <c r="G69" s="86"/>
      <c r="H69" s="86"/>
    </row>
    <row r="70" spans="2:8" ht="15">
      <c r="B70" s="154" t="s">
        <v>384</v>
      </c>
      <c r="C70" s="86"/>
      <c r="D70" s="86"/>
      <c r="E70" s="86"/>
      <c r="F70" s="86"/>
      <c r="G70" s="86"/>
      <c r="H70" s="86"/>
    </row>
    <row r="71" spans="2:8" ht="15">
      <c r="B71" s="154" t="s">
        <v>385</v>
      </c>
      <c r="C71" s="86"/>
      <c r="D71" s="86"/>
      <c r="E71" s="86"/>
      <c r="F71" s="86"/>
      <c r="G71" s="86"/>
      <c r="H71" s="86"/>
    </row>
    <row r="72" spans="1:8" ht="45" customHeight="1">
      <c r="A72" s="1044" t="s">
        <v>797</v>
      </c>
      <c r="B72" s="1044"/>
      <c r="C72" s="1044"/>
      <c r="D72" s="1044"/>
      <c r="E72" s="1044"/>
      <c r="F72" s="1044"/>
      <c r="G72" s="1044"/>
      <c r="H72" s="1044"/>
    </row>
    <row r="73" spans="1:8" ht="15">
      <c r="A73" s="142" t="s">
        <v>392</v>
      </c>
      <c r="C73" s="714"/>
      <c r="D73" s="714"/>
      <c r="E73" s="714"/>
      <c r="F73" s="714"/>
      <c r="G73" s="714"/>
      <c r="H73" s="714"/>
    </row>
    <row r="74" spans="1:8" ht="15">
      <c r="A74" s="86" t="s">
        <v>89</v>
      </c>
      <c r="C74" s="714"/>
      <c r="D74" s="714"/>
      <c r="E74" s="714"/>
      <c r="F74" s="714"/>
      <c r="G74" s="714"/>
      <c r="H74" s="714"/>
    </row>
    <row r="75" spans="1:8" ht="30" customHeight="1">
      <c r="A75" s="1044" t="s">
        <v>575</v>
      </c>
      <c r="B75" s="1044"/>
      <c r="C75" s="1044"/>
      <c r="D75" s="1044"/>
      <c r="E75" s="1044"/>
      <c r="F75" s="1044"/>
      <c r="G75" s="1044"/>
      <c r="H75" s="1044"/>
    </row>
    <row r="76" spans="1:8" ht="45" customHeight="1">
      <c r="A76" s="1044" t="s">
        <v>90</v>
      </c>
      <c r="B76" s="1044"/>
      <c r="C76" s="1044"/>
      <c r="D76" s="1044"/>
      <c r="E76" s="1044"/>
      <c r="F76" s="1044"/>
      <c r="G76" s="1044"/>
      <c r="H76" s="1044"/>
    </row>
    <row r="77" spans="1:8" ht="15">
      <c r="A77" s="142" t="s">
        <v>393</v>
      </c>
      <c r="C77" s="714"/>
      <c r="D77" s="714"/>
      <c r="E77" s="714"/>
      <c r="F77" s="714"/>
      <c r="G77" s="714"/>
      <c r="H77" s="714"/>
    </row>
    <row r="78" spans="1:8" ht="15">
      <c r="A78" s="152" t="s">
        <v>13</v>
      </c>
      <c r="C78" s="714"/>
      <c r="D78" s="714"/>
      <c r="E78" s="714"/>
      <c r="F78" s="714"/>
      <c r="G78" s="714"/>
      <c r="H78" s="714"/>
    </row>
    <row r="79" spans="1:8" ht="15">
      <c r="A79" s="86" t="s">
        <v>91</v>
      </c>
      <c r="C79" s="714"/>
      <c r="D79" s="714"/>
      <c r="E79" s="714"/>
      <c r="F79" s="714"/>
      <c r="G79" s="714"/>
      <c r="H79" s="714"/>
    </row>
    <row r="80" spans="1:8" ht="26.25" customHeight="1">
      <c r="A80" s="1102" t="s">
        <v>792</v>
      </c>
      <c r="B80" s="1044"/>
      <c r="C80" s="1044"/>
      <c r="D80" s="1044"/>
      <c r="E80" s="1044"/>
      <c r="F80" s="1044"/>
      <c r="G80" s="1044"/>
      <c r="H80" s="1044"/>
    </row>
    <row r="81" spans="1:8" ht="27.75" customHeight="1">
      <c r="A81" s="1045" t="s">
        <v>793</v>
      </c>
      <c r="B81" s="1048"/>
      <c r="C81" s="1048"/>
      <c r="D81" s="1048"/>
      <c r="E81" s="1048"/>
      <c r="F81" s="1048"/>
      <c r="G81" s="1048"/>
      <c r="H81" s="1048"/>
    </row>
    <row r="82" spans="1:8" ht="15">
      <c r="A82" s="1045" t="s">
        <v>96</v>
      </c>
      <c r="B82" s="1048"/>
      <c r="C82" s="1048"/>
      <c r="D82" s="1048"/>
      <c r="E82" s="1048"/>
      <c r="F82" s="1048"/>
      <c r="G82" s="1048"/>
      <c r="H82" s="1048"/>
    </row>
    <row r="83" spans="1:8" ht="15">
      <c r="A83" s="1045" t="s">
        <v>794</v>
      </c>
      <c r="B83" s="1048"/>
      <c r="C83" s="1048"/>
      <c r="D83" s="1048"/>
      <c r="E83" s="1048"/>
      <c r="F83" s="1048"/>
      <c r="G83" s="1048"/>
      <c r="H83" s="1048"/>
    </row>
    <row r="84" spans="1:8" ht="15">
      <c r="A84" s="1045" t="s">
        <v>807</v>
      </c>
      <c r="B84" s="1048"/>
      <c r="C84" s="1048"/>
      <c r="D84" s="1048"/>
      <c r="E84" s="1048"/>
      <c r="F84" s="1048"/>
      <c r="G84" s="1048"/>
      <c r="H84" s="1048"/>
    </row>
    <row r="85" spans="1:8" ht="15">
      <c r="A85" s="152" t="s">
        <v>874</v>
      </c>
      <c r="C85" s="714"/>
      <c r="D85" s="714"/>
      <c r="E85" s="714"/>
      <c r="F85" s="714"/>
      <c r="G85" s="714"/>
      <c r="H85" s="714"/>
    </row>
    <row r="86" spans="1:8" ht="60" customHeight="1">
      <c r="A86" s="1048" t="s">
        <v>97</v>
      </c>
      <c r="B86" s="1048"/>
      <c r="C86" s="1048"/>
      <c r="D86" s="1048"/>
      <c r="E86" s="1048"/>
      <c r="F86" s="1048"/>
      <c r="G86" s="1048"/>
      <c r="H86" s="1048"/>
    </row>
    <row r="87" spans="1:8" ht="45" customHeight="1">
      <c r="A87" s="1048" t="s">
        <v>875</v>
      </c>
      <c r="B87" s="1048"/>
      <c r="C87" s="1048"/>
      <c r="D87" s="1048"/>
      <c r="E87" s="1048"/>
      <c r="F87" s="1048"/>
      <c r="G87" s="1048"/>
      <c r="H87" s="1048"/>
    </row>
    <row r="88" spans="1:8" ht="24.75" customHeight="1">
      <c r="A88" s="1048" t="s">
        <v>876</v>
      </c>
      <c r="B88" s="1048"/>
      <c r="C88" s="1048"/>
      <c r="D88" s="1048"/>
      <c r="E88" s="1048"/>
      <c r="F88" s="1048"/>
      <c r="G88" s="1048"/>
      <c r="H88" s="1048"/>
    </row>
    <row r="89" spans="1:8" ht="15" hidden="1">
      <c r="A89" s="86" t="s">
        <v>877</v>
      </c>
      <c r="B89" s="712"/>
      <c r="C89" s="712"/>
      <c r="D89" s="712"/>
      <c r="E89" s="712"/>
      <c r="F89" s="712"/>
      <c r="G89" s="712"/>
      <c r="H89" s="712"/>
    </row>
    <row r="90" spans="1:8" ht="15" hidden="1">
      <c r="A90" s="86"/>
      <c r="B90" s="712"/>
      <c r="C90" s="712"/>
      <c r="D90" s="712"/>
      <c r="E90" s="712"/>
      <c r="F90" s="712"/>
      <c r="G90" s="712"/>
      <c r="H90" s="712"/>
    </row>
    <row r="91" spans="1:8" ht="15" customHeight="1" hidden="1">
      <c r="A91" s="1048" t="s">
        <v>885</v>
      </c>
      <c r="B91" s="1048"/>
      <c r="C91" s="1048"/>
      <c r="D91" s="1048"/>
      <c r="E91" s="1048"/>
      <c r="F91" s="1048"/>
      <c r="G91" s="1048"/>
      <c r="H91" s="1048"/>
    </row>
    <row r="92" spans="1:8" ht="15" hidden="1">
      <c r="A92" s="712"/>
      <c r="B92" s="712"/>
      <c r="C92" s="712"/>
      <c r="D92" s="712"/>
      <c r="E92" s="712"/>
      <c r="F92" s="712"/>
      <c r="G92" s="712"/>
      <c r="H92" s="712"/>
    </row>
    <row r="93" s="81" customFormat="1" ht="15">
      <c r="A93" s="747" t="s">
        <v>576</v>
      </c>
    </row>
    <row r="94" spans="1:8" ht="33.75" customHeight="1">
      <c r="A94" s="1102" t="s">
        <v>791</v>
      </c>
      <c r="B94" s="1099"/>
      <c r="C94" s="1099"/>
      <c r="D94" s="1099"/>
      <c r="E94" s="1099"/>
      <c r="F94" s="1099"/>
      <c r="G94" s="1099"/>
      <c r="H94" s="1099"/>
    </row>
    <row r="95" spans="1:8" ht="17.25" customHeight="1">
      <c r="A95" s="1045" t="s">
        <v>242</v>
      </c>
      <c r="B95" s="1045"/>
      <c r="C95" s="1045"/>
      <c r="D95" s="1045"/>
      <c r="E95" s="1045"/>
      <c r="F95" s="1045"/>
      <c r="G95" s="1045"/>
      <c r="H95" s="1045"/>
    </row>
    <row r="96" spans="1:8" ht="17.25" customHeight="1">
      <c r="A96" s="1045" t="s">
        <v>243</v>
      </c>
      <c r="B96" s="1045"/>
      <c r="C96" s="1045"/>
      <c r="D96" s="1045"/>
      <c r="E96" s="1045"/>
      <c r="F96" s="1045"/>
      <c r="G96" s="1045"/>
      <c r="H96" s="1045"/>
    </row>
    <row r="97" ht="18" customHeight="1">
      <c r="A97" s="80" t="s">
        <v>394</v>
      </c>
    </row>
    <row r="98" spans="1:8" ht="15">
      <c r="A98" s="1048" t="s">
        <v>577</v>
      </c>
      <c r="B98" s="1048"/>
      <c r="C98" s="1048"/>
      <c r="D98" s="1048"/>
      <c r="E98" s="1048"/>
      <c r="F98" s="1048"/>
      <c r="G98" s="1048"/>
      <c r="H98" s="1048"/>
    </row>
    <row r="99" spans="1:8" ht="19.5" customHeight="1">
      <c r="A99" s="1045" t="s">
        <v>578</v>
      </c>
      <c r="B99" s="1045"/>
      <c r="C99" s="1045"/>
      <c r="D99" s="1045"/>
      <c r="E99" s="1045"/>
      <c r="F99" s="1045"/>
      <c r="G99" s="1045"/>
      <c r="H99" s="1045"/>
    </row>
    <row r="100" spans="1:8" ht="18.75" customHeight="1">
      <c r="A100" s="1045" t="s">
        <v>579</v>
      </c>
      <c r="B100" s="1045"/>
      <c r="C100" s="1045"/>
      <c r="D100" s="1045"/>
      <c r="E100" s="1045"/>
      <c r="F100" s="1045"/>
      <c r="G100" s="1045"/>
      <c r="H100" s="1045"/>
    </row>
    <row r="101" spans="1:8" ht="18" customHeight="1">
      <c r="A101" s="1045" t="s">
        <v>580</v>
      </c>
      <c r="B101" s="1045"/>
      <c r="C101" s="1045"/>
      <c r="D101" s="1045"/>
      <c r="E101" s="1045"/>
      <c r="F101" s="1045"/>
      <c r="G101" s="1045"/>
      <c r="H101" s="1045"/>
    </row>
    <row r="102" spans="1:8" ht="21.75" customHeight="1">
      <c r="A102" s="1045" t="s">
        <v>581</v>
      </c>
      <c r="B102" s="1045"/>
      <c r="C102" s="1045"/>
      <c r="D102" s="1045"/>
      <c r="E102" s="1045"/>
      <c r="F102" s="1045"/>
      <c r="G102" s="1045"/>
      <c r="H102" s="1045"/>
    </row>
    <row r="103" spans="1:8" ht="35.25" customHeight="1">
      <c r="A103" s="1048" t="s">
        <v>582</v>
      </c>
      <c r="B103" s="1048"/>
      <c r="C103" s="1048"/>
      <c r="D103" s="1048"/>
      <c r="E103" s="1048"/>
      <c r="F103" s="1048"/>
      <c r="G103" s="1048"/>
      <c r="H103" s="1048"/>
    </row>
    <row r="104" ht="15">
      <c r="A104" s="80" t="s">
        <v>395</v>
      </c>
    </row>
    <row r="105" spans="1:8" ht="45" customHeight="1">
      <c r="A105" s="1048" t="s">
        <v>913</v>
      </c>
      <c r="B105" s="1048"/>
      <c r="C105" s="1048"/>
      <c r="D105" s="1048"/>
      <c r="E105" s="1048"/>
      <c r="F105" s="1048"/>
      <c r="G105" s="1048"/>
      <c r="H105" s="1048"/>
    </row>
    <row r="106" spans="1:8" s="81" customFormat="1" ht="60" customHeight="1">
      <c r="A106" s="1044" t="s">
        <v>467</v>
      </c>
      <c r="B106" s="1044"/>
      <c r="C106" s="1044"/>
      <c r="D106" s="1044"/>
      <c r="E106" s="1044"/>
      <c r="F106" s="1044"/>
      <c r="G106" s="1044"/>
      <c r="H106" s="1044"/>
    </row>
    <row r="107" spans="1:8" s="81" customFormat="1" ht="30" customHeight="1">
      <c r="A107" s="1044" t="s">
        <v>466</v>
      </c>
      <c r="B107" s="1105"/>
      <c r="C107" s="1105"/>
      <c r="D107" s="1105"/>
      <c r="E107" s="1105"/>
      <c r="F107" s="1105"/>
      <c r="G107" s="1105"/>
      <c r="H107" s="1105"/>
    </row>
    <row r="108" spans="1:8" ht="45" customHeight="1">
      <c r="A108" s="1048" t="s">
        <v>363</v>
      </c>
      <c r="B108" s="1104"/>
      <c r="C108" s="1104"/>
      <c r="D108" s="1104"/>
      <c r="E108" s="1104"/>
      <c r="F108" s="1104"/>
      <c r="G108" s="1104"/>
      <c r="H108" s="1104"/>
    </row>
    <row r="109" ht="6.75" customHeight="1"/>
    <row r="110" spans="1:9" ht="33" customHeight="1" hidden="1">
      <c r="A110" s="1048" t="s">
        <v>64</v>
      </c>
      <c r="B110" s="1104"/>
      <c r="C110" s="1104"/>
      <c r="D110" s="1104"/>
      <c r="E110" s="1104"/>
      <c r="F110" s="1104"/>
      <c r="G110" s="1104"/>
      <c r="H110" s="1104"/>
      <c r="I110" s="712"/>
    </row>
  </sheetData>
  <sheetProtection/>
  <mergeCells count="54">
    <mergeCell ref="A91:H91"/>
    <mergeCell ref="A83:H83"/>
    <mergeCell ref="A14:H14"/>
    <mergeCell ref="A64:H64"/>
    <mergeCell ref="A72:H72"/>
    <mergeCell ref="A82:H82"/>
    <mergeCell ref="A54:H54"/>
    <mergeCell ref="A44:H44"/>
    <mergeCell ref="A63:H63"/>
    <mergeCell ref="A75:H75"/>
    <mergeCell ref="I36:Q36"/>
    <mergeCell ref="A45:H45"/>
    <mergeCell ref="A46:H46"/>
    <mergeCell ref="A37:H37"/>
    <mergeCell ref="B16:H16"/>
    <mergeCell ref="I33:J33"/>
    <mergeCell ref="A18:H18"/>
    <mergeCell ref="A24:H24"/>
    <mergeCell ref="A33:H33"/>
    <mergeCell ref="A36:H36"/>
    <mergeCell ref="A110:H110"/>
    <mergeCell ref="A108:H108"/>
    <mergeCell ref="A106:H106"/>
    <mergeCell ref="A102:H102"/>
    <mergeCell ref="A100:H100"/>
    <mergeCell ref="A99:H99"/>
    <mergeCell ref="A107:H107"/>
    <mergeCell ref="A101:H101"/>
    <mergeCell ref="A105:H105"/>
    <mergeCell ref="A94:H94"/>
    <mergeCell ref="A103:H103"/>
    <mergeCell ref="A95:H95"/>
    <mergeCell ref="A96:H96"/>
    <mergeCell ref="A98:H98"/>
    <mergeCell ref="A55:H55"/>
    <mergeCell ref="D57:E57"/>
    <mergeCell ref="A88:H88"/>
    <mergeCell ref="A86:H86"/>
    <mergeCell ref="A87:H87"/>
    <mergeCell ref="A80:H80"/>
    <mergeCell ref="A81:H81"/>
    <mergeCell ref="A84:H84"/>
    <mergeCell ref="A76:H76"/>
    <mergeCell ref="A51:H51"/>
    <mergeCell ref="A53:H53"/>
    <mergeCell ref="A47:H47"/>
    <mergeCell ref="A56:H56"/>
    <mergeCell ref="A48:H48"/>
    <mergeCell ref="A4:H4"/>
    <mergeCell ref="A26:H26"/>
    <mergeCell ref="A5:H5"/>
    <mergeCell ref="A20:H20"/>
    <mergeCell ref="A9:H9"/>
    <mergeCell ref="A28:H28"/>
  </mergeCells>
  <printOptions/>
  <pageMargins left="0.7874015748031497" right="0.5905511811023623" top="0.7874015748031497" bottom="0.7874015748031497" header="0.3937007874015748" footer="0.3937007874015748"/>
  <pageSetup firstPageNumber="1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 NGUYEN</dc:creator>
  <cp:keywords/>
  <dc:description/>
  <cp:lastModifiedBy>Office</cp:lastModifiedBy>
  <cp:lastPrinted>2015-03-16T02:16:14Z</cp:lastPrinted>
  <dcterms:created xsi:type="dcterms:W3CDTF">2005-08-29T22:28:19Z</dcterms:created>
  <dcterms:modified xsi:type="dcterms:W3CDTF">2015-03-25T03:40:06Z</dcterms:modified>
  <cp:category/>
  <cp:version/>
  <cp:contentType/>
  <cp:contentStatus/>
</cp:coreProperties>
</file>