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4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externalLinks/externalLink7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13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0490" windowHeight="7755"/>
  </bookViews>
  <sheets>
    <sheet name="can doi ke toan" sheetId="3" r:id="rId1"/>
    <sheet name="KQKD " sheetId="8" r:id="rId2"/>
    <sheet name="LCTT" sheetId="4" r:id="rId3"/>
    <sheet name="TM " sheetId="1" r:id="rId4"/>
    <sheet name="TSCD HH" sheetId="5" r:id="rId5"/>
    <sheet name="TSCD TTC" sheetId="6" r:id="rId6"/>
    <sheet name="TSCD VH" sheetId="7" r:id="rId7"/>
    <sheet name="25 a b c" sheetId="2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</externalReferences>
  <definedNames>
    <definedName name="\0">'[1]PNT-QUOT-#3'!#REF!</definedName>
    <definedName name="\z">'[1]COAT&amp;WRAP-QIOT-#3'!#REF!</definedName>
    <definedName name="_2__CT_CB_KD_than_H__Néi">[2]HN!$A$25</definedName>
    <definedName name="_GID1" localSheetId="4">'[14]LKVL-CK-HT-GD1'!$A$4</definedName>
    <definedName name="_GID1" localSheetId="5">'[14]LKVL-CK-HT-GD1'!$A$4</definedName>
    <definedName name="_GID1" localSheetId="6">'[14]LKVL-CK-HT-GD1'!$A$4</definedName>
    <definedName name="_GID1">'[15]LKVL-CK-HT-GD1'!$A$4</definedName>
    <definedName name="_hso6">[37]Sheet7!$K$4</definedName>
    <definedName name="_ma1">[42]Xuat152!$G$1:$G$65536</definedName>
    <definedName name="_Order1" hidden="1">255</definedName>
    <definedName name="_Order2" hidden="1">255</definedName>
    <definedName name="_pc30">[47]GiaVL!$F$14</definedName>
    <definedName name="_pc40">[47]GiaVL!$F$13</definedName>
    <definedName name="_SPL4">[58]SPL4!$C$7:$D$67</definedName>
    <definedName name="_tct3">[7]gVL!$Q$23</definedName>
    <definedName name="_xx1">'[74]3.1.1'!$E$166</definedName>
    <definedName name="_xx12">'[74]3.1.1'!$F$166</definedName>
    <definedName name="_xx2">'[74]3.1.1'!$F$166</definedName>
    <definedName name="_yy1">'[74]3.1.4'!$E$114</definedName>
    <definedName name="_yy2">'[74]3.1.4'!$F$114</definedName>
    <definedName name="_zx1">'[74]2.5.1'!$A$11</definedName>
    <definedName name="A">'[1]PNT-QUOT-#3'!#REF!</definedName>
    <definedName name="AAA">'[3]MTL$-INTER'!#REF!</definedName>
    <definedName name="anscount" hidden="1">3</definedName>
    <definedName name="AS2DocOpenMode" localSheetId="2" hidden="1">"AS2DocumentBrowse"</definedName>
    <definedName name="AS2DocOpenMode" hidden="1">"AS2DocumentEdit"</definedName>
    <definedName name="AS2HasNoAutoHeaderFooter" hidden="1">" "</definedName>
    <definedName name="AS2ReportLS" hidden="1">1</definedName>
    <definedName name="AS2SyncStepLS" hidden="1">0</definedName>
    <definedName name="AS2VersionLS" hidden="1">300</definedName>
    <definedName name="Asi">[4]Sheet1!$F$9</definedName>
    <definedName name="B">'[1]PNT-QUOT-#3'!#REF!</definedName>
    <definedName name="B_n_tuyÓn_than_Cöa__ng">"tco"</definedName>
    <definedName name="b11_">'[5]Tinh toan noi luc'!$J$35</definedName>
    <definedName name="bd" localSheetId="4">[6]gvl!$Q$27</definedName>
    <definedName name="bd" localSheetId="5">[6]gvl!$Q$27</definedName>
    <definedName name="bd" localSheetId="6">[6]gvl!$Q$27</definedName>
    <definedName name="bd">[7]gVL!$Q$15</definedName>
    <definedName name="BG_Del" hidden="1">15</definedName>
    <definedName name="BG_Ins" hidden="1">4</definedName>
    <definedName name="BG_Mod" hidden="1">6</definedName>
    <definedName name="bo">[4]Sheet1!$G$28</definedName>
    <definedName name="btai">[6]gvl!$Q$60</definedName>
    <definedName name="btham">[8]gvl!$Q$46</definedName>
    <definedName name="CABLE2" localSheetId="4">'[9]MTO REV.0'!$A$1:$Q$570</definedName>
    <definedName name="CABLE2" localSheetId="5">'[9]MTO REV.0'!$A$1:$Q$570</definedName>
    <definedName name="CABLE2" localSheetId="6">'[9]MTO REV.0'!$A$1:$Q$570</definedName>
    <definedName name="CABLE2">'[10]MTO REV.0'!$A$1:$Q$570</definedName>
    <definedName name="cau">[11]NC!$B$5:$C$56</definedName>
    <definedName name="CCV">[12]Hqkt562!$D$19:$H$23</definedName>
    <definedName name="cd" localSheetId="4">[6]gvl!$Q$26</definedName>
    <definedName name="cd" localSheetId="5">[6]gvl!$Q$26</definedName>
    <definedName name="cd" localSheetId="6">[6]gvl!$Q$26</definedName>
    <definedName name="cd">'[13]HE SO'!$C$27</definedName>
    <definedName name="cddd1p" localSheetId="4">'[14]TONG HOP VL-NC'!$C$3</definedName>
    <definedName name="cddd1p" localSheetId="5">'[14]TONG HOP VL-NC'!$C$3</definedName>
    <definedName name="cddd1p" localSheetId="6">'[14]TONG HOP VL-NC'!$C$3</definedName>
    <definedName name="cddd1p">'[15]TONG HOP VL-NC'!$C$3</definedName>
    <definedName name="cddd3p" localSheetId="4">'[14]TONG HOP VL-NC'!$C$2</definedName>
    <definedName name="cddd3p" localSheetId="5">'[14]TONG HOP VL-NC'!$C$2</definedName>
    <definedName name="cddd3p" localSheetId="6">'[14]TONG HOP VL-NC'!$C$2</definedName>
    <definedName name="cddd3p">'[15]TONG HOP VL-NC'!$C$2</definedName>
    <definedName name="CLIENT">[16]LEGEND!$D$6</definedName>
    <definedName name="clvc1" localSheetId="4">[14]chitiet!$D$3</definedName>
    <definedName name="clvc1" localSheetId="5">[14]chitiet!$D$3</definedName>
    <definedName name="clvc1" localSheetId="6">[14]chitiet!$D$3</definedName>
    <definedName name="clvc1">[15]chitiet!$D$3</definedName>
    <definedName name="CLVC3">0.1</definedName>
    <definedName name="CN3p" localSheetId="4">'[14]TONGKE3p '!$X$295</definedName>
    <definedName name="CN3p" localSheetId="5">'[14]TONGKE3p '!$X$295</definedName>
    <definedName name="CN3p" localSheetId="6">'[14]TONGKE3p '!$X$295</definedName>
    <definedName name="CN3p">'[15]TONGKE3p '!$X$295</definedName>
    <definedName name="COAT">'[1]PNT-QUOT-#3'!#REF!</definedName>
    <definedName name="Comm" localSheetId="4">BlankMacro1</definedName>
    <definedName name="Comm" localSheetId="5">BlankMacro1</definedName>
    <definedName name="Comm" localSheetId="6">BlankMacro1</definedName>
    <definedName name="Comm">BlankMacro1</definedName>
    <definedName name="cot">[17]gVL!$Q$64</definedName>
    <definedName name="Cot_thep">[18]Du_lieu!$C$19</definedName>
    <definedName name="cpd">[7]gVL!$Q$20</definedName>
    <definedName name="cpdd">[7]gVL!$Q$21</definedName>
    <definedName name="CPVC1KM" localSheetId="4">'[14]TH VL, NC, DDHT Thanhphuoc'!$J$19</definedName>
    <definedName name="CPVC1KM" localSheetId="5">'[14]TH VL, NC, DDHT Thanhphuoc'!$J$19</definedName>
    <definedName name="CPVC1KM" localSheetId="6">'[14]TH VL, NC, DDHT Thanhphuoc'!$J$19</definedName>
    <definedName name="CPVC1KM">'[15]TH VL, NC, DDHT Thanhphuoc'!$J$19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PSIII">[19]PSIII!$A$5:$D$2000</definedName>
    <definedName name="CTPSIV">[19]PSIV!$A$5:$D$2275</definedName>
    <definedName name="cui">[6]gvl!$Q$50</definedName>
    <definedName name="cv" localSheetId="4">[6]gvl!$Q$25</definedName>
    <definedName name="cv" localSheetId="5">[6]gvl!$Q$25</definedName>
    <definedName name="cv" localSheetId="6">[6]gvl!$Q$25</definedName>
    <definedName name="cv">[20]gvl!$N$17</definedName>
    <definedName name="cy_retained_earnings">'[21]Income Statement'!$B$33</definedName>
    <definedName name="cy_share_equity">'[21]Shareholders'' Equity'!$H$19</definedName>
    <definedName name="D_Gia">'[22]Don gia'!$A$3:$F$240</definedName>
    <definedName name="da1x2">[23]GiaVL!$F$8</definedName>
    <definedName name="da2x4">[23]GiaVL!$F$7</definedName>
    <definedName name="da4x6">[23]GiaVL!$F$6</definedName>
    <definedName name="data17">[24]DU_LIEU!$E$24</definedName>
    <definedName name="data18">[24]DU_LIEU!$E$25</definedName>
    <definedName name="data20">[24]DU_LIEU!$E$27</definedName>
    <definedName name="data21">[24]DU_LIEU!$E$28</definedName>
    <definedName name="DataFilter">[25]!DataFilter</definedName>
    <definedName name="DataSort">[25]!DataSort</definedName>
    <definedName name="dc">[4]Sheet1!$G$32</definedName>
    <definedName name="dcc">[7]gVL!$Q$50</definedName>
    <definedName name="dcl" localSheetId="4">[6]gvl!$Q$48</definedName>
    <definedName name="dcl" localSheetId="5">[6]gvl!$Q$48</definedName>
    <definedName name="dcl" localSheetId="6">[6]gvl!$Q$48</definedName>
    <definedName name="dcl">[7]gVL!$Q$40</definedName>
    <definedName name="dd" hidden="1">66</definedName>
    <definedName name="dd0.5x1">[7]gVL!$Q$10</definedName>
    <definedName name="dd1pnc" localSheetId="4">[14]chitiet!$G$404</definedName>
    <definedName name="dd1pnc" localSheetId="5">[14]chitiet!$G$404</definedName>
    <definedName name="dd1pnc" localSheetId="6">[14]chitiet!$G$404</definedName>
    <definedName name="dd1pnc">[15]chitiet!$G$404</definedName>
    <definedName name="dd1pvl" localSheetId="4">[14]chitiet!$G$383</definedName>
    <definedName name="dd1pvl" localSheetId="5">[14]chitiet!$G$383</definedName>
    <definedName name="dd1pvl" localSheetId="6">[14]chitiet!$G$383</definedName>
    <definedName name="dd1pvl">[15]chitiet!$G$383</definedName>
    <definedName name="dd1x2" localSheetId="4">[26]gVL!$O$10</definedName>
    <definedName name="dd1x2" localSheetId="5">[26]gVL!$O$10</definedName>
    <definedName name="dd1x2" localSheetId="6">[26]gVL!$O$10</definedName>
    <definedName name="dd1x2">[20]gvl!$N$9</definedName>
    <definedName name="dd2x4">[7]gVL!$Q$12</definedName>
    <definedName name="dd4x6">[6]gvl!$Q$23</definedName>
    <definedName name="dday">[6]gvl!$Q$59</definedName>
    <definedName name="ddia">[6]gvl!$Q$52</definedName>
    <definedName name="ddien">[7]gVL!$Q$51</definedName>
    <definedName name="DG">'[22]Don gia'!$B$3:$G$195</definedName>
    <definedName name="DGCT_L.SON1">[27]DGCT!$A$8:$J$1532</definedName>
    <definedName name="DGM" localSheetId="4">[14]DONGIA!$A$453:$F$459</definedName>
    <definedName name="DGM" localSheetId="5">[14]DONGIA!$A$453:$F$459</definedName>
    <definedName name="DGM" localSheetId="6">[14]DONGIA!$A$453:$F$459</definedName>
    <definedName name="DGM">[15]DONGIA!$A$453:$F$459</definedName>
    <definedName name="DGNC">[28]A6!$A$3:$G$13</definedName>
    <definedName name="DGTH1" localSheetId="4">[14]DONGIA!$A$414:$G$452</definedName>
    <definedName name="DGTH1" localSheetId="5">[14]DONGIA!$A$414:$G$452</definedName>
    <definedName name="DGTH1" localSheetId="6">[14]DONGIA!$A$414:$G$452</definedName>
    <definedName name="DGTH1">[15]DONGIA!$A$414:$G$452</definedName>
    <definedName name="dgth2" localSheetId="4">[14]DONGIA!$A$414:$G$439</definedName>
    <definedName name="dgth2" localSheetId="5">[14]DONGIA!$A$414:$G$439</definedName>
    <definedName name="dgth2" localSheetId="6">[14]DONGIA!$A$414:$G$439</definedName>
    <definedName name="dgth2">[15]DONGIA!$A$414:$G$439</definedName>
    <definedName name="DGTR" localSheetId="4">[14]DONGIA!$A$472:$I$521</definedName>
    <definedName name="DGTR" localSheetId="5">[14]DONGIA!$A$472:$I$521</definedName>
    <definedName name="DGTR" localSheetId="6">[14]DONGIA!$A$472:$I$521</definedName>
    <definedName name="DGTR">[15]DONGIA!$A$472:$I$521</definedName>
    <definedName name="DGVL1" localSheetId="4">[14]DONGIA!$A$5:$F$235</definedName>
    <definedName name="DGVL1" localSheetId="5">[14]DONGIA!$A$5:$F$235</definedName>
    <definedName name="DGVL1" localSheetId="6">[14]DONGIA!$A$5:$F$235</definedName>
    <definedName name="DGVL1">[15]DONGIA!$A$5:$F$235</definedName>
    <definedName name="DGVT" localSheetId="4">'[14]DON GIA'!$C$5:$G$137</definedName>
    <definedName name="DGVT" localSheetId="5">'[14]DON GIA'!$C$5:$G$137</definedName>
    <definedName name="DGVT" localSheetId="6">'[14]DON GIA'!$C$5:$G$137</definedName>
    <definedName name="DGVT">'[15]DON GIA'!$C$5:$G$137</definedName>
    <definedName name="dh">[6]gvl!$Q$24</definedName>
    <definedName name="dinhdia">[23]GiaVL!$F$58</definedName>
    <definedName name="dmz">[7]gVL!$Q$45</definedName>
    <definedName name="dn">[4]Sheet1!$G$26</definedName>
    <definedName name="dn_">[4]Sheet1!$P$4</definedName>
    <definedName name="dno">[7]gVL!$Q$49</definedName>
    <definedName name="dongia">[14]DG!$A$4:$I$567</definedName>
    <definedName name="dongia1" localSheetId="4">[14]DG!$A$4:$H$606</definedName>
    <definedName name="dongia1" localSheetId="5">[14]DG!$A$4:$H$606</definedName>
    <definedName name="dongia1" localSheetId="6">[14]DG!$A$4:$H$606</definedName>
    <definedName name="dongia1">[15]DG!$A$4:$H$606</definedName>
    <definedName name="Dr">[4]Sheet1!$F$14</definedName>
    <definedName name="duong">[11]NC!$B$5:$D$56</definedName>
    <definedName name="e" hidden="1">8</definedName>
    <definedName name="est">[4]Sheet1!$E$25</definedName>
    <definedName name="eu">[4]Sheet1!$C$24</definedName>
    <definedName name="FFF" localSheetId="4">BlankMacro1</definedName>
    <definedName name="FFF" localSheetId="5">BlankMacro1</definedName>
    <definedName name="FFF" localSheetId="6">BlankMacro1</definedName>
    <definedName name="FFF">BlankMacro1</definedName>
    <definedName name="FIT" localSheetId="4">BlankMacro1</definedName>
    <definedName name="FIT" localSheetId="5">BlankMacro1</definedName>
    <definedName name="FIT" localSheetId="6">BlankMacro1</definedName>
    <definedName name="FIT">BlankMacro1</definedName>
    <definedName name="FITT2" localSheetId="4">BlankMacro1</definedName>
    <definedName name="FITT2" localSheetId="5">BlankMacro1</definedName>
    <definedName name="FITT2" localSheetId="6">BlankMacro1</definedName>
    <definedName name="FITT2">BlankMacro1</definedName>
    <definedName name="FITTING2" localSheetId="4">BlankMacro1</definedName>
    <definedName name="FITTING2" localSheetId="5">BlankMacro1</definedName>
    <definedName name="FITTING2" localSheetId="6">BlankMacro1</definedName>
    <definedName name="FITTING2">BlankMacro1</definedName>
    <definedName name="FLG" localSheetId="4">BlankMacro1</definedName>
    <definedName name="FLG" localSheetId="5">BlankMacro1</definedName>
    <definedName name="FLG" localSheetId="6">BlankMacro1</definedName>
    <definedName name="FLG">BlankMacro1</definedName>
    <definedName name="FP">'[1]COAT&amp;WRAP-QIOT-#3'!#REF!</definedName>
    <definedName name="fy">[29]Wall!$G$67</definedName>
    <definedName name="gamatc">'[30]DO AM DT'!$AD$84</definedName>
    <definedName name="gd" localSheetId="4">[6]gvl!$Q$46</definedName>
    <definedName name="gd" localSheetId="5">[6]gvl!$Q$46</definedName>
    <definedName name="gd" localSheetId="6">[6]gvl!$Q$46</definedName>
    <definedName name="gd">[4]Sheet1!$G$27</definedName>
    <definedName name="GoBack">[25]Sheet1!GoBack</definedName>
    <definedName name="gochong">[23]GiaVL!$F$22</definedName>
    <definedName name="GT">[31]Name!$C$8</definedName>
    <definedName name="gv" localSheetId="4">[6]gvl!$Q$36</definedName>
    <definedName name="gv" localSheetId="5">[6]gvl!$Q$36</definedName>
    <definedName name="gv" localSheetId="6">[6]gvl!$Q$36</definedName>
    <definedName name="gv">[7]gVL!$Q$28</definedName>
    <definedName name="gvt">[32]GVT!$B$7:$H$106</definedName>
    <definedName name="GIA_LANGSON">'[33]VL-NC-M'!$B$9:$S$229</definedName>
    <definedName name="giatrixuat">[34]CT!$O$1:$O$65536</definedName>
    <definedName name="Heä_soá_laép_xaø_H">1.7</definedName>
    <definedName name="Heso1">'[13]HE SO'!$F$15</definedName>
    <definedName name="HQKT_DA">[35]cot_xa!$D$1:$M$65536</definedName>
    <definedName name="HSCT3">0.1</definedName>
    <definedName name="HSDN">2.5</definedName>
    <definedName name="hskk1" localSheetId="4">[14]chitiet!$D$4</definedName>
    <definedName name="hskk1" localSheetId="5">[14]chitiet!$D$4</definedName>
    <definedName name="hskk1" localSheetId="6">[14]chitiet!$D$4</definedName>
    <definedName name="hskk1">[15]chitiet!$D$4</definedName>
    <definedName name="HSNC" localSheetId="4">[36]Du_lieu!$C$6</definedName>
    <definedName name="HSNC" localSheetId="5">[36]Du_lieu!$C$6</definedName>
    <definedName name="HSNC" localSheetId="6">[36]Du_lieu!$C$6</definedName>
    <definedName name="HSNC">[18]Du_lieu!$C$6</definedName>
    <definedName name="HTML_CodePage" hidden="1">950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O">'[1]COAT&amp;WRAP-QIOT-#3'!#REF!</definedName>
    <definedName name="JPYVND2">'[38]Gtable(19)'!$C$5</definedName>
    <definedName name="Ka">'[31]Bid Price Schedule'!$J$6</definedName>
    <definedName name="Kc">'[31]Bid Price Schedule'!$N$6</definedName>
    <definedName name="Kd">'[31]Bid Price Schedule'!$P$6</definedName>
    <definedName name="kl">'[31]Bid Price Schedule'!$E$1:$E$65536</definedName>
    <definedName name="kno">[7]gVL!$Q$48</definedName>
    <definedName name="ku">[4]Sheet1!$H$42</definedName>
    <definedName name="L_Adjust">[39]Links!$H$1:$H$65536</definedName>
    <definedName name="L_AJE_Tot">[39]Links!$G$1:$G$65536</definedName>
    <definedName name="L_CY_Beg">[39]Links!$F$1:$F$65536</definedName>
    <definedName name="L_CY_End">[39]Links!$J$1:$J$65536</definedName>
    <definedName name="L_G">[40]Links!$C$1:$C$65536</definedName>
    <definedName name="L_PY_End">[39]Links!$K$1:$K$65536</definedName>
    <definedName name="L_RJE_Tot">[39]Links!$I$1:$I$65536</definedName>
    <definedName name="la">'[31]Bid Price Schedule'!$J$7</definedName>
    <definedName name="Lai_Vay_DT">'[41]DI-ESTI'!$A$8:$R$489</definedName>
    <definedName name="lc">'[31]Bid Price Schedule'!$N$7</definedName>
    <definedName name="LOCATION">[16]LEGEND!$D$7</definedName>
    <definedName name="mAT" localSheetId="4">BlankMacro1</definedName>
    <definedName name="mAT" localSheetId="5">BlankMacro1</definedName>
    <definedName name="mAT" localSheetId="6">BlankMacro1</definedName>
    <definedName name="MAT">'[1]COAT&amp;WRAP-QIOT-#3'!#REF!</definedName>
    <definedName name="matien">[43]SCT!$O$1:$O$65536</definedName>
    <definedName name="matit">[6]gvl!$Q$68</definedName>
    <definedName name="MAY">[44]M!$B$4:$F$53</definedName>
    <definedName name="mc">[45]Mong!$D$1:$M$65536</definedName>
    <definedName name="md">'[31]Bid Price Schedule'!$P$8</definedName>
    <definedName name="MF">'[1]COAT&amp;WRAP-QIOT-#3'!#REF!</definedName>
    <definedName name="mm" localSheetId="2" hidden="1">{"'Sheet1'!$L$16"}</definedName>
    <definedName name="mm" hidden="1">{"'Sheet1'!$L$16"}</definedName>
    <definedName name="MTCHC" localSheetId="4">[14]TNHCHINH!$K$38</definedName>
    <definedName name="MTCHC" localSheetId="5">[14]TNHCHINH!$K$38</definedName>
    <definedName name="MTCHC" localSheetId="6">[14]TNHCHINH!$K$38</definedName>
    <definedName name="MTCHC">[15]TNHCHINH!$K$38</definedName>
    <definedName name="n">'[30]DO AM DT'!$G$102</definedName>
    <definedName name="N1IN" localSheetId="4">'[14]TONGKE3p '!$U$295</definedName>
    <definedName name="N1IN" localSheetId="5">'[14]TONGKE3p '!$U$295</definedName>
    <definedName name="N1IN" localSheetId="6">'[14]TONGKE3p '!$U$295</definedName>
    <definedName name="N1IN">'[15]TONGKE3p '!$U$295</definedName>
    <definedName name="nc">[44]N.C!$B$4:$J$22</definedName>
    <definedName name="NCHC" localSheetId="4">[14]TNHCHINH!$J$38</definedName>
    <definedName name="NCHC" localSheetId="5">[14]TNHCHINH!$J$38</definedName>
    <definedName name="NCHC" localSheetId="6">[14]TNHCHINH!$J$38</definedName>
    <definedName name="NCHC">[15]TNHCHINH!$J$38</definedName>
    <definedName name="nd" localSheetId="4">[6]gvl!$Q$40</definedName>
    <definedName name="nd" localSheetId="5">[6]gvl!$Q$40</definedName>
    <definedName name="nd" localSheetId="6">[6]gvl!$Q$40</definedName>
    <definedName name="nd">[7]gVL!$Q$30</definedName>
    <definedName name="NIG13p" localSheetId="4">'[14]TONGKE3p '!$T$295</definedName>
    <definedName name="NIG13p" localSheetId="5">'[14]TONGKE3p '!$T$295</definedName>
    <definedName name="NIG13p" localSheetId="6">'[14]TONGKE3p '!$T$295</definedName>
    <definedName name="NIG13p">'[15]TONGKE3p '!$T$295</definedName>
    <definedName name="nignc3p" localSheetId="4">'[14]CHITIET VL-NC'!$G$107</definedName>
    <definedName name="nignc3p" localSheetId="5">'[14]CHITIET VL-NC'!$G$107</definedName>
    <definedName name="nignc3p" localSheetId="6">'[14]CHITIET VL-NC'!$G$107</definedName>
    <definedName name="nignc3p">'[15]CHITIET VL-NC'!$G$107</definedName>
    <definedName name="nigvl3p" localSheetId="4">'[14]CHITIET VL-NC'!$G$99</definedName>
    <definedName name="nigvl3p" localSheetId="5">'[14]CHITIET VL-NC'!$G$99</definedName>
    <definedName name="nigvl3p" localSheetId="6">'[14]CHITIET VL-NC'!$G$99</definedName>
    <definedName name="nigvl3p">'[15]CHITIET VL-NC'!$G$99</definedName>
    <definedName name="nlvl1" localSheetId="4">[14]chitiet!$G$302</definedName>
    <definedName name="nlvl1" localSheetId="5">[14]chitiet!$G$302</definedName>
    <definedName name="nlvl1" localSheetId="6">[14]chitiet!$G$302</definedName>
    <definedName name="nlvl1">[15]chitiet!$G$302</definedName>
    <definedName name="nnm" hidden="1">25</definedName>
    <definedName name="nuoc">[20]gvl!$N$38</definedName>
    <definedName name="onhua150">[46]gVL!$N$61</definedName>
    <definedName name="othep50">[46]gVL!$N$60</definedName>
    <definedName name="P">'[1]PNT-QUOT-#3'!#REF!</definedName>
    <definedName name="PEJM">'[1]COAT&amp;WRAP-QIOT-#3'!#REF!</definedName>
    <definedName name="PF">'[1]PNT-QUOT-#3'!#REF!</definedName>
    <definedName name="PIP" localSheetId="4">BlankMacro1</definedName>
    <definedName name="PIP" localSheetId="5">BlankMacro1</definedName>
    <definedName name="PIP" localSheetId="6">BlankMacro1</definedName>
    <definedName name="PIP">BlankMacro1</definedName>
    <definedName name="PIPE2" localSheetId="4">BlankMacro1</definedName>
    <definedName name="PIPE2" localSheetId="5">BlankMacro1</definedName>
    <definedName name="PIPE2" localSheetId="6">BlankMacro1</definedName>
    <definedName name="PIPE2">BlankMacro1</definedName>
    <definedName name="PM" localSheetId="2">[48]IBASE!$AH$16:$AV$110</definedName>
    <definedName name="PM">[49]IBASE!$AH$16:$AV$110</definedName>
    <definedName name="PPP" localSheetId="4">BlankMacro1</definedName>
    <definedName name="PPP" localSheetId="5">BlankMacro1</definedName>
    <definedName name="PPP" localSheetId="6">BlankMacro1</definedName>
    <definedName name="PPP">BlankMacro1</definedName>
    <definedName name="_xlnm.Print_Area" localSheetId="0">'can doi ke toan'!$A$1:$F$139</definedName>
    <definedName name="_xlnm.Print_Area" localSheetId="4">#REF!</definedName>
    <definedName name="_xlnm.Print_Area" localSheetId="5">#REF!</definedName>
    <definedName name="_xlnm.Print_Area" localSheetId="6">#REF!</definedName>
    <definedName name="_xlnm.Print_Area">#REF!</definedName>
    <definedName name="Print_Area_MI" localSheetId="2">[41]ESTI.!$A$1:$U$52</definedName>
    <definedName name="Print_Area_MI">[50]ESTI.!$A$1:$U$52</definedName>
    <definedName name="_xlnm.Print_Titles" localSheetId="4">#REF!</definedName>
    <definedName name="_xlnm.Print_Titles" localSheetId="5">#REF!</definedName>
    <definedName name="_xlnm.Print_Titles" localSheetId="6">#REF!</definedName>
    <definedName name="_xlnm.Print_Titles">#N/A</definedName>
    <definedName name="priority">'[51]SPL4-TOTAL'!$C$7:$D$67</definedName>
    <definedName name="PROJ">[16]LEGEND!$D$4</definedName>
    <definedName name="PT" localSheetId="4">BlankMacro1</definedName>
    <definedName name="PT" localSheetId="5">BlankMacro1</definedName>
    <definedName name="PT" localSheetId="6">BlankMacro1</definedName>
    <definedName name="PT">BlankMacro1</definedName>
    <definedName name="PTNC" localSheetId="4">'[14]DON GIA'!$G$227</definedName>
    <definedName name="PTNC" localSheetId="5">'[14]DON GIA'!$G$227</definedName>
    <definedName name="PTNC" localSheetId="6">'[14]DON GIA'!$G$227</definedName>
    <definedName name="PTNC">'[15]DON GIA'!$G$227</definedName>
    <definedName name="ptvt">'[52]ma-pt'!$A$6:$IV$228</definedName>
    <definedName name="py_retained_earnings">'[21]Income Statement'!$C$33</definedName>
    <definedName name="py_share_equity">'[21]Shareholders'' Equity'!$H$14</definedName>
    <definedName name="pham">[53]Phamcap!$A$6:$E$33</definedName>
    <definedName name="phamc">[54]XL4Poppy!$C$9</definedName>
    <definedName name="phamca">[54]XL4Poppy!$A$26</definedName>
    <definedName name="phugia">[47]GiaVL!$F$28</definedName>
    <definedName name="q" localSheetId="5">BlankMacro1</definedName>
    <definedName name="q" localSheetId="6">BlankMacro1</definedName>
    <definedName name="q">BlankMacro1</definedName>
    <definedName name="qh">[6]gvl!$Q$51</definedName>
    <definedName name="qlIII">[19]PSIII!$F$1:$G$3</definedName>
    <definedName name="QLIV">[19]PSIV!$F$2076:$G$2078</definedName>
    <definedName name="qq" localSheetId="4">BlankMacro1</definedName>
    <definedName name="qq" localSheetId="5">BlankMacro1</definedName>
    <definedName name="qq" localSheetId="6">BlankMacro1</definedName>
    <definedName name="qq">BlankMacro1</definedName>
    <definedName name="rate">14000</definedName>
    <definedName name="RT" localSheetId="4">BlankMacro1</definedName>
    <definedName name="RT" localSheetId="5">BlankMacro1</definedName>
    <definedName name="RT" localSheetId="6">BlankMacro1</definedName>
    <definedName name="RT">'[1]COAT&amp;WRAP-QIOT-#3'!#REF!</definedName>
    <definedName name="s">[26]gVL!$O$43</definedName>
    <definedName name="S_Adjust_Data">[39]Lead!$I$1:$I$63</definedName>
    <definedName name="S_AJE_Tot_Data">[39]Lead!$H$1:$H$63</definedName>
    <definedName name="S_CY_Beg_Data">[39]Lead!$F$1:$F$63</definedName>
    <definedName name="S_CY_End_Data">[39]Lead!$K$1:$K$63</definedName>
    <definedName name="S_PY_End_Data">[39]Lead!$M$1:$M$63</definedName>
    <definedName name="S_RJE_Tot_Data">[39]Lead!$J$1:$J$63</definedName>
    <definedName name="sanpham">[55]BANGMA!$A$6:$I$33</definedName>
    <definedName name="SB" localSheetId="2">[48]IBASE!$AH$7:$AL$14</definedName>
    <definedName name="SB">[49]IBASE!$AH$7:$AL$14</definedName>
    <definedName name="scr">[56]gVL!$Q$33</definedName>
    <definedName name="sdo">[57]gvl!$N$35</definedName>
    <definedName name="skd">[7]gVL!$Q$37</definedName>
    <definedName name="SORT">#REF!</definedName>
    <definedName name="SORT_AREA" localSheetId="2">'[41]DI-ESTI'!$A$8:$R$489</definedName>
    <definedName name="SORT_AREA">'[50]DI-ESTI'!$A$8:$R$489</definedName>
    <definedName name="SP">'[1]PNT-QUOT-#3'!#REF!</definedName>
    <definedName name="ss" localSheetId="5">BlankMacro1</definedName>
    <definedName name="ss" localSheetId="6">BlankMacro1</definedName>
    <definedName name="ss">BlankMacro1</definedName>
    <definedName name="str">[57]gvl!$N$34</definedName>
    <definedName name="T" localSheetId="5">BlankMacro1</definedName>
    <definedName name="T" localSheetId="6">BlankMacro1</definedName>
    <definedName name="T">BlankMacro1</definedName>
    <definedName name="t12nc3p" localSheetId="4">'[14]CHITIET VL-NC'!$G$38</definedName>
    <definedName name="t12nc3p" localSheetId="5">'[14]CHITIET VL-NC'!$G$38</definedName>
    <definedName name="t12nc3p" localSheetId="6">'[14]CHITIET VL-NC'!$G$38</definedName>
    <definedName name="t12nc3p">'[15]CHITIET VL-NC'!$G$38</definedName>
    <definedName name="t12vl3p" localSheetId="4">'[14]CHITIET VL-NC'!$G$34</definedName>
    <definedName name="t12vl3p" localSheetId="5">'[14]CHITIET VL-NC'!$G$34</definedName>
    <definedName name="t12vl3p" localSheetId="6">'[14]CHITIET VL-NC'!$G$34</definedName>
    <definedName name="t12vl3p">'[15]CHITIET VL-NC'!$G$34</definedName>
    <definedName name="Taikhoan">'[59]Tai khoan'!$A$3:$C$93</definedName>
    <definedName name="TaxTV">10%</definedName>
    <definedName name="TaxXL">5%</definedName>
    <definedName name="tb" localSheetId="4">'[30]DO AM DT'!$B$100</definedName>
    <definedName name="tb" localSheetId="5">'[30]DO AM DT'!$B$100</definedName>
    <definedName name="tb" localSheetId="6">'[30]DO AM DT'!$B$100</definedName>
    <definedName name="tb">[7]gVL!$Q$29</definedName>
    <definedName name="TB_GM">'[60]Mapping Sheet'!$C$8:$F$2341</definedName>
    <definedName name="tdnc3p" localSheetId="4">'[14]CHITIET VL-NC'!$G$28</definedName>
    <definedName name="tdnc3p" localSheetId="5">'[14]CHITIET VL-NC'!$G$28</definedName>
    <definedName name="tdnc3p" localSheetId="6">'[14]CHITIET VL-NC'!$G$28</definedName>
    <definedName name="tdnc3p">'[15]CHITIET VL-NC'!$G$28</definedName>
    <definedName name="tdvl3p" localSheetId="4">'[14]CHITIET VL-NC'!$G$23</definedName>
    <definedName name="tdvl3p" localSheetId="5">'[14]CHITIET VL-NC'!$G$23</definedName>
    <definedName name="tdvl3p" localSheetId="6">'[14]CHITIET VL-NC'!$G$23</definedName>
    <definedName name="tdvl3p">'[15]CHITIET VL-NC'!$G$23</definedName>
    <definedName name="TextRefCopy39">[61]IFA!$H$3</definedName>
    <definedName name="TextRefCopyRangeCount" hidden="1">25</definedName>
    <definedName name="TG">[31]Name!$C$4</definedName>
    <definedName name="TienUSD">[62]Dulieu!$K$1:$K$65536</definedName>
    <definedName name="Tiepdia" localSheetId="4">[14]Tiepdia!$A:$IV</definedName>
    <definedName name="Tiepdia" localSheetId="5">[14]Tiepdia!$A:$IV</definedName>
    <definedName name="Tiepdia" localSheetId="6">[14]Tiepdia!$A:$IV</definedName>
    <definedName name="Tiepdia">[15]Tiepdia!$A:$IV</definedName>
    <definedName name="Tim_lan_xuat_hien">[63]PTDG!$E$19:$E$1524</definedName>
    <definedName name="TkCto">[64]Tong_ke!$Q$5:$R$133</definedName>
    <definedName name="TMDT_THEO_NAM">'[65]DI-ESTI'!$A$8:$R$489</definedName>
    <definedName name="tno">[7]gVL!$Q$47</definedName>
    <definedName name="ton">'[30]DO AM DT'!$AC$84</definedName>
    <definedName name="TTDD" localSheetId="4">[14]TDTKP!$E$44+[14]TDTKP!$F$44+[14]TDTKP!$G$44</definedName>
    <definedName name="TTDD" localSheetId="5">[14]TDTKP!$E$44+[14]TDTKP!$F$44+[14]TDTKP!$G$44</definedName>
    <definedName name="TTDD" localSheetId="6">[14]TDTKP!$E$44+[14]TDTKP!$F$44+[14]TDTKP!$G$44</definedName>
    <definedName name="TTDD">[15]TDTKP!$E$44+[15]TDTKP!$F$44+[15]TDTKP!$G$44</definedName>
    <definedName name="TTK3p" localSheetId="4">'[14]TONGKE3p '!$C$295</definedName>
    <definedName name="TTK3p" localSheetId="5">'[14]TONGKE3p '!$C$295</definedName>
    <definedName name="TTK3p" localSheetId="6">'[14]TONGKE3p '!$C$295</definedName>
    <definedName name="TTK3p">'[15]TONGKE3p '!$C$295</definedName>
    <definedName name="TYT" localSheetId="4">BlankMacro1</definedName>
    <definedName name="TYT" localSheetId="5">BlankMacro1</definedName>
    <definedName name="TYT" localSheetId="6">BlankMacro1</definedName>
    <definedName name="TYT">BlankMacro1</definedName>
    <definedName name="tha" hidden="1">{"'Sheet1'!$L$16"}</definedName>
    <definedName name="thanhtien1">[66]Xuat152!$M$1:$M$65536</definedName>
    <definedName name="thepbuoc">[23]GiaVL!$F$20</definedName>
    <definedName name="theptam">[23]GiaVL!$F$19</definedName>
    <definedName name="thephinh">[23]GiaVL!$F$18</definedName>
    <definedName name="thinh">[67]gvl!$N$23</definedName>
    <definedName name="THK">'[1]COAT&amp;WRAP-QIOT-#3'!#REF!</definedName>
    <definedName name="thucthanh">'[68]Thuc thanh'!$E$29</definedName>
    <definedName name="Tra_GTXLST">[69]DTCT!$C$10:$J$438</definedName>
    <definedName name="tra_vat_lieu1">'[70]tra-vat-lieu'!$G$4:$J$193</definedName>
    <definedName name="tra_VL_1">'[71]tra-vat-lieu'!$A$201:$H$215</definedName>
    <definedName name="TraTH">'[72]dtct cong'!$A$9:$A$649</definedName>
    <definedName name="ui">'[13]HE SO'!$F$15</definedName>
    <definedName name="unitt" localSheetId="4">BlankMacro1</definedName>
    <definedName name="unitt" localSheetId="5">BlankMacro1</definedName>
    <definedName name="unitt" localSheetId="6">BlankMacro1</definedName>
    <definedName name="unitt">BlankMacro1</definedName>
    <definedName name="usd">[73]SUMMARY!$I$16</definedName>
    <definedName name="ut" localSheetId="4">BlankMacro1</definedName>
    <definedName name="ut" localSheetId="5">BlankMacro1</definedName>
    <definedName name="ut" localSheetId="6">BlankMacro1</definedName>
    <definedName name="ut">BlankMacro1</definedName>
    <definedName name="VCVBT1" localSheetId="4">'[14]VCV-BE-TONG'!$G$11</definedName>
    <definedName name="VCVBT1" localSheetId="5">'[14]VCV-BE-TONG'!$G$11</definedName>
    <definedName name="VCVBT1" localSheetId="6">'[14]VCV-BE-TONG'!$G$11</definedName>
    <definedName name="VCVBT1">'[15]VCV-BE-TONG'!$G$11</definedName>
    <definedName name="VCVBT2" localSheetId="4">'[14]VCV-BE-TONG'!$G$17</definedName>
    <definedName name="VCVBT2" localSheetId="5">'[14]VCV-BE-TONG'!$G$17</definedName>
    <definedName name="VCVBT2" localSheetId="6">'[14]VCV-BE-TONG'!$G$17</definedName>
    <definedName name="VCVBT2">'[15]VCV-BE-TONG'!$G$17</definedName>
    <definedName name="vdkt">[7]gVL!$Q$55</definedName>
    <definedName name="VL">[44]V.lieu!$B$7:$H$283</definedName>
    <definedName name="VLHC" localSheetId="4">[14]TNHCHINH!$I$38</definedName>
    <definedName name="VLHC" localSheetId="5">[14]TNHCHINH!$I$38</definedName>
    <definedName name="VLHC" localSheetId="6">[14]TNHCHINH!$I$38</definedName>
    <definedName name="VLHC">[15]TNHCHINH!$I$38</definedName>
    <definedName name="WIRE1">5</definedName>
    <definedName name="x4.1.1">'[74]4.1.1'!$G$46</definedName>
    <definedName name="x4.3.21">'[74]4.3.2'!$E$45</definedName>
    <definedName name="x4.3.22">'[74]4.3.2'!$F$45</definedName>
    <definedName name="XCCT">0.5</definedName>
    <definedName name="xfconc3p" localSheetId="4">'[14]CHITIET VL-NC'!$G$94</definedName>
    <definedName name="xfconc3p" localSheetId="5">'[14]CHITIET VL-NC'!$G$94</definedName>
    <definedName name="xfconc3p" localSheetId="6">'[14]CHITIET VL-NC'!$G$94</definedName>
    <definedName name="xfconc3p">'[15]CHITIET VL-NC'!$G$94</definedName>
    <definedName name="xfcovl3p" localSheetId="4">'[14]CHITIET VL-NC'!$G$90</definedName>
    <definedName name="xfcovl3p" localSheetId="5">'[14]CHITIET VL-NC'!$G$90</definedName>
    <definedName name="xfcovl3p" localSheetId="6">'[14]CHITIET VL-NC'!$G$90</definedName>
    <definedName name="xfcovl3p">'[15]CHITIET VL-NC'!$G$90</definedName>
    <definedName name="xiggnc" localSheetId="4">'[14]CHITIET VL-NC'!$G$57</definedName>
    <definedName name="xiggnc" localSheetId="5">'[14]CHITIET VL-NC'!$G$57</definedName>
    <definedName name="xiggnc" localSheetId="6">'[14]CHITIET VL-NC'!$G$57</definedName>
    <definedName name="xiggnc">'[15]CHITIET VL-NC'!$G$57</definedName>
    <definedName name="xiggvl" localSheetId="4">'[14]CHITIET VL-NC'!$G$53</definedName>
    <definedName name="xiggvl" localSheetId="5">'[14]CHITIET VL-NC'!$G$53</definedName>
    <definedName name="xiggvl" localSheetId="6">'[14]CHITIET VL-NC'!$G$53</definedName>
    <definedName name="xiggvl">'[15]CHITIET VL-NC'!$G$53</definedName>
    <definedName name="xin190nc3p" localSheetId="4">'[14]CHITIET VL-NC'!$G$76</definedName>
    <definedName name="xin190nc3p" localSheetId="5">'[14]CHITIET VL-NC'!$G$76</definedName>
    <definedName name="xin190nc3p" localSheetId="6">'[14]CHITIET VL-NC'!$G$76</definedName>
    <definedName name="xin190nc3p">'[15]CHITIET VL-NC'!$G$76</definedName>
    <definedName name="xin190vl3p" localSheetId="4">'[14]CHITIET VL-NC'!$G$72</definedName>
    <definedName name="xin190vl3p" localSheetId="5">'[14]CHITIET VL-NC'!$G$72</definedName>
    <definedName name="xin190vl3p" localSheetId="6">'[14]CHITIET VL-NC'!$G$72</definedName>
    <definedName name="xin190vl3p">'[15]CHITIET VL-NC'!$G$72</definedName>
    <definedName name="xindnc3p" localSheetId="4">'[14]CHITIET VL-NC'!$G$85</definedName>
    <definedName name="xindnc3p" localSheetId="5">'[14]CHITIET VL-NC'!$G$85</definedName>
    <definedName name="xindnc3p" localSheetId="6">'[14]CHITIET VL-NC'!$G$85</definedName>
    <definedName name="xindnc3p">'[15]CHITIET VL-NC'!$G$85</definedName>
    <definedName name="xindvl3p" localSheetId="4">'[14]CHITIET VL-NC'!$G$80</definedName>
    <definedName name="xindvl3p" localSheetId="5">'[14]CHITIET VL-NC'!$G$80</definedName>
    <definedName name="xindvl3p" localSheetId="6">'[14]CHITIET VL-NC'!$G$80</definedName>
    <definedName name="xindvl3p">'[15]CHITIET VL-NC'!$G$80</definedName>
    <definedName name="xittnc" localSheetId="4">'[14]CHITIET VL-NC'!$G$48</definedName>
    <definedName name="xittnc" localSheetId="5">'[14]CHITIET VL-NC'!$G$48</definedName>
    <definedName name="xittnc" localSheetId="6">'[14]CHITIET VL-NC'!$G$48</definedName>
    <definedName name="xittnc">'[15]CHITIET VL-NC'!$G$48</definedName>
    <definedName name="xittvl" localSheetId="4">'[14]CHITIET VL-NC'!$G$44</definedName>
    <definedName name="xittvl" localSheetId="5">'[14]CHITIET VL-NC'!$G$44</definedName>
    <definedName name="xittvl" localSheetId="6">'[14]CHITIET VL-NC'!$G$44</definedName>
    <definedName name="xittvl">'[15]CHITIET VL-NC'!$G$44</definedName>
    <definedName name="xls" localSheetId="2" hidden="1">{"'Sheet1'!$L$16"}</definedName>
    <definedName name="xls" hidden="1">{"'Sheet1'!$L$16"}</definedName>
    <definedName name="xm" localSheetId="4">[26]gVL!$O$17</definedName>
    <definedName name="xm" localSheetId="5">[26]gVL!$O$17</definedName>
    <definedName name="xm" localSheetId="6">[26]gVL!$O$17</definedName>
    <definedName name="xm">[20]gvl!$N$16</definedName>
    <definedName name="XRefColumnsCount" hidden="1">3</definedName>
    <definedName name="XRefCopyRangeCount" hidden="1">8</definedName>
    <definedName name="XRefPasteRangeCount" hidden="1">9</definedName>
    <definedName name="Xuat_hien1">[75]DTCT!$A$7:$A$238</definedName>
    <definedName name="xy2.5.1">'[74]2.5.1'!$E$164</definedName>
    <definedName name="xy5.3.1">'[74]5.3.1'!$E$72</definedName>
    <definedName name="xz2.5.1">'[74]2.5.1'!$F$164</definedName>
    <definedName name="xz5.3.1">'[74]5.3.1'!$F$72</definedName>
    <definedName name="Y" localSheetId="5">BlankMacro1</definedName>
    <definedName name="Y" localSheetId="6">BlankMacro1</definedName>
    <definedName name="Y">BlankMacro1</definedName>
    <definedName name="z112.4.3">'[74]2.4.3'!$F$64</definedName>
    <definedName name="ZYX">#REF!</definedName>
    <definedName name="ZZZ">#REF!</definedName>
    <definedName name="템플리트모듈1" localSheetId="4">BlankMacro1</definedName>
    <definedName name="템플리트모듈1" localSheetId="5">BlankMacro1</definedName>
    <definedName name="템플리트모듈1" localSheetId="6">BlankMacro1</definedName>
    <definedName name="템플리트모듈1">BlankMacro1</definedName>
    <definedName name="템플리트모듈2" localSheetId="4">BlankMacro1</definedName>
    <definedName name="템플리트모듈2" localSheetId="5">BlankMacro1</definedName>
    <definedName name="템플리트모듈2" localSheetId="6">BlankMacro1</definedName>
    <definedName name="템플리트모듈2">BlankMacro1</definedName>
    <definedName name="템플리트모듈3" localSheetId="4">BlankMacro1</definedName>
    <definedName name="템플리트모듈3" localSheetId="5">BlankMacro1</definedName>
    <definedName name="템플리트모듈3" localSheetId="6">BlankMacro1</definedName>
    <definedName name="템플리트모듈3">BlankMacro1</definedName>
    <definedName name="템플리트모듈4" localSheetId="4">BlankMacro1</definedName>
    <definedName name="템플리트모듈4" localSheetId="5">BlankMacro1</definedName>
    <definedName name="템플리트모듈4" localSheetId="6">BlankMacro1</definedName>
    <definedName name="템플리트모듈4">BlankMacro1</definedName>
    <definedName name="템플리트모듈5" localSheetId="4">BlankMacro1</definedName>
    <definedName name="템플리트모듈5" localSheetId="5">BlankMacro1</definedName>
    <definedName name="템플리트모듈5" localSheetId="6">BlankMacro1</definedName>
    <definedName name="템플리트모듈5">BlankMacro1</definedName>
    <definedName name="템플리트모듈6" localSheetId="4">BlankMacro1</definedName>
    <definedName name="템플리트모듈6" localSheetId="5">BlankMacro1</definedName>
    <definedName name="템플리트모듈6" localSheetId="6">BlankMacro1</definedName>
    <definedName name="템플리트모듈6">BlankMacro1</definedName>
    <definedName name="피팅" localSheetId="4">BlankMacro1</definedName>
    <definedName name="피팅" localSheetId="5">BlankMacro1</definedName>
    <definedName name="피팅" localSheetId="6">BlankMacro1</definedName>
    <definedName name="피팅">BlankMacro1</definedName>
  </definedNames>
  <calcPr calcId="152511"/>
</workbook>
</file>

<file path=xl/calcChain.xml><?xml version="1.0" encoding="utf-8"?>
<calcChain xmlns="http://schemas.openxmlformats.org/spreadsheetml/2006/main">
  <c r="D7" i="7" l="1"/>
  <c r="E7" i="7"/>
  <c r="F7" i="7"/>
  <c r="G7" i="7"/>
  <c r="G25" i="7" s="1"/>
  <c r="H7" i="7"/>
  <c r="I7" i="7"/>
  <c r="J7" i="7"/>
  <c r="K7" i="7"/>
  <c r="K14" i="7" s="1"/>
  <c r="C8" i="7"/>
  <c r="C9" i="7"/>
  <c r="C10" i="7"/>
  <c r="C11" i="7"/>
  <c r="C12" i="7"/>
  <c r="K13" i="7"/>
  <c r="C13" i="7" s="1"/>
  <c r="D14" i="7"/>
  <c r="E14" i="7"/>
  <c r="F14" i="7"/>
  <c r="H14" i="7"/>
  <c r="I14" i="7"/>
  <c r="J14" i="7"/>
  <c r="D17" i="7"/>
  <c r="D25" i="7" s="1"/>
  <c r="E17" i="7"/>
  <c r="C17" i="7" s="1"/>
  <c r="F17" i="7"/>
  <c r="G17" i="7"/>
  <c r="H17" i="7"/>
  <c r="H25" i="7" s="1"/>
  <c r="I17" i="7"/>
  <c r="I22" i="7" s="1"/>
  <c r="J17" i="7"/>
  <c r="J22" i="7" s="1"/>
  <c r="J26" i="7" s="1"/>
  <c r="K17" i="7"/>
  <c r="D18" i="7"/>
  <c r="E18" i="7"/>
  <c r="F18" i="7"/>
  <c r="G18" i="7"/>
  <c r="H18" i="7"/>
  <c r="I18" i="7"/>
  <c r="J18" i="7"/>
  <c r="K18" i="7"/>
  <c r="K22" i="7" s="1"/>
  <c r="C19" i="7"/>
  <c r="C20" i="7"/>
  <c r="K21" i="7"/>
  <c r="C21" i="7" s="1"/>
  <c r="F22" i="7"/>
  <c r="F26" i="7" s="1"/>
  <c r="F25" i="7"/>
  <c r="J25" i="7"/>
  <c r="K25" i="7"/>
  <c r="D7" i="6"/>
  <c r="E7" i="6"/>
  <c r="F7" i="6"/>
  <c r="G7" i="6"/>
  <c r="C7" i="6" s="1"/>
  <c r="H7" i="6"/>
  <c r="I7" i="6"/>
  <c r="J7" i="6"/>
  <c r="K7" i="6"/>
  <c r="C8" i="6"/>
  <c r="C9" i="6"/>
  <c r="C10" i="6"/>
  <c r="C11" i="6"/>
  <c r="D12" i="6"/>
  <c r="E12" i="6"/>
  <c r="F12" i="6"/>
  <c r="F13" i="6" s="1"/>
  <c r="G12" i="6"/>
  <c r="H12" i="6"/>
  <c r="I12" i="6"/>
  <c r="J12" i="6"/>
  <c r="J13" i="6" s="1"/>
  <c r="K12" i="6"/>
  <c r="D13" i="6"/>
  <c r="E13" i="6"/>
  <c r="H13" i="6"/>
  <c r="I13" i="6"/>
  <c r="D15" i="6"/>
  <c r="E15" i="6"/>
  <c r="F15" i="6"/>
  <c r="C15" i="6" s="1"/>
  <c r="G15" i="6"/>
  <c r="G21" i="6" s="1"/>
  <c r="H15" i="6"/>
  <c r="I15" i="6"/>
  <c r="J15" i="6"/>
  <c r="K15" i="6"/>
  <c r="K21" i="6" s="1"/>
  <c r="D16" i="6"/>
  <c r="E16" i="6"/>
  <c r="E21" i="6" s="1"/>
  <c r="E25" i="6" s="1"/>
  <c r="F16" i="6"/>
  <c r="F21" i="6" s="1"/>
  <c r="G16" i="6"/>
  <c r="H16" i="6"/>
  <c r="I16" i="6"/>
  <c r="J16" i="6"/>
  <c r="J21" i="6" s="1"/>
  <c r="K16" i="6"/>
  <c r="C17" i="6"/>
  <c r="C19" i="6"/>
  <c r="D20" i="6"/>
  <c r="E20" i="6"/>
  <c r="F20" i="6"/>
  <c r="G20" i="6"/>
  <c r="H20" i="6"/>
  <c r="I20" i="6"/>
  <c r="J20" i="6"/>
  <c r="K20" i="6"/>
  <c r="C20" i="6"/>
  <c r="I21" i="6"/>
  <c r="I25" i="6" s="1"/>
  <c r="E24" i="6"/>
  <c r="F24" i="6"/>
  <c r="I24" i="6"/>
  <c r="J24" i="6"/>
  <c r="D7" i="5"/>
  <c r="E7" i="5"/>
  <c r="F7" i="5"/>
  <c r="G7" i="5"/>
  <c r="G15" i="5" s="1"/>
  <c r="G28" i="5" s="1"/>
  <c r="H7" i="5"/>
  <c r="I7" i="5"/>
  <c r="J7" i="5"/>
  <c r="K7" i="5"/>
  <c r="K15" i="5" s="1"/>
  <c r="K28" i="5" s="1"/>
  <c r="L7" i="5"/>
  <c r="D8" i="5"/>
  <c r="E8" i="5"/>
  <c r="F8" i="5"/>
  <c r="C8" i="5" s="1"/>
  <c r="G8" i="5"/>
  <c r="H8" i="5"/>
  <c r="I8" i="5"/>
  <c r="J8" i="5"/>
  <c r="K8" i="5"/>
  <c r="L8" i="5"/>
  <c r="D9" i="5"/>
  <c r="E9" i="5"/>
  <c r="F9" i="5"/>
  <c r="G9" i="5"/>
  <c r="H9" i="5"/>
  <c r="I9" i="5"/>
  <c r="J9" i="5"/>
  <c r="K9" i="5"/>
  <c r="L9" i="5"/>
  <c r="D10" i="5"/>
  <c r="E10" i="5"/>
  <c r="F10" i="5"/>
  <c r="G10" i="5"/>
  <c r="H10" i="5"/>
  <c r="I10" i="5"/>
  <c r="J10" i="5"/>
  <c r="K10" i="5"/>
  <c r="L10" i="5"/>
  <c r="D11" i="5"/>
  <c r="E11" i="5"/>
  <c r="F11" i="5"/>
  <c r="G11" i="5"/>
  <c r="H11" i="5"/>
  <c r="I11" i="5"/>
  <c r="J11" i="5"/>
  <c r="K11" i="5"/>
  <c r="L11" i="5"/>
  <c r="C12" i="5"/>
  <c r="D13" i="5"/>
  <c r="E13" i="5"/>
  <c r="E15" i="5" s="1"/>
  <c r="F13" i="5"/>
  <c r="G13" i="5"/>
  <c r="H13" i="5"/>
  <c r="I13" i="5"/>
  <c r="I15" i="5" s="1"/>
  <c r="J13" i="5"/>
  <c r="K13" i="5"/>
  <c r="L13" i="5"/>
  <c r="C13" i="5"/>
  <c r="C14" i="5"/>
  <c r="J15" i="5"/>
  <c r="D18" i="5"/>
  <c r="E18" i="5"/>
  <c r="F18" i="5"/>
  <c r="F24" i="5" s="1"/>
  <c r="G18" i="5"/>
  <c r="H18" i="5"/>
  <c r="I18" i="5"/>
  <c r="J18" i="5"/>
  <c r="J24" i="5" s="1"/>
  <c r="J28" i="5" s="1"/>
  <c r="K18" i="5"/>
  <c r="L18" i="5"/>
  <c r="D19" i="5"/>
  <c r="E19" i="5"/>
  <c r="F19" i="5"/>
  <c r="G19" i="5"/>
  <c r="H19" i="5"/>
  <c r="I19" i="5"/>
  <c r="J19" i="5"/>
  <c r="K19" i="5"/>
  <c r="L19" i="5"/>
  <c r="D20" i="5"/>
  <c r="E20" i="5"/>
  <c r="F20" i="5"/>
  <c r="G20" i="5"/>
  <c r="H20" i="5"/>
  <c r="I20" i="5"/>
  <c r="J20" i="5"/>
  <c r="K20" i="5"/>
  <c r="L20" i="5"/>
  <c r="C21" i="5"/>
  <c r="D22" i="5"/>
  <c r="C22" i="5" s="1"/>
  <c r="E22" i="5"/>
  <c r="F22" i="5"/>
  <c r="G22" i="5"/>
  <c r="H22" i="5"/>
  <c r="I22" i="5"/>
  <c r="J22" i="5"/>
  <c r="K22" i="5"/>
  <c r="L22" i="5"/>
  <c r="C23" i="5"/>
  <c r="G24" i="5"/>
  <c r="K24" i="5"/>
  <c r="D27" i="5"/>
  <c r="E27" i="5"/>
  <c r="G27" i="5"/>
  <c r="H27" i="5"/>
  <c r="I27" i="5"/>
  <c r="K27" i="5"/>
  <c r="L27" i="5"/>
  <c r="N169" i="1"/>
  <c r="N179" i="1" s="1"/>
  <c r="J146" i="1"/>
  <c r="N31" i="1"/>
  <c r="N28" i="1" s="1"/>
  <c r="N46" i="1" s="1"/>
  <c r="N332" i="1"/>
  <c r="N327" i="1"/>
  <c r="N340" i="1"/>
  <c r="R162" i="1"/>
  <c r="R164" i="1" s="1"/>
  <c r="V165" i="1"/>
  <c r="N115" i="1"/>
  <c r="N111" i="1"/>
  <c r="N110" i="1"/>
  <c r="N108" i="1" s="1"/>
  <c r="T107" i="1"/>
  <c r="N191" i="1"/>
  <c r="N190" i="1"/>
  <c r="Q79" i="1"/>
  <c r="N77" i="1"/>
  <c r="N75" i="1"/>
  <c r="N82" i="1" s="1"/>
  <c r="Q128" i="1"/>
  <c r="H128" i="1" s="1"/>
  <c r="K128" i="1" s="1"/>
  <c r="Q125" i="1"/>
  <c r="N125" i="1"/>
  <c r="Q124" i="1"/>
  <c r="N124" i="1"/>
  <c r="T340" i="1"/>
  <c r="T332" i="1"/>
  <c r="T327" i="1" s="1"/>
  <c r="K132" i="1"/>
  <c r="H132" i="1" s="1"/>
  <c r="J17" i="2"/>
  <c r="J15" i="2"/>
  <c r="J16" i="2"/>
  <c r="Q81" i="1"/>
  <c r="W77" i="1"/>
  <c r="W78" i="1"/>
  <c r="N38" i="1"/>
  <c r="T125" i="1"/>
  <c r="W128" i="1"/>
  <c r="T119" i="1"/>
  <c r="N119" i="1"/>
  <c r="T38" i="1"/>
  <c r="N166" i="1"/>
  <c r="R166" i="1"/>
  <c r="V166" i="1"/>
  <c r="J166" i="1"/>
  <c r="N263" i="1"/>
  <c r="T169" i="1"/>
  <c r="N24" i="1"/>
  <c r="N279" i="1"/>
  <c r="T279" i="1"/>
  <c r="T324" i="1"/>
  <c r="N324" i="1"/>
  <c r="T292" i="1"/>
  <c r="N292" i="1"/>
  <c r="J150" i="1"/>
  <c r="N7" i="1"/>
  <c r="G33" i="2"/>
  <c r="N164" i="1"/>
  <c r="V155" i="1"/>
  <c r="V156" i="1"/>
  <c r="V157" i="1"/>
  <c r="J158" i="1"/>
  <c r="V158" i="1" s="1"/>
  <c r="V159" i="1"/>
  <c r="V160" i="1"/>
  <c r="V161" i="1"/>
  <c r="J162" i="1"/>
  <c r="V163" i="1"/>
  <c r="T179" i="1"/>
  <c r="R150" i="1"/>
  <c r="V143" i="1"/>
  <c r="N143" i="1"/>
  <c r="N150" i="1"/>
  <c r="W125" i="1"/>
  <c r="W124" i="1"/>
  <c r="T126" i="1"/>
  <c r="Q126" i="1"/>
  <c r="N126" i="1"/>
  <c r="H124" i="1"/>
  <c r="K124" i="1" s="1"/>
  <c r="T318" i="1"/>
  <c r="N318" i="1"/>
  <c r="N355" i="1"/>
  <c r="N334" i="1"/>
  <c r="T100" i="1"/>
  <c r="T96" i="1" s="1"/>
  <c r="T16" i="1"/>
  <c r="T24" i="1" s="1"/>
  <c r="N70" i="1"/>
  <c r="H12" i="2"/>
  <c r="J12" i="2" s="1"/>
  <c r="H6" i="2"/>
  <c r="I13" i="2"/>
  <c r="J10" i="2"/>
  <c r="H9" i="2"/>
  <c r="B6" i="2"/>
  <c r="B13" i="2"/>
  <c r="B20" i="2" s="1"/>
  <c r="I20" i="2"/>
  <c r="C20" i="2"/>
  <c r="D20" i="2"/>
  <c r="E20" i="2"/>
  <c r="F20" i="2"/>
  <c r="G20" i="2"/>
  <c r="J7" i="2"/>
  <c r="J8" i="2"/>
  <c r="J9" i="2"/>
  <c r="J11" i="2"/>
  <c r="J14" i="2"/>
  <c r="J18" i="2"/>
  <c r="J19" i="2"/>
  <c r="T334" i="1"/>
  <c r="N350" i="1"/>
  <c r="T355" i="1"/>
  <c r="T350" i="1"/>
  <c r="N144" i="1"/>
  <c r="N146" i="1" s="1"/>
  <c r="N145" i="1"/>
  <c r="N19" i="1"/>
  <c r="N310" i="1"/>
  <c r="T310" i="1"/>
  <c r="N301" i="1"/>
  <c r="T301" i="1"/>
  <c r="T265" i="1"/>
  <c r="T230" i="1"/>
  <c r="T231" i="1" s="1"/>
  <c r="T236" i="1" s="1"/>
  <c r="T237" i="1" s="1"/>
  <c r="N230" i="1"/>
  <c r="N231" i="1"/>
  <c r="N236" i="1" s="1"/>
  <c r="N237" i="1" s="1"/>
  <c r="T182" i="1"/>
  <c r="T196" i="1" s="1"/>
  <c r="N182" i="1"/>
  <c r="N196" i="1" s="1"/>
  <c r="Q132" i="1"/>
  <c r="T108" i="1"/>
  <c r="N96" i="1"/>
  <c r="T75" i="1"/>
  <c r="T82" i="1"/>
  <c r="Q78" i="1"/>
  <c r="Q77" i="1"/>
  <c r="T70" i="1"/>
  <c r="T28" i="1"/>
  <c r="T46" i="1" s="1"/>
  <c r="T7" i="1"/>
  <c r="H13" i="2" l="1"/>
  <c r="H20" i="2" s="1"/>
  <c r="I26" i="7"/>
  <c r="C14" i="7"/>
  <c r="W75" i="1"/>
  <c r="W82" i="1" s="1"/>
  <c r="AB339" i="1"/>
  <c r="J27" i="5"/>
  <c r="F27" i="5"/>
  <c r="C27" i="5" s="1"/>
  <c r="I24" i="5"/>
  <c r="I28" i="5" s="1"/>
  <c r="E24" i="5"/>
  <c r="C9" i="5"/>
  <c r="J25" i="6"/>
  <c r="F25" i="6"/>
  <c r="E25" i="7"/>
  <c r="E22" i="7"/>
  <c r="K26" i="7"/>
  <c r="C18" i="7"/>
  <c r="E28" i="5"/>
  <c r="V162" i="1"/>
  <c r="V164" i="1" s="1"/>
  <c r="L24" i="5"/>
  <c r="L28" i="5" s="1"/>
  <c r="H24" i="5"/>
  <c r="C18" i="5"/>
  <c r="F15" i="5"/>
  <c r="F28" i="5" s="1"/>
  <c r="C10" i="5"/>
  <c r="I25" i="7"/>
  <c r="G14" i="7"/>
  <c r="C7" i="7"/>
  <c r="C20" i="5"/>
  <c r="K24" i="6"/>
  <c r="J6" i="2"/>
  <c r="J13" i="2" s="1"/>
  <c r="J20" i="2" s="1"/>
  <c r="W126" i="1"/>
  <c r="H125" i="1"/>
  <c r="C19" i="5"/>
  <c r="C11" i="5"/>
  <c r="L15" i="5"/>
  <c r="H15" i="5"/>
  <c r="C7" i="5"/>
  <c r="C16" i="6"/>
  <c r="H21" i="6"/>
  <c r="H25" i="6" s="1"/>
  <c r="D21" i="6"/>
  <c r="C25" i="7"/>
  <c r="K125" i="1"/>
  <c r="K126" i="1" s="1"/>
  <c r="H126" i="1"/>
  <c r="H28" i="5"/>
  <c r="D25" i="6"/>
  <c r="C21" i="6"/>
  <c r="J164" i="1"/>
  <c r="Q75" i="1"/>
  <c r="Q82" i="1" s="1"/>
  <c r="D24" i="5"/>
  <c r="C24" i="5" s="1"/>
  <c r="D15" i="5"/>
  <c r="H24" i="6"/>
  <c r="D24" i="6"/>
  <c r="K13" i="6"/>
  <c r="K25" i="6" s="1"/>
  <c r="G13" i="6"/>
  <c r="G25" i="6" s="1"/>
  <c r="C12" i="6"/>
  <c r="H22" i="7"/>
  <c r="H26" i="7" s="1"/>
  <c r="D22" i="7"/>
  <c r="G24" i="6"/>
  <c r="E26" i="7"/>
  <c r="G22" i="7"/>
  <c r="G26" i="7" s="1"/>
  <c r="C25" i="6" l="1"/>
  <c r="C15" i="5"/>
  <c r="D28" i="5"/>
  <c r="C28" i="5" s="1"/>
  <c r="D26" i="7"/>
  <c r="C26" i="7" s="1"/>
  <c r="C22" i="7"/>
  <c r="C24" i="6"/>
  <c r="C13" i="6"/>
</calcChain>
</file>

<file path=xl/comments1.xml><?xml version="1.0" encoding="utf-8"?>
<comments xmlns="http://schemas.openxmlformats.org/spreadsheetml/2006/main">
  <authors>
    <author>Name</author>
  </authors>
  <commentList>
    <comment ref="J15" authorId="0" shapeId="0">
      <text>
        <r>
          <rPr>
            <b/>
            <sz val="8"/>
            <color indexed="81"/>
            <rFont val="Tahoma"/>
          </rPr>
          <t>Name:</t>
        </r>
        <r>
          <rPr>
            <sz val="8"/>
            <color indexed="81"/>
            <rFont val="Tahoma"/>
          </rPr>
          <t xml:space="preserve">
loi nhuan chua pp muc 420 BCDKT</t>
        </r>
      </text>
    </comment>
    <comment ref="H16" authorId="0" shapeId="0">
      <text>
        <r>
          <rPr>
            <b/>
            <sz val="8"/>
            <color indexed="81"/>
            <rFont val="Tahoma"/>
          </rPr>
          <t>Name:</t>
        </r>
        <r>
          <rPr>
            <sz val="8"/>
            <color indexed="81"/>
            <rFont val="Tahoma"/>
          </rPr>
          <t xml:space="preserve">
421,2
</t>
        </r>
      </text>
    </comment>
    <comment ref="C20" authorId="0" shapeId="0">
      <text>
        <r>
          <rPr>
            <b/>
            <sz val="8"/>
            <color indexed="81"/>
            <rFont val="Tahoma"/>
          </rPr>
          <t>Name:</t>
        </r>
        <r>
          <rPr>
            <sz val="8"/>
            <color indexed="81"/>
            <rFont val="Tahoma"/>
          </rPr>
          <t xml:space="preserve">
ma 413 bcdkt
</t>
        </r>
      </text>
    </comment>
  </commentList>
</comments>
</file>

<file path=xl/sharedStrings.xml><?xml version="1.0" encoding="utf-8"?>
<sst xmlns="http://schemas.openxmlformats.org/spreadsheetml/2006/main" count="1057" uniqueCount="757">
  <si>
    <t>VI. Thông tin bổ sung cho các khoản mục trình bày trong Bảng cân đối kế toán</t>
  </si>
  <si>
    <t>1. Tiền</t>
  </si>
  <si>
    <t>- Tiền mặt</t>
  </si>
  <si>
    <t>- Tiền gửi ngân hàng không kỳ hạn</t>
  </si>
  <si>
    <t>- Tiền đang chuyển</t>
  </si>
  <si>
    <t>Cuối năm</t>
  </si>
  <si>
    <t>Đơn vị tính: Đồng</t>
  </si>
  <si>
    <t>Đầu năm</t>
  </si>
  <si>
    <t>Cộng</t>
  </si>
  <si>
    <t>2. Các khoản đầu tư tài chính</t>
  </si>
  <si>
    <t>Giá gốc</t>
  </si>
  <si>
    <t>Giá trị hợp lý</t>
  </si>
  <si>
    <t>Dự phòng</t>
  </si>
  <si>
    <t>a) Chứng khoán kinh doanh</t>
  </si>
  <si>
    <t>b) Đầu tư nắm giữ đến ngày đáo hạn</t>
  </si>
  <si>
    <t>c) Đầu tư góp vốn vào đơn vị khác</t>
  </si>
  <si>
    <t>3. Phải thu của khách hàng</t>
  </si>
  <si>
    <t>a) Phải thu của khách hàng ngắn hạn</t>
  </si>
  <si>
    <t>- Chi tiết các khoản phải thu của khách hàng chiếm từ 10% trở lên trên tổng phải thu khách hàng</t>
  </si>
  <si>
    <t>- Các khoản phải thu khách hàng khác</t>
  </si>
  <si>
    <t>b) Phải thu của khách hàng dài hạn</t>
  </si>
  <si>
    <t>c) Phải thu của khách hàng là các bên liên quan</t>
  </si>
  <si>
    <t>4. Phải thu khác</t>
  </si>
  <si>
    <t>Giá trị</t>
  </si>
  <si>
    <t>a) Ngắn hạn</t>
  </si>
  <si>
    <t>- Phải thu về cổ phần hóa</t>
  </si>
  <si>
    <t>- Phải thu về cổ tức và lợi nhuận được chia</t>
  </si>
  <si>
    <t>- Phải thu người lao động</t>
  </si>
  <si>
    <t>- Ký cược, ký quỹ</t>
  </si>
  <si>
    <t>- Cho mượn</t>
  </si>
  <si>
    <t>- Các khoản chi hộ</t>
  </si>
  <si>
    <t>- Phải thu khác</t>
  </si>
  <si>
    <t>b) Dài hạn</t>
  </si>
  <si>
    <t>5. Tài sản thiếu chờ xử lý</t>
  </si>
  <si>
    <t>Số lượng</t>
  </si>
  <si>
    <t>a) Tiền</t>
  </si>
  <si>
    <t>b) Hàng tồn kho</t>
  </si>
  <si>
    <t>c) TSCĐ</t>
  </si>
  <si>
    <t>d) Tài sản khác</t>
  </si>
  <si>
    <t>6. Nợ xấu</t>
  </si>
  <si>
    <t>Giá trị có thể thu hồi</t>
  </si>
  <si>
    <t>- Tổng giá trị các khoản phải thu, cho vay quá hạn thanh toán hoặc quá hạn nhưng khó có khả năng thu hồi</t>
  </si>
  <si>
    <t>+ Đối tượng</t>
  </si>
  <si>
    <t>- Thông tin về các khoản tiền phạt, phải thu về lãi trả chậm... Phát sinh từ các khoản nợ quá hạn nhưng không được ghi nhận doanh thu;</t>
  </si>
  <si>
    <t>- Khả năng thu hồi nợ phải thu quá hạn</t>
  </si>
  <si>
    <t>7. Hàng tồn kho</t>
  </si>
  <si>
    <t>- Nguyên liệu, vật liệu</t>
  </si>
  <si>
    <t>- Công cụ, dụng cụ</t>
  </si>
  <si>
    <t>- Chi phí sản xuất kinh doanh dở dang</t>
  </si>
  <si>
    <t>- Thành phẩm</t>
  </si>
  <si>
    <t>8. Tài sản dở dang dài hạn</t>
  </si>
  <si>
    <t>a) Chi phí sản xuất, kinh doanh dở dang dài hạn</t>
  </si>
  <si>
    <t>b) Xây dựng cơ bản dở dang (Chi tiết cho các công trình chiếm từ 10% trên tổng giá trị XDCB)</t>
  </si>
  <si>
    <t>- Sửa chữa</t>
  </si>
  <si>
    <t>12. Tăng, giảm bất động sản đầu tư:</t>
  </si>
  <si>
    <t>Khoản mục</t>
  </si>
  <si>
    <t>Số đầu năm</t>
  </si>
  <si>
    <t>Số cuối năm</t>
  </si>
  <si>
    <t>Giảm          trong năm</t>
  </si>
  <si>
    <t>a) Bất động sản đầu tư cho thuê</t>
  </si>
  <si>
    <t>Nguyên giá</t>
  </si>
  <si>
    <t>Giá trị hao mòn lũy kế</t>
  </si>
  <si>
    <t>Giá trị còn lại</t>
  </si>
  <si>
    <t>b) Bất động sản đầu tư nắm giữ chờ tăng giá</t>
  </si>
  <si>
    <t>13. Chi phí trả trước</t>
  </si>
  <si>
    <t>- Chi phí trả trước về thuê hoạt động TSCĐ</t>
  </si>
  <si>
    <t>- Các khoản khác</t>
  </si>
  <si>
    <t>14. Tài sản khác</t>
  </si>
  <si>
    <t>15. Vay và nợ thuê tài chính</t>
  </si>
  <si>
    <t>Trong năm</t>
  </si>
  <si>
    <t>Tăng</t>
  </si>
  <si>
    <t>Giảm</t>
  </si>
  <si>
    <t>a) Vay ngắn hạn</t>
  </si>
  <si>
    <t>b) Vay dài hạn</t>
  </si>
  <si>
    <t>c) Các khoản nợ thuê tài chính</t>
  </si>
  <si>
    <t>Thời hạn</t>
  </si>
  <si>
    <t>Năm nay</t>
  </si>
  <si>
    <t>Năm trước</t>
  </si>
  <si>
    <t>Tổng khoản thanh toán thuê tài chính</t>
  </si>
  <si>
    <t>Trả tiền lãi thuê</t>
  </si>
  <si>
    <t>Trả nợ gốc</t>
  </si>
  <si>
    <t>Từ 1 năm trở xuống</t>
  </si>
  <si>
    <t>Trên 1 năm đến 5 năm</t>
  </si>
  <si>
    <t>Trên 5 năm</t>
  </si>
  <si>
    <t>d) Số vay và nợ thuê tài chính quá hạn chưa thanh toán</t>
  </si>
  <si>
    <t>- Vay</t>
  </si>
  <si>
    <t>- Nợ thuê tài chính</t>
  </si>
  <si>
    <t>đ) Thuyết minh chi tiết về các khoản vay và nợ thuê tài chính đối với các bên liên quan</t>
  </si>
  <si>
    <t>16. Phải trả người bán</t>
  </si>
  <si>
    <t>Số có khả năng trả nợ</t>
  </si>
  <si>
    <t>a) Các khoản phải trả người bán ngắn hạn</t>
  </si>
  <si>
    <t>- Phải trả cho các đối tượng khác</t>
  </si>
  <si>
    <t>b) Các khoản phải trả người bán dài hạn</t>
  </si>
  <si>
    <t>d) Phải trả người bán là các bên liên quan</t>
  </si>
  <si>
    <t>c) Số nợ quá hạn chưa thanh toán</t>
  </si>
  <si>
    <t>17. Thuế và các khoản phải nộp nhà nước</t>
  </si>
  <si>
    <t>Số phải nộp trong năm</t>
  </si>
  <si>
    <t>Số đã thực nộp trong năm</t>
  </si>
  <si>
    <t>a) Phải nộp</t>
  </si>
  <si>
    <t>b) Phải thu</t>
  </si>
  <si>
    <t>18. Chi phí phải trả</t>
  </si>
  <si>
    <t>19. Phải trả khác</t>
  </si>
  <si>
    <t>- Kinh phí công đoàn</t>
  </si>
  <si>
    <t>- Bảo hiểm xã hội</t>
  </si>
  <si>
    <t>- Bảo hiểm y tế</t>
  </si>
  <si>
    <t>- Cổ tức, lợi nhuận phải trả</t>
  </si>
  <si>
    <t>- Các khoản phải trả, phải nộp khác</t>
  </si>
  <si>
    <t>- Nhận ký quỹ, ký cược dài hạn</t>
  </si>
  <si>
    <t>20. Doanh thu chưa thực hiện</t>
  </si>
  <si>
    <t>c) Khả năng không thực hiện được hợp đồng với khách hàng</t>
  </si>
  <si>
    <t>21. Trái phiếu phát hành</t>
  </si>
  <si>
    <t>21.1 Trái phiếu thường</t>
  </si>
  <si>
    <t>21.2 Trái phiếu chuyển đổi</t>
  </si>
  <si>
    <t>Lãi suất</t>
  </si>
  <si>
    <t xml:space="preserve"> Kỳ hạn</t>
  </si>
  <si>
    <t>a) Tài sản thuế thu nhập hoãn lại</t>
  </si>
  <si>
    <t>b) Tài sản thuế thu nhập hoãn lại phải trả</t>
  </si>
  <si>
    <t>A</t>
  </si>
  <si>
    <t>Số dư đầu năm trước</t>
  </si>
  <si>
    <t xml:space="preserve"> - Tăng vốn trong năm trước</t>
  </si>
  <si>
    <t xml:space="preserve"> - Lãi trong năm trước</t>
  </si>
  <si>
    <t xml:space="preserve"> - Tăng khác</t>
  </si>
  <si>
    <t xml:space="preserve"> - Giảm vốn trong năm trước</t>
  </si>
  <si>
    <t xml:space="preserve"> - Lỗ trong năm trước</t>
  </si>
  <si>
    <t xml:space="preserve"> - Giảm khác</t>
  </si>
  <si>
    <t xml:space="preserve"> - Tăng vốn trong năm nay</t>
  </si>
  <si>
    <t xml:space="preserve"> - Lãi trong năm nay</t>
  </si>
  <si>
    <t xml:space="preserve"> - Tăng khác </t>
  </si>
  <si>
    <t xml:space="preserve"> - Giảm vốn trong năm nay</t>
  </si>
  <si>
    <t xml:space="preserve"> - Lỗ trong năm nay</t>
  </si>
  <si>
    <t xml:space="preserve">Cuối năm </t>
  </si>
  <si>
    <t xml:space="preserve"> - Vốn góp của nhà nước</t>
  </si>
  <si>
    <t xml:space="preserve"> - Vốn góp cổ phần</t>
  </si>
  <si>
    <t xml:space="preserve"> - …..</t>
  </si>
  <si>
    <t xml:space="preserve">Cộng </t>
  </si>
  <si>
    <t xml:space="preserve"> - Vốn đầu tư của chủ sở hữu</t>
  </si>
  <si>
    <t xml:space="preserve">   + Vốn góp đầu năm</t>
  </si>
  <si>
    <t xml:space="preserve">   + Vốn góp tăng trong năm</t>
  </si>
  <si>
    <t xml:space="preserve">   + Vốn góp giảm trong năm</t>
  </si>
  <si>
    <t xml:space="preserve">   + Vốn góp cuối năm</t>
  </si>
  <si>
    <t xml:space="preserve"> - Cổ tức, lợi nhuận đã chia</t>
  </si>
  <si>
    <t xml:space="preserve">d) Cổ phiếu </t>
  </si>
  <si>
    <t xml:space="preserve"> - Số lượng cổ phiếu đăng ký phát hành</t>
  </si>
  <si>
    <t xml:space="preserve"> - Số lượng cổ phiếu phổ thông </t>
  </si>
  <si>
    <t xml:space="preserve">  + Cổ phiếu phổ thông bán ra ngoài công chúng</t>
  </si>
  <si>
    <t xml:space="preserve">  + Cổ phiếu ưu đãi</t>
  </si>
  <si>
    <t xml:space="preserve"> - Số lượng cổ phiếu được mua lại</t>
  </si>
  <si>
    <t xml:space="preserve">  + Cổ phiếu phổ thông</t>
  </si>
  <si>
    <t xml:space="preserve"> - Số lượng cổ phiếu được lưu hành</t>
  </si>
  <si>
    <t>* Mệnh giá cổ phiếu đang lưu hành:</t>
  </si>
  <si>
    <t>đ) Cổ tức</t>
  </si>
  <si>
    <t xml:space="preserve"> - Cổ tức đã công bố sau ngày kết thúc kỳ kế toán năm:</t>
  </si>
  <si>
    <t xml:space="preserve">  + Cổ tức đã công bố trên cổ phiếu phổ thông:</t>
  </si>
  <si>
    <t xml:space="preserve">  + Cổ tức đã công bố trên cổ phiếu ưu đãi:</t>
  </si>
  <si>
    <t xml:space="preserve"> - Cổ tức của cổ phiếu ưu đãi luỹ kế chưa được ghi nhận:</t>
  </si>
  <si>
    <t>e) Các quỹ của doanh nghiệp</t>
  </si>
  <si>
    <t>- Quỹ hỗ trợ sắp xếp doanh nghiệp</t>
  </si>
  <si>
    <t>- Qũy đầu tư phát triển</t>
  </si>
  <si>
    <t>- Quỹ khác thuộc vốn chủ sở hữu</t>
  </si>
  <si>
    <t>g) Thu nhập và chi phí, lãi hoặc lỗ được ghi nhận trực tiếp vào vốn chủ sở hữu theo quy định của các chuẩn mực kế toán cụ thể.</t>
  </si>
  <si>
    <t>26. Chênh lệch đánh giá lại tài sản</t>
  </si>
  <si>
    <t>Lí do thay đổi giữa số đầu năm và cuối năm</t>
  </si>
  <si>
    <t>27. Chênh lệch tỷ giá</t>
  </si>
  <si>
    <t>- Chênh lệch tỷ giá do chuyển đổi BCTC lập bằng ngoại tệ sang VND</t>
  </si>
  <si>
    <t>28. Nguồn kinh phí</t>
  </si>
  <si>
    <t>- Nguồn kinh phí được cấp trong năm</t>
  </si>
  <si>
    <t>- Chi sự nghiệp</t>
  </si>
  <si>
    <t>- Nguồn kinh phí còn lại cuối năm</t>
  </si>
  <si>
    <t>29. Các khoản mục ngoài Bảng Cân đối kế toán</t>
  </si>
  <si>
    <t>a) Tài sản thuê ngoài: Tổng số tiền thuê tối thiểu trong tương lai của hợp đồng thuê hoạt động tài sản không hủy ngang theo các thời hạn</t>
  </si>
  <si>
    <t>- Từ 1 năm trở xuống</t>
  </si>
  <si>
    <t>- Trên 1 năm đến 5 năm</t>
  </si>
  <si>
    <t>- Trên 5 năm</t>
  </si>
  <si>
    <t>b) Tài sản nhận giữ hộ</t>
  </si>
  <si>
    <t>c) Ngoại tệ các loại</t>
  </si>
  <si>
    <t>d) Vàng tiền tệ</t>
  </si>
  <si>
    <t>đ) Nợ khó đòi đã xử lý</t>
  </si>
  <si>
    <t>e) Các thông tin khác về các khoản mục ngoài Bảng Cân đối kế toán.</t>
  </si>
  <si>
    <t>VII. Thông tin bổ sung cho các khoản mục trình bày trong Báo cáo kết quả hoạt động kinh doanh</t>
  </si>
  <si>
    <t>1. Tổng doanh thu bán hàng và cung cấp dịch vụ</t>
  </si>
  <si>
    <t>- Doanh thu bán hàng:</t>
  </si>
  <si>
    <t>- Doanh thu cung cấp dịch vụ:</t>
  </si>
  <si>
    <t>Trong đó</t>
  </si>
  <si>
    <t>2. Các khoản giảm trừ doanh thu</t>
  </si>
  <si>
    <t>- Chiết khấu thương mại</t>
  </si>
  <si>
    <t>- Giảm giá hàng bán</t>
  </si>
  <si>
    <t>- Hàng bán bị trả lại</t>
  </si>
  <si>
    <t>3. Giá vốn hàng bán</t>
  </si>
  <si>
    <t>- Giá vốn của hàng hóa đã bán:</t>
  </si>
  <si>
    <t>- Giá vốn của thành phẩm đã bán:</t>
  </si>
  <si>
    <t>- Giá vốn của dịch vụ đã cung cấp</t>
  </si>
  <si>
    <t>- Dự phòng giảm giá hàng tồn kho:</t>
  </si>
  <si>
    <t>- Các khoản ghi giảm giá vốn hàng bán:</t>
  </si>
  <si>
    <t>4. Doanh thu hoạt động tài chính</t>
  </si>
  <si>
    <t>- Lãi tiền gửi, tiền cho vay</t>
  </si>
  <si>
    <t>- Lãi bán các khoản đầu tư:</t>
  </si>
  <si>
    <t>- Cổ tức, lợi nhuận được chia:</t>
  </si>
  <si>
    <t>- Lãi chênh lệch tỉ giá:</t>
  </si>
  <si>
    <t>- Lãi bán hàng trả chậm, chiết khấu thanh toán;</t>
  </si>
  <si>
    <t>- Doanh thu hoạt động tài chính khác</t>
  </si>
  <si>
    <t>5. Chi phí tài chính</t>
  </si>
  <si>
    <t xml:space="preserve"> - Lãi tiền vay</t>
  </si>
  <si>
    <t>- Chiết khấu thanh toán, lãi bán hàng trả chậm:</t>
  </si>
  <si>
    <t>- Lỗ do thanh lý các khoản đầu tư tài chính:</t>
  </si>
  <si>
    <t>- Lỗ chênh lệch tỷ giá:</t>
  </si>
  <si>
    <t>- Chi phí tài chính khác:</t>
  </si>
  <si>
    <t>- Các khoản ghi giảm chi phí tài chính</t>
  </si>
  <si>
    <t>6. Thu nhập khác</t>
  </si>
  <si>
    <t>- Thanh lý, nhượng bán TSCĐ:</t>
  </si>
  <si>
    <t>- Lãi do đánh giá lại tài sản:</t>
  </si>
  <si>
    <t>- Tiền phạt thu được:</t>
  </si>
  <si>
    <t>- Thuế được giảm:</t>
  </si>
  <si>
    <t>- Các khoản khác:</t>
  </si>
  <si>
    <t>7. Chi phí khác</t>
  </si>
  <si>
    <t>- Giá trị còn lại TSCĐ và chi phí thanh lý, nhượng bán TSCĐ:</t>
  </si>
  <si>
    <t>8. Chi phí bán hàng và chi phí quản lý doanh nghiệp</t>
  </si>
  <si>
    <t>a) Các khoản chi phí quản lý doanh nghiệp phát sinh trong kỳ:</t>
  </si>
  <si>
    <t>- Chi phí nhân công</t>
  </si>
  <si>
    <t>- Chi phí khấu hao tài sản cố định</t>
  </si>
  <si>
    <t>- Chi phí dịch vụ mua ngoài</t>
  </si>
  <si>
    <t>- Chi phí khác bằng tiền</t>
  </si>
  <si>
    <t>- Chi phí nguyên liệu, vật liệu</t>
  </si>
  <si>
    <t>b) Các khoản chi phí bán hàng phát sinh trong kỳ:</t>
  </si>
  <si>
    <t>c) Các khoản ghi giảm chi phí bán hàng và chi phí quản lý doanh nghiệp</t>
  </si>
  <si>
    <t>- Hoàn nhập dự phòng bảo hành sản phẩm, hàng hóa:</t>
  </si>
  <si>
    <t>- Các khoản ghi giảm khác</t>
  </si>
  <si>
    <t>9. Chi phí sản xuất kinh doanh theo yếu tố</t>
  </si>
  <si>
    <t>10. Chi phí thuế thu nhập doanh nghiệp hiện hành</t>
  </si>
  <si>
    <t>- Chi phí thuế thu nhập doanh nghiệp tính trên thu nhập chịu thuế năm hiện hành</t>
  </si>
  <si>
    <t>- Điều chỉnh chi phí thuế thu nhập doanh nghiệp của các năm trước vào chi phí thuế thu nhập hiện hành năm nay</t>
  </si>
  <si>
    <t>- Tổng chi phí thuế thu nhập doanh nghiệp hiện hành</t>
  </si>
  <si>
    <t>11. Chi phí thuế thu nhập doanh nghiệp hoãn lại</t>
  </si>
  <si>
    <t>- Chi phí thuế thu nhập doanh nghiệp hoãn lại phát sinh từ các khoản chênh lệch tạm thời phải chịu thuế:</t>
  </si>
  <si>
    <t>- Chi phí thuế thu nhập doanh nghiệp hoãn lại phát sinh từ việc hoàn nhập tài sản thuế thu nhập hoãn lại:</t>
  </si>
  <si>
    <t>- Thu nhập thuế thu nhập doanh nghiệp hoãn lại phát sinh từ các khoản chênh lệch tạm thời được khấu trừ:</t>
  </si>
  <si>
    <t>- Thu nhập thuế thu nhập doanh nghiệp hoãn lại phát sinh từ các khoản lỗ tính thuế và ưu đãi thuế chưa sử dụng:</t>
  </si>
  <si>
    <t>- Thu nhập thuế thu nhập doanh nghiệp hoãn lại phát sinh từ việc hoàn nhập thuế thu nhập doanh nghiệp hoãn lại phải trả:</t>
  </si>
  <si>
    <t>- Tổng chi phí thuế thu nhập doanh nghiệp hoãn lại</t>
  </si>
  <si>
    <t>VIII. Thông tin bổ sung cho các khoản mục trình bày trong Báo cáo lưu chuyển tiền tệ</t>
  </si>
  <si>
    <t>1. Các giao dịch không bằng tiền ảnh hưởng đến báo cáo lưu chuyển tiền tệ trong tương lai</t>
  </si>
  <si>
    <t>- Mua tài sản bằng cách nhận các khoản nợ liên quan trực tiếp hoặc thông qua nghiệp vụ cho thuê tài chính:</t>
  </si>
  <si>
    <t>- Chuyển nợ thành vốn chủ sở hữu:</t>
  </si>
  <si>
    <t>- Các giao dịch phi tiền tệ khác:</t>
  </si>
  <si>
    <t>- Mua doanh nghiệp thông qua phát hành cổ phiếu:</t>
  </si>
  <si>
    <t>2. Các khoản tiền do doanh nghiệp nắm giữ nhưng không được sử dụng:</t>
  </si>
  <si>
    <t>3. Số tiền đi vay thực thụ trong kỳ:</t>
  </si>
  <si>
    <t>- Tiền thu từ đi vay theo khế ước thông thường:</t>
  </si>
  <si>
    <t>- Tiền thu từ đi vay dưới hình thức khác:</t>
  </si>
  <si>
    <t>4. Số tiền đã thực trả gốc vay trong kỳ:</t>
  </si>
  <si>
    <t>- Tiền trả nợ gốc vay theo khế ước thông thường:</t>
  </si>
  <si>
    <t>- Tiền trả nợ vay dưới hình thức khác:</t>
  </si>
  <si>
    <t>IX. Những thông tin khác</t>
  </si>
  <si>
    <t>1. Những khoản nợ tiềm tàng, khoản cam kết và những thông tin tài chính khác;</t>
  </si>
  <si>
    <t>2. Những sự kiện phát sinh sau ngày kết thúc kỳ kế toán năm;</t>
  </si>
  <si>
    <t>3. Thông tin về các bên liên quan;</t>
  </si>
  <si>
    <t>5. Thông tin so sánh;</t>
  </si>
  <si>
    <t>6. Thông tin về hoạt động liên tục;</t>
  </si>
  <si>
    <t>7. Những thông tin khác.</t>
  </si>
  <si>
    <t>NGƯỜI LẬP BIỂU</t>
  </si>
  <si>
    <t>KẾ TOÁN TRƯỞNG</t>
  </si>
  <si>
    <t>GIÁM ĐỐC</t>
  </si>
  <si>
    <t>Trần Thị Hiền</t>
  </si>
  <si>
    <t>Nguyễn Hữu Trường</t>
  </si>
  <si>
    <t>Vũ Văn Khẩn</t>
  </si>
  <si>
    <t>25- Vốn chủ sở hữu</t>
  </si>
  <si>
    <t xml:space="preserve"> Vốn góp của chủ sở hữu</t>
  </si>
  <si>
    <t>Thặng dư vốn cổ phần</t>
  </si>
  <si>
    <t>Quyền chọn chuyển đổi trái phiếu</t>
  </si>
  <si>
    <t>Vốn khác của chủ sở hữu</t>
  </si>
  <si>
    <t>Chênh lệch đánh giá lại tài sản</t>
  </si>
  <si>
    <t>Chênh lệch tỷ giá</t>
  </si>
  <si>
    <t>Lợi nhuận sau thuế chưa phân phối và các quỹ</t>
  </si>
  <si>
    <t>Các khoản mục khác</t>
  </si>
  <si>
    <t>Số dư đầu năm nay</t>
  </si>
  <si>
    <t>Số dư cuối năm nay</t>
  </si>
  <si>
    <t>a) Bảng đối chiếu biến động của vốn chủ sở hữu</t>
  </si>
  <si>
    <t>b) Chi tiết vốn đầu tư của chủ sở hữu</t>
  </si>
  <si>
    <t>c) Các giao dịch về vốn với các chủ sở hữu và phân phối cổ tức, chia lợi nhuận</t>
  </si>
  <si>
    <t>- Thuế GTGT - TSCĐ thuê tài chính</t>
  </si>
  <si>
    <t>- Phải thu tập đoàn tiền hỗ trợ nghỉ hưu</t>
  </si>
  <si>
    <t>- Phải thu cơ quan BHXH, BHYT, Kinh phí đảng</t>
  </si>
  <si>
    <t>- Phải thu lãi ký quỹ bảo vệ môi trường</t>
  </si>
  <si>
    <t>- Thuế GTGT khoan thăm dò</t>
  </si>
  <si>
    <t>- Phải thu ngành ăn</t>
  </si>
  <si>
    <t>Trong đó những công trình lớn:</t>
  </si>
  <si>
    <t>- Dự án đầu tư XD công trình mỏ than Cọc Sáu</t>
  </si>
  <si>
    <t>- Dự án đổ đất lấn biển</t>
  </si>
  <si>
    <t>- ...</t>
  </si>
  <si>
    <t>- TSCĐ chuyển thành CCDC</t>
  </si>
  <si>
    <t>- Chi phí sửa chữa lớn trung đại tu</t>
  </si>
  <si>
    <t>- Chi phí thuê xe CAT 96 tấn</t>
  </si>
  <si>
    <t xml:space="preserve">- Chi phí thuê xe HOWO </t>
  </si>
  <si>
    <t>- Phí cấp quyền khai thác khoáng sản</t>
  </si>
  <si>
    <t>- Trích trước lãi vay</t>
  </si>
  <si>
    <t>- Đoàn phí công đoàn</t>
  </si>
  <si>
    <t>- Các quỹ hỗ trợ, tương trợ của Công ty</t>
  </si>
  <si>
    <t>- Kinh phí Đảng</t>
  </si>
  <si>
    <t>- Thuế thu nhập doanh nghiệp</t>
  </si>
  <si>
    <t>- Thuế thu nhập cá nhân</t>
  </si>
  <si>
    <t>- Thuế nhà đất và tiền thuê đất</t>
  </si>
  <si>
    <t>-Thuế bảo vệ môi trường</t>
  </si>
  <si>
    <t>- Công ty Tuyển than Cửa Ông - TKV</t>
  </si>
  <si>
    <t>- Công ty Kho vận &amp; Cảng Cẩm Phả - Vinacomin</t>
  </si>
  <si>
    <t xml:space="preserve">- Thuế tài nguyên </t>
  </si>
  <si>
    <t xml:space="preserve">- Thuế môn bài </t>
  </si>
  <si>
    <t>- Chi phí lốp xe đặc chủng</t>
  </si>
  <si>
    <t xml:space="preserve">- Chí phí bảo hiểm máy móc thiết bị </t>
  </si>
  <si>
    <t>- Chí phí thuê ngoài khoan thăm dò</t>
  </si>
  <si>
    <t>- Chi phí bồi thường GPMB</t>
  </si>
  <si>
    <t>- Chi phí S/c thiết bị tai nạn chờ bảo hiểm</t>
  </si>
  <si>
    <t>- Chi phí nhiên liệu tồn trên phương tiện</t>
  </si>
  <si>
    <t>- Trích trước CP sửa chữa lớn</t>
  </si>
  <si>
    <t>- Trích trước CP nổ mìn</t>
  </si>
  <si>
    <t xml:space="preserve">   - Cấp quyền khai thác k.sản</t>
  </si>
  <si>
    <t>24. Tài sản thuế thu nhập hoãn lại và thuế thu nhập hoãn lại phải trả</t>
  </si>
  <si>
    <t>- Thuế suất thuế TNDN sử dụng để xác định giá trị tài sản thuế thu nhập hoãn lại</t>
  </si>
  <si>
    <t>- Tài sản thuế thu nhập hoãn lại liên quan đến khoản chênh lệch tạm thời được khấu trừ</t>
  </si>
  <si>
    <t>- Tài sản thuế thu nhập hoãn lại liên quan đến khoản lỗ tính thuế chưa sử dụng</t>
  </si>
  <si>
    <t>- Tài sản thuế thu nhập hoãn lại liên quan đến khoản ưu đãi tính thuế chưa sử dụng</t>
  </si>
  <si>
    <t>- Số bù trừ với thuế thu nhập hoãn lại phải trả</t>
  </si>
  <si>
    <t>- Thuế suất thuế TNDN sử dụng để xác định giá trị thuế thu nhập hoãn lại phải trả</t>
  </si>
  <si>
    <t>- Thuế thu nhập hoãn lại phải trả phát sinh từ các khoản chênh lệch tạm thời chịu thuế</t>
  </si>
  <si>
    <t>- Số bù trừ với tài sản thuế thu nhập hoãn lại</t>
  </si>
  <si>
    <t>- Tài sản thuế thu nhập hoãn lại</t>
  </si>
  <si>
    <t>22. Cổ phiếu ưu đãi phân loại là nợ phải trả</t>
  </si>
  <si>
    <t>23. Dự phòng phải trả</t>
  </si>
  <si>
    <t>Tăng trong năm</t>
  </si>
  <si>
    <t>- Các khoản bị phạt</t>
  </si>
  <si>
    <t>a) Doanh thu</t>
  </si>
  <si>
    <t>- Chi phí thuê xe hoạt động</t>
  </si>
  <si>
    <t>- Hoàn nhập dự phòng nợ phải thu khó đòi:</t>
  </si>
  <si>
    <t>- Thuế Giá trị gia tăng</t>
  </si>
  <si>
    <t>- Trích trước CP hụt cung độ v/c than</t>
  </si>
  <si>
    <t>- Trích trước CP SX than sạch từ đất đá lẫn than</t>
  </si>
  <si>
    <t>- Trích trước CP dầu diezen</t>
  </si>
  <si>
    <t xml:space="preserve"> - Trích trước chi phí khác</t>
  </si>
  <si>
    <t>- Trích trước chi phí thuế tài nguyên</t>
  </si>
  <si>
    <t>- Trích trước chi phí môi trường</t>
  </si>
  <si>
    <t xml:space="preserve"> - Trích trước chi phí thuê đất</t>
  </si>
  <si>
    <t>Quảng Ninh, ngày 18 tháng 10 năm 2015</t>
  </si>
  <si>
    <t>4. Trình bày tài sản, doanh thu, kết quả kinh doanh theo bộ phận theo quy định của Chuẩn mực kế toán số 28 "Báo cáo bộ phận";</t>
  </si>
  <si>
    <t>- Dự án cung cấp đường ống bơm moong</t>
  </si>
  <si>
    <t>- Công ty công nghiệp Hóa chất mỏ Cẩm Phả</t>
  </si>
  <si>
    <t>- Phí sử dụng đường bộ</t>
  </si>
  <si>
    <t xml:space="preserve">  - Các khoản phí, lệ phí và các khoản phải nộp khác</t>
  </si>
  <si>
    <t>- Trích lập dự phòng nợ phải thu khó đòi</t>
  </si>
  <si>
    <t>- Công ty CP Xuất nhập khẩu Than - Vinacomin</t>
  </si>
  <si>
    <t xml:space="preserve">      TẬP ĐOÀN CN THAN-KHOÁNG SẢN VN</t>
  </si>
  <si>
    <t>Mẫu số B01 - DN</t>
  </si>
  <si>
    <t>CÔNG TY CP THAN CỌC SÁU-VINACOMIN</t>
  </si>
  <si>
    <t>(Ban hành theo Thông tư số 200/2014/TT-BTC</t>
  </si>
  <si>
    <t>Ngày 22/12/2014 của Bộ Tài chính)</t>
  </si>
  <si>
    <t>BẢNG CÂN ĐỐI KẾ TOÁN</t>
  </si>
  <si>
    <t>Tại ngày 30 tháng 9 năm 2015</t>
  </si>
  <si>
    <t>ĐVT: Đồng</t>
  </si>
  <si>
    <t>TT</t>
  </si>
  <si>
    <t>CHỈ TIÊU</t>
  </si>
  <si>
    <t>MÃ SỐ</t>
  </si>
  <si>
    <t>T. MINH</t>
  </si>
  <si>
    <t>SỐ CUỐI NĂM</t>
  </si>
  <si>
    <t>SỐ ĐẦU NĂM</t>
  </si>
  <si>
    <t xml:space="preserve">TÀI SẢN NGẮN HẠN </t>
  </si>
  <si>
    <t>I</t>
  </si>
  <si>
    <t>Tiền và các khoản tương đương tiền</t>
  </si>
  <si>
    <t>Tiền</t>
  </si>
  <si>
    <t>VI.01</t>
  </si>
  <si>
    <t>Các khoản tương đương tiền</t>
  </si>
  <si>
    <t>II</t>
  </si>
  <si>
    <t>Đầu tư tài chính ngắn hạn</t>
  </si>
  <si>
    <t>Chứng khoán kinh doanh</t>
  </si>
  <si>
    <t>Dự phòng giảm giá chứng khoán kinh doanh</t>
  </si>
  <si>
    <t>Đầu tư nắm giữ đến ngày đáo hạn</t>
  </si>
  <si>
    <t>III</t>
  </si>
  <si>
    <t>Các khoản phải thu ngắn hạn</t>
  </si>
  <si>
    <t>Phải thu ngắn hạn của khách hàng</t>
  </si>
  <si>
    <t>VI.03</t>
  </si>
  <si>
    <t>Trả trước cho người bán ngắn hạn</t>
  </si>
  <si>
    <t>Phải thu nội bộ ngắn hạn</t>
  </si>
  <si>
    <t>Phải thu theo tiến độ kế hoạch hợp đồng xây dựng</t>
  </si>
  <si>
    <t>Phải thu về cho vay ngắn hạn</t>
  </si>
  <si>
    <t>Phải thu ngắn hạn khác</t>
  </si>
  <si>
    <t>VI.04a</t>
  </si>
  <si>
    <t>Dự phòng các khoản phải thu ngắn hạn khó đòi</t>
  </si>
  <si>
    <t>Tài sản thiếu chờ xử lý</t>
  </si>
  <si>
    <t>VI.05</t>
  </si>
  <si>
    <t>IV</t>
  </si>
  <si>
    <t>Hàng tồn kho</t>
  </si>
  <si>
    <t>VI.07</t>
  </si>
  <si>
    <t>Dự phòng giảm giá hàng tồn kho</t>
  </si>
  <si>
    <t>V</t>
  </si>
  <si>
    <t>Tài sản ngắn hạn khác</t>
  </si>
  <si>
    <t>Chi phí trả trước ngắn hạn</t>
  </si>
  <si>
    <t>VI.13a</t>
  </si>
  <si>
    <t>Thuế GTGT được khấu trừ</t>
  </si>
  <si>
    <t>Thuế và các khoản khác phải thu Nhà nước</t>
  </si>
  <si>
    <t>VI.17</t>
  </si>
  <si>
    <t>Giao dịch mua bán lại trái phiếu chính phủ</t>
  </si>
  <si>
    <t>VI.14</t>
  </si>
  <si>
    <t>B</t>
  </si>
  <si>
    <t>TÀI SẢN DÀI HẠN</t>
  </si>
  <si>
    <t>Các khoản phải thu dài hạn</t>
  </si>
  <si>
    <t>Phải thu dài hạn của khách hàng</t>
  </si>
  <si>
    <t>Trả trước cho người bán dài hạn</t>
  </si>
  <si>
    <t>Vốn kinh doanh ở đơn vị trực thuộc</t>
  </si>
  <si>
    <t>Phải thu nội bộ dài hạn</t>
  </si>
  <si>
    <t>Phải thu về cho vay dài hạn</t>
  </si>
  <si>
    <t>Phải thu dài hạn khác</t>
  </si>
  <si>
    <t>VI.04b</t>
  </si>
  <si>
    <t>Dự phòng phải thu dài  hạn khó đòi</t>
  </si>
  <si>
    <t>Tài sản cố định</t>
  </si>
  <si>
    <t>Tài sản cố định hữu hình</t>
  </si>
  <si>
    <t>VI.9</t>
  </si>
  <si>
    <t xml:space="preserve"> - Nguyên giá</t>
  </si>
  <si>
    <t xml:space="preserve"> - Giá trị hao mòn luỹ kế</t>
  </si>
  <si>
    <t>Tài sản cố định thuê tài chính</t>
  </si>
  <si>
    <t>VI.11</t>
  </si>
  <si>
    <t>Tài sản cố định vô hình</t>
  </si>
  <si>
    <t>VI.10</t>
  </si>
  <si>
    <t>Bất động sản đầu tư</t>
  </si>
  <si>
    <t>_ Nguyên giá</t>
  </si>
  <si>
    <t>_Giá trị hao mòn luỹ kế</t>
  </si>
  <si>
    <t>Tài sản dở dang dài hạn</t>
  </si>
  <si>
    <t>Chi phí sản xuất, kinh doanh dở dang dài hạn</t>
  </si>
  <si>
    <t>Chi phí xây dựng cơ bản dở dang</t>
  </si>
  <si>
    <t>VI.08</t>
  </si>
  <si>
    <t>Đầu tư tài chính dài hạn</t>
  </si>
  <si>
    <t>Đầu tư vào công ty con</t>
  </si>
  <si>
    <t>Đầu tư vào công ty liên doanh, liên kết</t>
  </si>
  <si>
    <t>Đầu tư góp vốn vào đơn vị khác</t>
  </si>
  <si>
    <t>Dự phòng đầu tư tài chính dài hạn</t>
  </si>
  <si>
    <t>VI</t>
  </si>
  <si>
    <t>Tài sản dài hạn khác</t>
  </si>
  <si>
    <t>Chi phí trả trước dài hạn</t>
  </si>
  <si>
    <t>VI.13b</t>
  </si>
  <si>
    <t>Tài sản thuế thu nhập hoãn lại</t>
  </si>
  <si>
    <t>Thiết bị, vật tư, phụ tùng thay thế dài hạn</t>
  </si>
  <si>
    <t>TỔNG CỘNG TÀI SẢN (270 = 100 + 200)</t>
  </si>
  <si>
    <t>BẢNG CÂN ĐỐI KẾ TOÁN (TIẾP)</t>
  </si>
  <si>
    <t>C</t>
  </si>
  <si>
    <t xml:space="preserve">NỢ PHẢI TRẢ </t>
  </si>
  <si>
    <t>Nợ ngắn hạn</t>
  </si>
  <si>
    <t>Phải trả người bán ngắn hạn</t>
  </si>
  <si>
    <t>VI.16</t>
  </si>
  <si>
    <t>Người mua trả tiền trước ngắn hạn</t>
  </si>
  <si>
    <t>Thuế và các khoản phải nộp Nhà nước</t>
  </si>
  <si>
    <t>Phải trả người lao động</t>
  </si>
  <si>
    <t>Chi phí phải trả ngắn hạn</t>
  </si>
  <si>
    <t>VI.18</t>
  </si>
  <si>
    <t>Phải trả nội bộ ngắn hạn</t>
  </si>
  <si>
    <t>Phải trả theo tiến độ kế hoạch hợp đồng xây dựng</t>
  </si>
  <si>
    <t>Doanh thu chưa thực hiện ngắn hạn</t>
  </si>
  <si>
    <t>Phải trả ngắn hạn khác</t>
  </si>
  <si>
    <t>VI.19</t>
  </si>
  <si>
    <t>Vay và nợ thuê tài chính ngắn hạn</t>
  </si>
  <si>
    <t>VI.15</t>
  </si>
  <si>
    <t>Dự phòng phải trả ngắn hạn</t>
  </si>
  <si>
    <t>Quỹ khen thưởng và phúc lợi</t>
  </si>
  <si>
    <t>Quỹ bình ổn giá</t>
  </si>
  <si>
    <t>Giao dịch mua bán lại trái phiếu Chính phủ</t>
  </si>
  <si>
    <t>Nợ dài hạn</t>
  </si>
  <si>
    <t>Phải trả dài hạn người bán dài hạn</t>
  </si>
  <si>
    <t>Người mua trả tiền trước dài hạn</t>
  </si>
  <si>
    <t>Chi phí phải trả dài hạn</t>
  </si>
  <si>
    <t>Phải trả nội bộ về vốn kinh doanh</t>
  </si>
  <si>
    <t>Phải trả nội bộ dài hạn</t>
  </si>
  <si>
    <t>Doanh thu chưa thực hiện dài hạn</t>
  </si>
  <si>
    <t>Phải trả dài hạn khác</t>
  </si>
  <si>
    <t>Vay và nợ thuê tài chính dài hạn</t>
  </si>
  <si>
    <t>Trái phiếu chuyển đổi</t>
  </si>
  <si>
    <t>Cổ phiếu ưu đãi</t>
  </si>
  <si>
    <t>Thuế thu nhập hoãn lại phải trả</t>
  </si>
  <si>
    <t>Dự phòng phải trả dài hạn</t>
  </si>
  <si>
    <t>Quỹ phát triển khoa học công nghệ</t>
  </si>
  <si>
    <t>D</t>
  </si>
  <si>
    <t>VỐN CHỦ SỞ HỮU</t>
  </si>
  <si>
    <t>Vốn chủ sở hữu</t>
  </si>
  <si>
    <t>VI.25</t>
  </si>
  <si>
    <t>Vốn góp của chủ sở hữu</t>
  </si>
  <si>
    <t>- Cổ phiếu phổ thông có quyền biểu quyết</t>
  </si>
  <si>
    <t>411a</t>
  </si>
  <si>
    <t>- Cổ phiếu ưu đãi</t>
  </si>
  <si>
    <t>411b</t>
  </si>
  <si>
    <t>Cổ phiếu quỹ</t>
  </si>
  <si>
    <t>Chênh lệch tỷ giá hối đoái</t>
  </si>
  <si>
    <t xml:space="preserve">Quỹ đầu tư phát triển </t>
  </si>
  <si>
    <t>VI.24e</t>
  </si>
  <si>
    <t>Quỹ hỗ trợ sắp xếp doanh nghiệp</t>
  </si>
  <si>
    <t xml:space="preserve">Quỹ khác thuộc vốn chủ sở hữu </t>
  </si>
  <si>
    <t>Lợi nhuận sau thuế chưa phân phối</t>
  </si>
  <si>
    <t>- LNST chưa phân phối luỹ kế đến cuối kỳ trước</t>
  </si>
  <si>
    <t>421a</t>
  </si>
  <si>
    <t>-LNST chưa phân phối kỳ này</t>
  </si>
  <si>
    <t>421b</t>
  </si>
  <si>
    <t>Nguồn vốn đầu tư xây dựng cơ bản</t>
  </si>
  <si>
    <t>Nguồn kinh phí, quỹ khác</t>
  </si>
  <si>
    <t>Nguồn kinh phí sự nghiệp</t>
  </si>
  <si>
    <t>Nguồn kinh phí đã hình thành TSCĐ</t>
  </si>
  <si>
    <t>TỔNG CỘNG NGUỒN VỐN (440 = 300 + 400)</t>
  </si>
  <si>
    <t xml:space="preserve"> </t>
  </si>
  <si>
    <t xml:space="preserve">           NGƯỜI LẬP BIỂU                              </t>
  </si>
  <si>
    <t>NGƯỜI LẬP BIỂU          KIỂM TOÁN NỘI BỘ</t>
  </si>
  <si>
    <t>Trần Thị Hiền          Nguyễn Thị Mai Anh</t>
  </si>
  <si>
    <t xml:space="preserve">           Nguyễn Hữu Trường                 Vũ Văn Khẩn</t>
  </si>
  <si>
    <t xml:space="preserve">             TẬP ĐOÀN CÔNG NGHIỆP THAN KHOÁNG SẢN VIỆT NAM</t>
  </si>
  <si>
    <t>Mẫu số B03-DN</t>
  </si>
  <si>
    <t>CÔNG TY CP THAN CỌC SÁU - VINACOMIN</t>
  </si>
  <si>
    <t>BÁO CÁO LƯU CHUYỂN TIỀN TỆ</t>
  </si>
  <si>
    <t>Theo phương pháp gián tiếp</t>
  </si>
  <si>
    <t>9 THÁNG NĂM 2015</t>
  </si>
  <si>
    <t>Đơn vị tính: VNĐ</t>
  </si>
  <si>
    <t>Mã số</t>
  </si>
  <si>
    <t>Thuyết minh</t>
  </si>
  <si>
    <t>Lũy kế từ đầu năm đến cuối quý này</t>
  </si>
  <si>
    <t>ITEMS</t>
  </si>
  <si>
    <t>Codes</t>
  </si>
  <si>
    <t>Năm 2015</t>
  </si>
  <si>
    <t>Năm 2014</t>
  </si>
  <si>
    <t>I. CASH FLOWS FROM OPERATING ACTIVITIES</t>
  </si>
  <si>
    <t>I. LƯU CHUYỂN TIỀN TỪ HOẠT ĐỘNG SẢN XUẤT KINH DOANH</t>
  </si>
  <si>
    <t>1. Profit before tax</t>
  </si>
  <si>
    <t>01</t>
  </si>
  <si>
    <t>1. Lợi nhuận trước thuế</t>
  </si>
  <si>
    <t>2. Adjustments for:</t>
  </si>
  <si>
    <t>2. Điều chỉnh cho các khoản:</t>
  </si>
  <si>
    <t>Chênh lệch</t>
  </si>
  <si>
    <t>Depreciation, amortization</t>
  </si>
  <si>
    <t>02</t>
  </si>
  <si>
    <t>Khấu hao TSCĐ và BĐSĐT</t>
  </si>
  <si>
    <t>Provisions</t>
  </si>
  <si>
    <t>03</t>
  </si>
  <si>
    <t>Các khoản dự phòng</t>
  </si>
  <si>
    <t>Exchange diferrence</t>
  </si>
  <si>
    <t>04</t>
  </si>
  <si>
    <t>Lãi, lỗ chênh lệch tỷ giá hối đoái do đánh giá lại các khoản mục tiền tệ có gốc ngoại tệ</t>
  </si>
  <si>
    <t>Interest income</t>
  </si>
  <si>
    <t>05</t>
  </si>
  <si>
    <t>Lãi lỗ từ hoạt động đầu tư</t>
  </si>
  <si>
    <t>Interest expense</t>
  </si>
  <si>
    <t>06</t>
  </si>
  <si>
    <t xml:space="preserve">Chi phí lãi vay </t>
  </si>
  <si>
    <t>Các khoản điều chỉnh khác</t>
  </si>
  <si>
    <t>07</t>
  </si>
  <si>
    <t>3.  Operating profit before movements in working capital</t>
  </si>
  <si>
    <t>08</t>
  </si>
  <si>
    <t>3. Lợi nhuận từ hoạt động kinh doanh trước thay đổi vốn lưu động</t>
  </si>
  <si>
    <t>Increase in receivables</t>
  </si>
  <si>
    <t>09</t>
  </si>
  <si>
    <t>(Tăng)/Giảm các khoản phải thu</t>
  </si>
  <si>
    <t>Decrease (increase) in inventories</t>
  </si>
  <si>
    <t>10</t>
  </si>
  <si>
    <t>(Tăng)/Giảm hàng tồn kho</t>
  </si>
  <si>
    <t xml:space="preserve">Decrease (increase) in accounts payable </t>
  </si>
  <si>
    <t>11</t>
  </si>
  <si>
    <t>Tăng/(Giảm) các khoản phải trả (Không kể lãi vay phải trả, thuế thu nhập doanh nghiệp phải nộp)</t>
  </si>
  <si>
    <t>Decrease prepaid expenses</t>
  </si>
  <si>
    <t>12</t>
  </si>
  <si>
    <t>(Tăng)/Giảm chi phí trả trước</t>
  </si>
  <si>
    <t>Tăng/Giảm chứng khoán kinh doanh</t>
  </si>
  <si>
    <t>Interest paid</t>
  </si>
  <si>
    <t>13</t>
  </si>
  <si>
    <t>Tiền lãi vay đã trả</t>
  </si>
  <si>
    <t>Coporate income tax paid</t>
  </si>
  <si>
    <t>Thuế thu nhập doanh nghiệp đã nộp</t>
  </si>
  <si>
    <t>Other cash receivables</t>
  </si>
  <si>
    <t>15</t>
  </si>
  <si>
    <t>Tiền thu khác từ hoạt động kinh doanh</t>
  </si>
  <si>
    <t>Other cash disburment</t>
  </si>
  <si>
    <t>16</t>
  </si>
  <si>
    <t>Tiền chi khác cho hoạt động kinh doanh</t>
  </si>
  <si>
    <t>Net cash from (used in) operating activities</t>
  </si>
  <si>
    <t>20</t>
  </si>
  <si>
    <t>Lưu chuyển tiền thuần từ hoạt động kinh doanh</t>
  </si>
  <si>
    <t>II. CASH FLOWS FROM INVESTING ACTIVITIES</t>
  </si>
  <si>
    <t>II. LƯU CHUYỂN TIỀN TỪ HOẠT ĐỘNG ĐẦU TƯ</t>
  </si>
  <si>
    <t>1. Acquisition of fixed assets and other long-term assets</t>
  </si>
  <si>
    <t>21</t>
  </si>
  <si>
    <t>1. Tiền chi để mua sắm và xây dựng TSCĐ và các tài sản dài hạn khác</t>
  </si>
  <si>
    <t>2. Increase from disposal of fixed assets and other long term assets</t>
  </si>
  <si>
    <t>22</t>
  </si>
  <si>
    <t>2.Tiền thu từ thanh lý, nhượng bán TSCĐ và các tài sản dài hạn khác</t>
  </si>
  <si>
    <t>3. Cash use for loans, buying financial instruments from other entities</t>
  </si>
  <si>
    <t>23</t>
  </si>
  <si>
    <t>3. Tiền chi cho vay, mua các công cụ nợ của đơn vị khác</t>
  </si>
  <si>
    <t>4. Cash receive from recovering loans, selling other financial instruments</t>
  </si>
  <si>
    <t>24</t>
  </si>
  <si>
    <t>4.Tiền thu hồi cho vay, bán lại các công cụ nợ của đơn vị khác</t>
  </si>
  <si>
    <t>5. Cash use to contribute to other entities</t>
  </si>
  <si>
    <t>5. Tiền chi đầu tư góp vốn vào đơn vị khác</t>
  </si>
  <si>
    <t>25</t>
  </si>
  <si>
    <t>6. Cash recovery from acquisition of investment in other entities</t>
  </si>
  <si>
    <t>6. Tiền thu hồi đầu tư góp vốn vào đơn vị khác</t>
  </si>
  <si>
    <t>26</t>
  </si>
  <si>
    <t>7. Cash receive from interest, devidend</t>
  </si>
  <si>
    <t>7. Tiền thu lãi cho vay, cổ tức và lợi nhuận được chia</t>
  </si>
  <si>
    <t>27</t>
  </si>
  <si>
    <t>Net cash from used in investing activities</t>
  </si>
  <si>
    <t>Lưu chuyển tiền thuần từ hoạt động đầu tư</t>
  </si>
  <si>
    <t>30</t>
  </si>
  <si>
    <t>III. CASH FLOWS FROM FINANCING ACTIVITIES</t>
  </si>
  <si>
    <t>III. LƯU CHUYỂN TIỀN TỪ HOẠT ĐỘNG TÀI CHÍNH</t>
  </si>
  <si>
    <t>1. Cash from receiving contribution from owners</t>
  </si>
  <si>
    <t>31</t>
  </si>
  <si>
    <t>1.Tiền thu từ phát hành cổ phiếu, nhận vốn góp của chủ sở hữu</t>
  </si>
  <si>
    <t>2. Cash payments to shareholders</t>
  </si>
  <si>
    <t>2.Tiền trả lại vốn góp cho các chủ sở hữu, mua lại cổ phiếu của doanh nghiệp đã phát hành</t>
  </si>
  <si>
    <t>3. Cash receive from borrowings</t>
  </si>
  <si>
    <t>34</t>
  </si>
  <si>
    <t>3. Tiền thu từ đi vay</t>
  </si>
  <si>
    <t>33</t>
  </si>
  <si>
    <t>4. Repayment of borrowings</t>
  </si>
  <si>
    <t>4. Tiền trả nợ gốc vay</t>
  </si>
  <si>
    <t>5. Repayments financial debt</t>
  </si>
  <si>
    <t>5. Tiền trả nợ thuê tài chính</t>
  </si>
  <si>
    <t>35</t>
  </si>
  <si>
    <t>6. Dividend payments</t>
  </si>
  <si>
    <t>6. Cổ tức, lợi nhuận đã trả cho chủ sở hữu</t>
  </si>
  <si>
    <t>36</t>
  </si>
  <si>
    <t>Net cash (used in) from  financing activities</t>
  </si>
  <si>
    <t>40</t>
  </si>
  <si>
    <t>Lưu chuyển tiền thuần từ hoạt động tài chính</t>
  </si>
  <si>
    <t>Net increase in cash and cash equivalents</t>
  </si>
  <si>
    <t>50</t>
  </si>
  <si>
    <t>Lưu chuyển tiền thuần trong kỳ (50 = 20+30+40)</t>
  </si>
  <si>
    <t>Cash and cash equivalents at beginning of year</t>
  </si>
  <si>
    <t>60</t>
  </si>
  <si>
    <t>Tiền tồn đầu kỳ</t>
  </si>
  <si>
    <t>Effect of changes in foreign exchange rates</t>
  </si>
  <si>
    <t>Ảnh hưởng của thay đổi tỷ giá quy đổi ngoại tệ</t>
  </si>
  <si>
    <t>61</t>
  </si>
  <si>
    <t>Cash and cash equivalents at end of year</t>
  </si>
  <si>
    <t>70</t>
  </si>
  <si>
    <t>Tiền tồn cuối kỳ</t>
  </si>
  <si>
    <t>BS</t>
  </si>
  <si>
    <t>Số dư tiền trên BCĐKT</t>
  </si>
  <si>
    <t>B/S</t>
  </si>
  <si>
    <t>Dif</t>
  </si>
  <si>
    <t>Kiểm tra (Đúng: TRUE, Sai: FALSE)</t>
  </si>
  <si>
    <t>Quảng Ninh, ngày 19 tháng 10 năm 2015</t>
  </si>
  <si>
    <t>9 THÁNG 2015</t>
  </si>
  <si>
    <t>9 THÁNG 2014</t>
  </si>
  <si>
    <t xml:space="preserve">      NGƯỜI LẬP BIỂU                                   KẾ TOÁN TRƯỞNG                                                                                                                       </t>
  </si>
  <si>
    <t xml:space="preserve"> GIÁM ĐỐC </t>
  </si>
  <si>
    <t xml:space="preserve">       Trần Thị Hiền                           Nguyễn Hữu Trường</t>
  </si>
  <si>
    <t xml:space="preserve">            NGƯỜI LẬP BIỂU                                   KẾ TOÁN TRƯỞNG                                                                                                        </t>
  </si>
  <si>
    <t xml:space="preserve">09 - Tăng, giảm tài sản cố định hữu hình </t>
  </si>
  <si>
    <t>STT</t>
  </si>
  <si>
    <t>KHOẢN MỤC</t>
  </si>
  <si>
    <t>Tổng số</t>
  </si>
  <si>
    <t>CHIA THEO NHÓM TÀI SẢN</t>
  </si>
  <si>
    <t>Nhà cửa</t>
  </si>
  <si>
    <t>V.kiến trúc</t>
  </si>
  <si>
    <t>TB Động lực</t>
  </si>
  <si>
    <t>M.móc SX</t>
  </si>
  <si>
    <t>Vận tải</t>
  </si>
  <si>
    <t>Truyền dẫn</t>
  </si>
  <si>
    <t>Q.lý + ĐLTN</t>
  </si>
  <si>
    <t>TSCĐ khác</t>
  </si>
  <si>
    <t>TSCĐ
 quỹ phúc lợi</t>
  </si>
  <si>
    <t>Nguyên giá TSCĐ hữu hình</t>
  </si>
  <si>
    <t>Số dư đầu năm 01.01.2015</t>
  </si>
  <si>
    <t>Mua trong kỳ</t>
  </si>
  <si>
    <t>Đầu tư XDCB hoàn thành</t>
  </si>
  <si>
    <t>Tăng khác (Do luân chuyển; do TĐT)</t>
  </si>
  <si>
    <t>3b</t>
  </si>
  <si>
    <t>Tăng khác (Do luân chuyển từ TTC sang)</t>
  </si>
  <si>
    <t>Chuyển sang BĐS đầu tư</t>
  </si>
  <si>
    <t>Thanh lý, nhượng bán</t>
  </si>
  <si>
    <t>Giảm khác (chuyển thành CCDC theo TT45)</t>
  </si>
  <si>
    <t>Số dư cuối kỳ</t>
  </si>
  <si>
    <t>Giá trị hao mòn luỹ kế</t>
  </si>
  <si>
    <t>Khấu hao trong kỳ</t>
  </si>
  <si>
    <t xml:space="preserve">Số dư cuối kỳ </t>
  </si>
  <si>
    <t>G.trị còn lại của TSCĐ HH</t>
  </si>
  <si>
    <t>Tại ngày đầu năm 01.01.2015</t>
  </si>
  <si>
    <t>Tại ngày cuối kỳ</t>
  </si>
  <si>
    <t>* Giá trị còn lại cuối kỳ của TSCĐ hữu hình đã dùng thế chấp, cầm cố đảm bảo các khoản vay:</t>
  </si>
  <si>
    <t>* Nguyên giá TSCĐ cuối kỳ đã khấu hao hết nhưng vẫn còn sử dụng: 768 004 615 232 đồng.</t>
  </si>
  <si>
    <t>* Nguyên giá TSCĐ cuối kỳ chờ thanh lý: 768 004 615 232 đồng.</t>
  </si>
  <si>
    <t>* Các cam kết về việc mua bán TSCĐ hữu hình có giá trị lớn trong tương lai:</t>
  </si>
  <si>
    <t>* Các thay đổi khác về TSCĐ hữu hình:</t>
  </si>
  <si>
    <t>11 - Tăng, giảm tài sản cố định thuê tài chính.</t>
  </si>
  <si>
    <t>Nhà cửa
Vật kiến trúc</t>
  </si>
  <si>
    <t>Thiết bị
 động lực</t>
  </si>
  <si>
    <t>Máy móc
thiết bị</t>
  </si>
  <si>
    <t>Truyền
 dẫn</t>
  </si>
  <si>
    <t>Q.lý 
+ ĐLTN</t>
  </si>
  <si>
    <t>TSCĐ
hữu hình #</t>
  </si>
  <si>
    <t>TSCĐ
 vô hình</t>
  </si>
  <si>
    <t>Nguyên giá tài sản cố định TTC</t>
  </si>
  <si>
    <t>Thuê tài chính trong kỳ</t>
  </si>
  <si>
    <t>Mua lại TSCĐ thuê tài chính</t>
  </si>
  <si>
    <t>Tăng khác</t>
  </si>
  <si>
    <t>Trả lại TSCĐ thuê tài chính</t>
  </si>
  <si>
    <t>Giảm khác (Điều chỉnh sang HH)</t>
  </si>
  <si>
    <t>Hao mòn tài sản cố định TTC</t>
  </si>
  <si>
    <t>Giá trị còn lại của TSCĐ TTC</t>
  </si>
  <si>
    <t>* Tiền thuê phát sinh thêm được ghi nhận là chi phí trong Kỳ:  đ</t>
  </si>
  <si>
    <t>* Căn cứ để xác định tiền thuê phát sinh thêm: Căn cứ vào giá trị hợp đồng thuê tài chính được ký và thời điểm tài sản được bàn giao cho Công ty sử dụng.</t>
  </si>
  <si>
    <t>* Điều khoản gia hạn thuê hoặc quyền được mua tài sản:</t>
  </si>
  <si>
    <t>10 - Tăng, giảm tài sản cố định vô hình</t>
  </si>
  <si>
    <t>Quyền SD đất</t>
  </si>
  <si>
    <t>Quyền phát hành</t>
  </si>
  <si>
    <t>Bản quyền,
bằng sáng chế</t>
  </si>
  <si>
    <t>Nhãn hiệu
 hàng hoá</t>
  </si>
  <si>
    <t>Phần mềm
máy vi tính</t>
  </si>
  <si>
    <t>Giấy phép
nhượng quyền</t>
  </si>
  <si>
    <t>TSCĐ
vô hình khác</t>
  </si>
  <si>
    <t>Lợi thế
kinh doanh</t>
  </si>
  <si>
    <t>Nguyên giá TSCĐ vô hình</t>
  </si>
  <si>
    <t>Mua trong năm</t>
  </si>
  <si>
    <t>Tạo ra từ nội bộ doanh nghiệp</t>
  </si>
  <si>
    <t>Tăng do hợp nhất kinh doanh</t>
  </si>
  <si>
    <t>Giảm khác</t>
  </si>
  <si>
    <t>Giá trị còn lại của TSCĐ VH</t>
  </si>
  <si>
    <t>* Thuyết minh số liệu và giải trình khác:</t>
  </si>
  <si>
    <t>B02 - DN</t>
  </si>
  <si>
    <t>(10 = 01 - 02)</t>
  </si>
  <si>
    <t>(20= 10-11)</t>
  </si>
  <si>
    <t>{30= 20+(21-22)-(24+25)}</t>
  </si>
  <si>
    <t xml:space="preserve">      TẬP ĐOÀN CN THAN-KHOÁNG SẢN VN </t>
  </si>
  <si>
    <t>BÁO CÁO KẾT QUẢ HOẠT ĐỘNG SẢN XUẤT KINH DOANH</t>
  </si>
  <si>
    <t>QUÍ III - 9 THÁNG - NĂM 2015</t>
  </si>
  <si>
    <t xml:space="preserve">                                                                                          Đơn vị tính: đồng</t>
  </si>
  <si>
    <t>THUYẾT MINH</t>
  </si>
  <si>
    <t>QUÝ III</t>
  </si>
  <si>
    <t xml:space="preserve">LUỸ KẾ TỪ ĐẦU NĂM </t>
  </si>
  <si>
    <t xml:space="preserve">1. Doanh thu bán hàng và cung cấp dịch vụ </t>
  </si>
  <si>
    <t>VII.01</t>
  </si>
  <si>
    <t xml:space="preserve">3. Doanh thu thuần về bán hàng và cung cấp dịch vụ </t>
  </si>
  <si>
    <t>4. Giá vốn hàng bán</t>
  </si>
  <si>
    <t>VII.03</t>
  </si>
  <si>
    <t>5. Lợi nhuận gộp về bán hàng và cung cấp dịch vụ</t>
  </si>
  <si>
    <t>6. Doanh thu hoạt động tài chính</t>
  </si>
  <si>
    <t>VII.04</t>
  </si>
  <si>
    <t>7. Chi phí tài chính</t>
  </si>
  <si>
    <t>VII.05</t>
  </si>
  <si>
    <t xml:space="preserve">Trong đó: Chi phí lãi vay </t>
  </si>
  <si>
    <t>8. Chi phí bán hàng</t>
  </si>
  <si>
    <t>VII.08</t>
  </si>
  <si>
    <t xml:space="preserve">9. Chi phí quản lý doanh nghiệp </t>
  </si>
  <si>
    <t>10. Lợi nhuận thuần từ hoạt động kinh doanh</t>
  </si>
  <si>
    <t xml:space="preserve">11. Thu nhập khác </t>
  </si>
  <si>
    <t>VII.06</t>
  </si>
  <si>
    <t xml:space="preserve">12. Chi phí khác </t>
  </si>
  <si>
    <t>VII.07</t>
  </si>
  <si>
    <t>13. Lợi nhuận khác (40=31-32)</t>
  </si>
  <si>
    <t>14. Tổng lợi nhuận kế toán trước thuế (50=30+40)</t>
  </si>
  <si>
    <t xml:space="preserve">15. Chi phí thuế TNDN hiện hành </t>
  </si>
  <si>
    <t>VII.10</t>
  </si>
  <si>
    <t>16. Chi phí thuế TNDN hoãn lại</t>
  </si>
  <si>
    <t>VII.11</t>
  </si>
  <si>
    <t>17. Lợi nhuận sau thuế thu nhập DN (60 =50-51-52)</t>
  </si>
  <si>
    <t xml:space="preserve">18. Lãi cơ bản trên cổ phiếu </t>
  </si>
  <si>
    <t xml:space="preserve">19. Lãi suy giảm trên cổ phiếu </t>
  </si>
  <si>
    <t xml:space="preserve">          NGƯỜI LẬP BIỂU                                 KẾ TOÁN TRƯỞNG                                        GIÁM ĐỐC</t>
  </si>
  <si>
    <t xml:space="preserve">             Trần Thị Hiền                                 Nguyễn Hữu Trường                                       Vũ Văn Khẩn</t>
  </si>
  <si>
    <t xml:space="preserve">                                          Quảng Ninh, ngày 19 tháng 10 năm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</si>
</sst>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_-* #,##0_-;\-* #,##0_-;_-* &quot;-&quot;_-;_-@_-"/>
    <numFmt numFmtId="170" formatCode="_-* #,##0.00_-;\-* #,##0.00_-;_-* &quot;-&quot;??_-;_-@_-"/>
    <numFmt numFmtId="171" formatCode="_-&quot;$&quot;* #,##0_-;\-&quot;$&quot;* #,##0_-;_-&quot;$&quot;* &quot;-&quot;_-;_-@_-"/>
    <numFmt numFmtId="172" formatCode="_-&quot;$&quot;* #,##0.00_-;\-&quot;$&quot;* #,##0.00_-;_-&quot;$&quot;* &quot;-&quot;??_-;_-@_-"/>
    <numFmt numFmtId="173" formatCode="#,##0.0_);\(#,##0.0\)"/>
    <numFmt numFmtId="174" formatCode="_ * #,##0_ ;_ * \-#,##0_ ;_ * &quot;-&quot;_ ;_ @_ "/>
    <numFmt numFmtId="175" formatCode="_ &quot;$&quot;\ * #,##0.00_ ;_ &quot;$&quot;\ * \-#,##0.00_ ;_ &quot;$&quot;\ * &quot;-&quot;??_ ;_ @_ "/>
    <numFmt numFmtId="176" formatCode="_ * #,##0.00_ ;_ * \-#,##0.00_ ;_ * &quot;-&quot;??_ ;_ @_ "/>
    <numFmt numFmtId="177" formatCode="_ &quot;$&quot;\ * #,##0_ ;_ &quot;$&quot;\ * \-#,##0_ ;_ &quot;$&quot;\ * &quot;-&quot;??_ ;_ @_ "/>
    <numFmt numFmtId="178" formatCode="_ * #,##0.0_ ;_ * \-#,##0.0_ ;_ * &quot;-&quot;??_ ;_ @_ "/>
    <numFmt numFmtId="179" formatCode="_ * #,##0_ ;_ * \-#,##0_ ;_ * &quot;-&quot;??_ ;_ @_ "/>
    <numFmt numFmtId="180" formatCode="&quot;\&quot;#,##0;[Red]&quot;\&quot;\-#,##0"/>
    <numFmt numFmtId="181" formatCode="&quot;\&quot;#,##0.00;[Red]&quot;\&quot;\-#,##0.00"/>
    <numFmt numFmtId="182" formatCode="00##"/>
    <numFmt numFmtId="183" formatCode="General_)"/>
    <numFmt numFmtId="184" formatCode="#,##0;[Red]\(#,##0\);_(* &quot;-&quot;??_);@"/>
    <numFmt numFmtId="185" formatCode="_(* #,##0.000_);_(* \(#,##0.000\);_(* &quot;-&quot;??_);_(@_)"/>
    <numFmt numFmtId="186" formatCode="_-* #,##0.0000\ _F_-;\-* #,##0.0000\ _F_-;_-* &quot;-&quot;??\ _F_-;_-@_-"/>
    <numFmt numFmtId="187" formatCode="_-&quot;ß&quot;* #,##0_-;\-&quot;ß&quot;* #,##0_-;_-&quot;ß&quot;* &quot;-&quot;_-;_-@_-"/>
    <numFmt numFmtId="188" formatCode="_-&quot;ß&quot;* #,##0.00_-;\-&quot;ß&quot;* #,##0.00_-;_-&quot;ß&quot;* &quot;-&quot;??_-;_-@_-"/>
    <numFmt numFmtId="189" formatCode="\$#,##0\ ;\(\$#,##0\)"/>
    <numFmt numFmtId="190" formatCode="&quot;\&quot;#,##0;[Red]&quot;\&quot;&quot;\&quot;\-#,##0"/>
    <numFmt numFmtId="191" formatCode="&quot;\&quot;#,##0.00;[Red]&quot;\&quot;&quot;\&quot;&quot;\&quot;&quot;\&quot;&quot;\&quot;&quot;\&quot;\-#,##0.00"/>
    <numFmt numFmtId="192" formatCode="mmm\-yyyy"/>
    <numFmt numFmtId="193" formatCode="_(* #,##0.0000_);_(* \(#,##0.0000\);_(* &quot;-&quot;??_);_(@_)"/>
    <numFmt numFmtId="194" formatCode="_(* #,##0.00000_);_(* \(#,##0.00000\);_(* &quot;-&quot;??_);_(@_)"/>
    <numFmt numFmtId="195" formatCode="&quot;$&quot;* #,##0_);&quot;$&quot;* \(#,##0\)"/>
    <numFmt numFmtId="196" formatCode="&quot;$&quot;* #,##0.00_);&quot;$&quot;* \(#,##0.00\)"/>
    <numFmt numFmtId="197" formatCode="&quot;$&quot;* #,##0.00_)_%;&quot;$&quot;* \(#,##0.00\)_%"/>
    <numFmt numFmtId="198" formatCode="&quot;$&quot;* #,##0_)_%;&quot;$&quot;* \(#,##0\)_%"/>
    <numFmt numFmtId="199" formatCode="#,##0_)_%;\(#,##0\)_%"/>
    <numFmt numFmtId="200" formatCode="#,##0.00_)_%;\(#,##0.00\)_%"/>
    <numFmt numFmtId="201" formatCode="_._.* #,##0.0_)_%;_._.* \(#,##0.0\)_%;_._.* \ .0_)_%"/>
    <numFmt numFmtId="202" formatCode="_._.* #,##0.000_)_%;_._.* \(#,##0.000\)_%;_._.* \ .000_)_%"/>
    <numFmt numFmtId="203" formatCode="###,###,##0.000"/>
    <numFmt numFmtId="204" formatCode="#.##0_);\(#.##0\)"/>
    <numFmt numFmtId="205" formatCode="_(* #.##0._);_(* \(#.##0.\);_(* &quot;-&quot;??_);_(@_)"/>
    <numFmt numFmtId="206" formatCode="_(* #.##._);_(* \(#.##.\);_(* &quot;-&quot;??_);_(@_ⴆ"/>
    <numFmt numFmtId="207" formatCode="_(* #.#._);_(* \(#.#.\);_(* &quot;-&quot;??_);_(@_ⴆ"/>
    <numFmt numFmtId="208" formatCode="#,##0_)_%;\(#,##0\)_%;"/>
    <numFmt numFmtId="209" formatCode="&quot;$&quot;* #,##0_)_%;&quot;$&quot;* \(#,##0\)_%;&quot;$&quot;* &quot;-&quot;??_)_%;@_)_%"/>
    <numFmt numFmtId="210" formatCode="0_)%;\(0\)%"/>
    <numFmt numFmtId="211" formatCode="* #,##0_);* \(#,##0\);&quot;-&quot;??_);@"/>
    <numFmt numFmtId="212" formatCode="* \(#,##0\);* #,##0_);&quot;-&quot;??_);@"/>
    <numFmt numFmtId="213" formatCode="#,##0.0_)_%;\(#,##0.0\)_%;\ \ .0_)_%"/>
    <numFmt numFmtId="214" formatCode="&quot;$&quot;#,##0;[Red]\-&quot;$&quot;#,##0"/>
    <numFmt numFmtId="215" formatCode="#,##0\ &quot;$&quot;_);[Red]\(#,##0\ &quot;$&quot;\)"/>
    <numFmt numFmtId="216" formatCode="&quot;$&quot;###,0&quot;.&quot;00_);[Red]\(&quot;$&quot;###,0&quot;.&quot;00\)"/>
    <numFmt numFmtId="217" formatCode="_(* #,##0.00_);_(* \(#,##0.00\);_(* &quot;-&quot;_);_(@_)"/>
    <numFmt numFmtId="218" formatCode="#,##0\ &quot;F&quot;;[Red]\-#,##0\ &quot;F&quot;"/>
    <numFmt numFmtId="219" formatCode="#,##0.00\ &quot;F&quot;;\-#,##0.00\ &quot;F&quot;"/>
    <numFmt numFmtId="220" formatCode="#,##0.00\ &quot;F&quot;;[Red]\-#,##0.00\ &quot;F&quot;"/>
    <numFmt numFmtId="221" formatCode="_-* #,##0\ &quot;F&quot;_-;\-* #,##0\ &quot;F&quot;_-;_-* &quot;-&quot;\ &quot;F&quot;_-;_-@_-"/>
    <numFmt numFmtId="222" formatCode="0.000_)"/>
    <numFmt numFmtId="223" formatCode="0.00_)"/>
    <numFmt numFmtId="224" formatCode=";;"/>
    <numFmt numFmtId="225" formatCode="_-* #,##0&quot; F&quot;_-;\-* #,##0&quot; F&quot;_-;_-* &quot;-&quot;&quot; F&quot;_-;_-@_-"/>
    <numFmt numFmtId="226" formatCode="_-* #,##0_ _F_-;\-* #,##0_ _F_-;_-* &quot;-&quot;_ _F_-;_-@_-"/>
    <numFmt numFmtId="227" formatCode="_-* #,##0.00&quot; F&quot;_-;\-* #,##0.00&quot; F&quot;_-;_-* &quot;-&quot;??&quot; F&quot;_-;_-@_-"/>
    <numFmt numFmtId="228" formatCode="_-* #,##0.00_ _F_-;\-* #,##0.00_ _F_-;_-* &quot;-&quot;??_ _F_-;_-@_-"/>
  </numFmts>
  <fonts count="114">
    <font>
      <sz val="12"/>
      <name val="Times New Roman"/>
    </font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</font>
    <font>
      <b/>
      <u/>
      <sz val="12"/>
      <name val="Times New Roman"/>
      <family val="1"/>
    </font>
    <font>
      <b/>
      <sz val="8"/>
      <color indexed="81"/>
      <name val="Tahoma"/>
    </font>
    <font>
      <sz val="8"/>
      <color indexed="81"/>
      <name val="Tahoma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.VnTime"/>
    </font>
    <font>
      <b/>
      <sz val="12"/>
      <name val="Arial"/>
      <family val="2"/>
    </font>
    <font>
      <sz val="14"/>
      <name val="뼻뮝"/>
      <family val="3"/>
    </font>
    <font>
      <sz val="12"/>
      <name val="뼻뮝"/>
      <family val="3"/>
    </font>
    <font>
      <sz val="10"/>
      <name val="굴림체"/>
      <family val="3"/>
    </font>
    <font>
      <i/>
      <sz val="11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sz val="12"/>
      <name val="????"/>
      <charset val="136"/>
    </font>
    <font>
      <sz val="14"/>
      <name val="??"/>
      <family val="3"/>
    </font>
    <font>
      <sz val="10"/>
      <name val="Arial"/>
      <family val="2"/>
    </font>
    <font>
      <sz val="12"/>
      <name val="????"/>
      <family val="1"/>
      <charset val="136"/>
    </font>
    <font>
      <sz val="12"/>
      <name val="Courier"/>
      <family val="3"/>
    </font>
    <font>
      <sz val="10"/>
      <name val="???"/>
      <family val="3"/>
    </font>
    <font>
      <sz val="12"/>
      <name val="|??¢¥¢¬¨Ï"/>
      <family val="1"/>
      <charset val="129"/>
    </font>
    <font>
      <sz val="11"/>
      <name val="–¾’©"/>
      <family val="1"/>
      <charset val="128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</font>
    <font>
      <sz val="12"/>
      <name val="¹UAAA¼"/>
      <family val="3"/>
      <charset val="129"/>
    </font>
    <font>
      <sz val="12"/>
      <name val="µ¸¿òÃ¼"/>
      <family val="3"/>
      <charset val="129"/>
    </font>
    <font>
      <sz val="12"/>
      <name val="Tms Rmn"/>
    </font>
    <font>
      <sz val="11"/>
      <name val="µ¸¿ò"/>
    </font>
    <font>
      <sz val="10"/>
      <name val="MS Sans Serif"/>
    </font>
    <font>
      <b/>
      <sz val="10"/>
      <name val="Helv"/>
      <family val="2"/>
    </font>
    <font>
      <b/>
      <sz val="10"/>
      <name val="Arial"/>
      <family val="2"/>
    </font>
    <font>
      <sz val="10"/>
      <name val="Arial"/>
    </font>
    <font>
      <sz val="10"/>
      <name val="Times New Roman"/>
    </font>
    <font>
      <sz val="11"/>
      <name val="Tms Rmn"/>
    </font>
    <font>
      <sz val="9"/>
      <name val="Arial"/>
      <family val="2"/>
    </font>
    <font>
      <b/>
      <sz val="14"/>
      <name val="Arial"/>
      <family val="2"/>
    </font>
    <font>
      <sz val="10"/>
      <name val="MS Serif"/>
    </font>
    <font>
      <sz val="10"/>
      <name val=".VnArial"/>
      <family val="2"/>
    </font>
    <font>
      <sz val="10"/>
      <color indexed="16"/>
      <name val="MS Serif"/>
    </font>
    <font>
      <sz val="8"/>
      <name val="Arial"/>
      <family val="2"/>
    </font>
    <font>
      <b/>
      <sz val="12"/>
      <color indexed="9"/>
      <name val="Tms Rmn"/>
    </font>
    <font>
      <b/>
      <sz val="12"/>
      <name val="Helv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MS Sans Serif"/>
    </font>
    <font>
      <b/>
      <sz val="14"/>
      <name val=".VnTimeH"/>
      <family val="2"/>
    </font>
    <font>
      <sz val="12"/>
      <name val="VnTime(Ds)"/>
      <family val="1"/>
    </font>
    <font>
      <sz val="10"/>
      <name val="MS Sans Serif"/>
      <family val="2"/>
    </font>
    <font>
      <sz val="10"/>
      <name val="Geneva"/>
      <family val="2"/>
    </font>
    <font>
      <b/>
      <sz val="11"/>
      <name val="Helv"/>
      <family val="2"/>
    </font>
    <font>
      <sz val="12"/>
      <name val="Arial"/>
      <family val="2"/>
    </font>
    <font>
      <b/>
      <i/>
      <sz val="16"/>
      <name val="Helv"/>
    </font>
    <font>
      <sz val="13"/>
      <name val=".VnTime"/>
    </font>
    <font>
      <sz val="8"/>
      <name val="Wingdings"/>
    </font>
    <font>
      <sz val="8"/>
      <name val="Helv"/>
    </font>
    <font>
      <sz val="8"/>
      <name val="MS Sans Serif"/>
    </font>
    <font>
      <b/>
      <sz val="8"/>
      <color indexed="8"/>
      <name val="Helv"/>
    </font>
    <font>
      <b/>
      <sz val="10"/>
      <color indexed="10"/>
      <name val="Arial"/>
      <family val="2"/>
    </font>
    <font>
      <sz val="12"/>
      <color indexed="8"/>
      <name val="바탕체"/>
      <family val="3"/>
    </font>
    <font>
      <b/>
      <sz val="14"/>
      <name val="Times New Roman"/>
      <family val="1"/>
    </font>
    <font>
      <b/>
      <sz val="10"/>
      <color indexed="18"/>
      <name val="Times New Roman"/>
      <family val="1"/>
    </font>
    <font>
      <sz val="10"/>
      <name val=".VnTime"/>
      <family val="2"/>
    </font>
    <font>
      <b/>
      <sz val="10"/>
      <name val=".VnTime"/>
      <family val="2"/>
    </font>
    <font>
      <b/>
      <sz val="10"/>
      <name val=".VnTimeH"/>
      <family val="2"/>
    </font>
    <font>
      <b/>
      <sz val="12"/>
      <name val=".VnTime"/>
      <family val="2"/>
    </font>
    <font>
      <i/>
      <sz val="10"/>
      <name val="Times New Roman"/>
    </font>
    <font>
      <sz val="14"/>
      <name val=".VnArial"/>
      <family val="2"/>
    </font>
    <font>
      <b/>
      <sz val="14"/>
      <name val=".VnArial Narrow"/>
      <family val="2"/>
    </font>
    <font>
      <sz val="14"/>
      <name val=".VnArial Narrow"/>
      <family val="2"/>
    </font>
    <font>
      <sz val="12"/>
      <name val=".VnArial Narrow"/>
      <family val="2"/>
    </font>
    <font>
      <sz val="9"/>
      <name val=".VnArial Narrow"/>
      <family val="2"/>
    </font>
    <font>
      <b/>
      <sz val="12"/>
      <name val=".VnArial NarrowH"/>
      <family val="2"/>
    </font>
    <font>
      <b/>
      <sz val="9"/>
      <name val=".VnArial Narrow"/>
      <family val="2"/>
    </font>
    <font>
      <b/>
      <sz val="12"/>
      <name val=".VnArial Narrow"/>
      <family val="2"/>
    </font>
    <font>
      <b/>
      <sz val="14"/>
      <name val=".VnArial NarrowH"/>
      <family val="2"/>
    </font>
    <font>
      <b/>
      <u/>
      <sz val="12"/>
      <name val=".VnArial Narrow"/>
      <family val="2"/>
    </font>
    <font>
      <b/>
      <u/>
      <sz val="9"/>
      <name val=".VnArial Narrow"/>
      <family val="2"/>
    </font>
    <font>
      <b/>
      <sz val="9"/>
      <name val=".VnTimeH"/>
      <family val="2"/>
    </font>
    <font>
      <i/>
      <sz val="12"/>
      <name val=".VnArial Narrow"/>
      <family val="2"/>
    </font>
    <font>
      <sz val="10"/>
      <name val=".VnArial Narrow"/>
      <family val="2"/>
    </font>
    <font>
      <i/>
      <sz val="10"/>
      <name val=".VnArial Narrow"/>
      <family val="2"/>
    </font>
    <font>
      <b/>
      <sz val="10"/>
      <name val=".VnArial NarrowH"/>
      <family val="2"/>
    </font>
    <font>
      <b/>
      <sz val="12"/>
      <name val=".VnTimeH"/>
      <family val="2"/>
    </font>
    <font>
      <b/>
      <u/>
      <sz val="10"/>
      <name val=".VnArial Narrow"/>
      <family val="2"/>
    </font>
    <font>
      <b/>
      <sz val="10"/>
      <name val=".VnArial Narrow"/>
      <family val="2"/>
    </font>
    <font>
      <sz val="14"/>
      <name val=".VnTime"/>
    </font>
    <font>
      <b/>
      <sz val="13"/>
      <name val="Times New Roman"/>
      <family val="1"/>
    </font>
    <font>
      <i/>
      <sz val="14"/>
      <name val="Times New Roman"/>
      <family val="1"/>
    </font>
    <font>
      <b/>
      <sz val="2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darkVertical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89">
    <xf numFmtId="0" fontId="0" fillId="0" borderId="0"/>
    <xf numFmtId="0" fontId="21" fillId="0" borderId="0" applyNumberFormat="0" applyFill="0" applyBorder="0" applyAlignment="0" applyProtection="0"/>
    <xf numFmtId="172" fontId="36" fillId="0" borderId="0" applyFont="0" applyFill="0" applyBorder="0" applyAlignment="0" applyProtection="0"/>
    <xf numFmtId="0" fontId="37" fillId="0" borderId="0" applyFont="0" applyFill="0" applyBorder="0" applyAlignment="0" applyProtection="0"/>
    <xf numFmtId="190" fontId="3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0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169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41" fillId="0" borderId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42" fillId="0" borderId="0"/>
    <xf numFmtId="0" fontId="38" fillId="0" borderId="0" applyNumberFormat="0" applyFill="0" applyBorder="0" applyAlignment="0" applyProtection="0"/>
    <xf numFmtId="0" fontId="43" fillId="0" borderId="0"/>
    <xf numFmtId="0" fontId="44" fillId="2" borderId="0"/>
    <xf numFmtId="0" fontId="45" fillId="2" borderId="0"/>
    <xf numFmtId="0" fontId="46" fillId="2" borderId="0"/>
    <xf numFmtId="0" fontId="47" fillId="0" borderId="0">
      <alignment wrapText="1"/>
    </xf>
    <xf numFmtId="0" fontId="48" fillId="0" borderId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" fillId="0" borderId="0">
      <alignment horizontal="center" wrapText="1"/>
      <protection locked="0"/>
    </xf>
    <xf numFmtId="174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176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9" fillId="0" borderId="0"/>
    <xf numFmtId="0" fontId="49" fillId="0" borderId="0"/>
    <xf numFmtId="0" fontId="52" fillId="0" borderId="0"/>
    <xf numFmtId="224" fontId="53" fillId="0" borderId="0" applyFill="0" applyBorder="0" applyAlignment="0"/>
    <xf numFmtId="0" fontId="54" fillId="0" borderId="0"/>
    <xf numFmtId="0" fontId="55" fillId="0" borderId="0" applyFill="0" applyBorder="0" applyProtection="0">
      <alignment horizontal="center"/>
      <protection locked="0"/>
    </xf>
    <xf numFmtId="0" fontId="56" fillId="0" borderId="0" applyFill="0" applyBorder="0" applyProtection="0">
      <alignment horizontal="center"/>
    </xf>
    <xf numFmtId="0" fontId="56" fillId="0" borderId="1">
      <alignment horizontal="center"/>
    </xf>
    <xf numFmtId="167" fontId="1" fillId="0" borderId="0" applyFont="0" applyFill="0" applyBorder="0" applyAlignment="0" applyProtection="0"/>
    <xf numFmtId="222" fontId="58" fillId="0" borderId="0"/>
    <xf numFmtId="222" fontId="58" fillId="0" borderId="0"/>
    <xf numFmtId="222" fontId="58" fillId="0" borderId="0"/>
    <xf numFmtId="222" fontId="58" fillId="0" borderId="0"/>
    <xf numFmtId="222" fontId="58" fillId="0" borderId="0"/>
    <xf numFmtId="222" fontId="58" fillId="0" borderId="0"/>
    <xf numFmtId="222" fontId="58" fillId="0" borderId="0"/>
    <xf numFmtId="222" fontId="58" fillId="0" borderId="0"/>
    <xf numFmtId="208" fontId="56" fillId="0" borderId="0" applyFont="0" applyFill="0" applyBorder="0" applyAlignment="0" applyProtection="0"/>
    <xf numFmtId="201" fontId="15" fillId="0" borderId="0" applyFont="0" applyFill="0" applyBorder="0" applyAlignment="0" applyProtection="0"/>
    <xf numFmtId="213" fontId="59" fillId="0" borderId="0" applyFont="0" applyFill="0" applyBorder="0" applyAlignment="0" applyProtection="0"/>
    <xf numFmtId="203" fontId="56" fillId="0" borderId="0" applyFont="0" applyFill="0" applyBorder="0" applyAlignment="0" applyProtection="0"/>
    <xf numFmtId="39" fontId="56" fillId="0" borderId="0" applyFont="0" applyFill="0" applyBorder="0" applyAlignment="0" applyProtection="0"/>
    <xf numFmtId="176" fontId="56" fillId="0" borderId="0" applyFont="0" applyFill="0" applyBorder="0" applyAlignment="0" applyProtection="0"/>
    <xf numFmtId="204" fontId="56" fillId="0" borderId="0" applyFont="0" applyFill="0" applyBorder="0" applyAlignment="0" applyProtection="0"/>
    <xf numFmtId="202" fontId="56" fillId="0" borderId="0" applyFont="0" applyFill="0" applyBorder="0" applyAlignment="0" applyProtection="0"/>
    <xf numFmtId="173" fontId="56" fillId="0" borderId="0" applyFont="0" applyFill="0" applyBorder="0" applyAlignment="0" applyProtection="0"/>
    <xf numFmtId="185" fontId="56" fillId="0" borderId="0" applyFont="0" applyFill="0" applyBorder="0" applyAlignment="0" applyProtection="0"/>
    <xf numFmtId="176" fontId="57" fillId="0" borderId="0" applyFont="0" applyFill="0" applyBorder="0" applyAlignment="0" applyProtection="0"/>
    <xf numFmtId="167" fontId="56" fillId="0" borderId="0" applyFont="0" applyFill="0" applyBorder="0" applyAlignment="0" applyProtection="0"/>
    <xf numFmtId="3" fontId="38" fillId="0" borderId="0" applyFont="0" applyFill="0" applyBorder="0" applyAlignment="0" applyProtection="0"/>
    <xf numFmtId="0" fontId="60" fillId="0" borderId="0" applyFill="0" applyBorder="0" applyAlignment="0" applyProtection="0">
      <protection locked="0"/>
    </xf>
    <xf numFmtId="0" fontId="61" fillId="0" borderId="0" applyNumberFormat="0" applyAlignment="0">
      <alignment horizontal="left"/>
    </xf>
    <xf numFmtId="189" fontId="56" fillId="0" borderId="0" applyFill="0" applyBorder="0" applyProtection="0"/>
    <xf numFmtId="190" fontId="56" fillId="0" borderId="0" applyFont="0" applyFill="0" applyBorder="0" applyAlignment="0" applyProtection="0"/>
    <xf numFmtId="212" fontId="14" fillId="0" borderId="0" applyFill="0" applyBorder="0" applyProtection="0"/>
    <xf numFmtId="212" fontId="14" fillId="0" borderId="2" applyFill="0" applyProtection="0"/>
    <xf numFmtId="212" fontId="14" fillId="0" borderId="3" applyFill="0" applyProtection="0"/>
    <xf numFmtId="175" fontId="56" fillId="0" borderId="0" applyFill="0" applyBorder="0" applyProtection="0"/>
    <xf numFmtId="209" fontId="56" fillId="0" borderId="0" applyFont="0" applyFill="0" applyBorder="0" applyAlignment="0" applyProtection="0"/>
    <xf numFmtId="186" fontId="56" fillId="0" borderId="0" applyFont="0" applyFill="0" applyBorder="0" applyAlignment="0" applyProtection="0"/>
    <xf numFmtId="177" fontId="56" fillId="0" borderId="0" applyFont="0" applyFill="0" applyBorder="0" applyAlignment="0" applyProtection="0"/>
    <xf numFmtId="205" fontId="56" fillId="0" borderId="0" applyFont="0" applyFill="0" applyBorder="0" applyAlignment="0" applyProtection="0"/>
    <xf numFmtId="196" fontId="56" fillId="0" borderId="0" applyFont="0" applyFill="0" applyBorder="0" applyAlignment="0" applyProtection="0"/>
    <xf numFmtId="178" fontId="56" fillId="0" borderId="0" applyFont="0" applyFill="0" applyBorder="0" applyAlignment="0" applyProtection="0"/>
    <xf numFmtId="206" fontId="56" fillId="0" borderId="0" applyFont="0" applyFill="0" applyBorder="0" applyAlignment="0" applyProtection="0"/>
    <xf numFmtId="185" fontId="56" fillId="0" borderId="0" applyFont="0" applyFill="0" applyBorder="0" applyAlignment="0" applyProtection="0"/>
    <xf numFmtId="179" fontId="56" fillId="0" borderId="0" applyFont="0" applyFill="0" applyBorder="0" applyAlignment="0" applyProtection="0"/>
    <xf numFmtId="207" fontId="56" fillId="0" borderId="0" applyFont="0" applyFill="0" applyBorder="0" applyAlignment="0" applyProtection="0"/>
    <xf numFmtId="182" fontId="62" fillId="0" borderId="0" applyFont="0" applyFill="0" applyBorder="0" applyAlignment="0" applyProtection="0"/>
    <xf numFmtId="0" fontId="38" fillId="0" borderId="0" applyFont="0" applyFill="0" applyBorder="0" applyAlignment="0" applyProtection="0"/>
    <xf numFmtId="211" fontId="14" fillId="0" borderId="0" applyFill="0" applyBorder="0" applyProtection="0"/>
    <xf numFmtId="211" fontId="14" fillId="0" borderId="2" applyFill="0" applyProtection="0"/>
    <xf numFmtId="211" fontId="14" fillId="0" borderId="3" applyFill="0" applyProtection="0"/>
    <xf numFmtId="174" fontId="56" fillId="0" borderId="0" applyFill="0" applyBorder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90" fillId="0" borderId="0">
      <alignment vertical="center"/>
    </xf>
    <xf numFmtId="0" fontId="63" fillId="0" borderId="0" applyNumberFormat="0" applyAlignment="0">
      <alignment horizontal="left"/>
    </xf>
    <xf numFmtId="2" fontId="38" fillId="0" borderId="0" applyFont="0" applyFill="0" applyBorder="0" applyAlignment="0" applyProtection="0"/>
    <xf numFmtId="38" fontId="64" fillId="2" borderId="0" applyNumberFormat="0" applyBorder="0" applyAlignment="0" applyProtection="0"/>
    <xf numFmtId="0" fontId="65" fillId="3" borderId="0"/>
    <xf numFmtId="0" fontId="66" fillId="0" borderId="0">
      <alignment horizontal="left"/>
    </xf>
    <xf numFmtId="0" fontId="22" fillId="0" borderId="4" applyNumberFormat="0" applyAlignment="0" applyProtection="0">
      <alignment horizontal="left" vertical="center"/>
    </xf>
    <xf numFmtId="0" fontId="22" fillId="0" borderId="5">
      <alignment horizontal="left" vertical="center"/>
    </xf>
    <xf numFmtId="14" fontId="55" fillId="4" borderId="6">
      <alignment horizontal="center" vertical="center" wrapText="1"/>
    </xf>
    <xf numFmtId="0" fontId="6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8" fillId="0" borderId="0" applyFill="0" applyAlignment="0" applyProtection="0">
      <protection locked="0"/>
    </xf>
    <xf numFmtId="0" fontId="68" fillId="0" borderId="7" applyFill="0" applyAlignment="0" applyProtection="0">
      <protection locked="0"/>
    </xf>
    <xf numFmtId="0" fontId="69" fillId="0" borderId="6">
      <alignment horizontal="center"/>
    </xf>
    <xf numFmtId="0" fontId="69" fillId="0" borderId="0">
      <alignment horizontal="center"/>
    </xf>
    <xf numFmtId="49" fontId="70" fillId="0" borderId="8">
      <alignment vertical="center"/>
    </xf>
    <xf numFmtId="10" fontId="64" fillId="5" borderId="8" applyNumberFormat="0" applyBorder="0" applyAlignment="0" applyProtection="0"/>
    <xf numFmtId="3" fontId="71" fillId="0" borderId="0"/>
    <xf numFmtId="0" fontId="72" fillId="0" borderId="0"/>
    <xf numFmtId="0" fontId="14" fillId="0" borderId="0" applyNumberFormat="0" applyFont="0" applyFill="0" applyBorder="0" applyProtection="0">
      <alignment horizontal="left" vertical="center"/>
    </xf>
    <xf numFmtId="0" fontId="56" fillId="0" borderId="0" applyFill="0" applyBorder="0" applyAlignment="0" applyProtection="0"/>
    <xf numFmtId="38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226" fontId="73" fillId="0" borderId="0" applyFont="0" applyFill="0" applyBorder="0" applyAlignment="0" applyProtection="0"/>
    <xf numFmtId="228" fontId="73" fillId="0" borderId="0" applyFont="0" applyFill="0" applyBorder="0" applyAlignment="0" applyProtection="0"/>
    <xf numFmtId="0" fontId="74" fillId="0" borderId="6"/>
    <xf numFmtId="215" fontId="56" fillId="0" borderId="0" applyFont="0" applyFill="0" applyBorder="0" applyAlignment="0" applyProtection="0"/>
    <xf numFmtId="216" fontId="56" fillId="0" borderId="0" applyFont="0" applyFill="0" applyBorder="0" applyAlignment="0" applyProtection="0"/>
    <xf numFmtId="225" fontId="73" fillId="0" borderId="0" applyFont="0" applyFill="0" applyBorder="0" applyAlignment="0" applyProtection="0"/>
    <xf numFmtId="227" fontId="73" fillId="0" borderId="0" applyFont="0" applyFill="0" applyBorder="0" applyAlignment="0" applyProtection="0"/>
    <xf numFmtId="0" fontId="75" fillId="0" borderId="0" applyNumberFormat="0" applyFont="0" applyFill="0" applyAlignment="0"/>
    <xf numFmtId="3" fontId="21" fillId="0" borderId="9">
      <alignment vertical="center"/>
    </xf>
    <xf numFmtId="223" fontId="76" fillId="0" borderId="0"/>
    <xf numFmtId="0" fontId="21" fillId="0" borderId="0"/>
    <xf numFmtId="0" fontId="38" fillId="0" borderId="0"/>
    <xf numFmtId="0" fontId="21" fillId="0" borderId="0"/>
    <xf numFmtId="0" fontId="38" fillId="0" borderId="0"/>
    <xf numFmtId="0" fontId="72" fillId="0" borderId="0"/>
    <xf numFmtId="0" fontId="7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14" fontId="5" fillId="0" borderId="0">
      <alignment horizontal="center" wrapText="1"/>
      <protection locked="0"/>
    </xf>
    <xf numFmtId="187" fontId="56" fillId="0" borderId="0" applyFont="0" applyFill="0" applyBorder="0" applyAlignment="0" applyProtection="0"/>
    <xf numFmtId="188" fontId="56" fillId="0" borderId="0" applyFont="0" applyFill="0" applyBorder="0" applyAlignment="0" applyProtection="0"/>
    <xf numFmtId="210" fontId="68" fillId="0" borderId="0" applyFont="0" applyFill="0" applyBorder="0" applyAlignment="0" applyProtection="0"/>
    <xf numFmtId="191" fontId="56" fillId="0" borderId="0" applyFont="0" applyFill="0" applyBorder="0" applyAlignment="0" applyProtection="0"/>
    <xf numFmtId="10" fontId="56" fillId="0" borderId="0" applyFont="0" applyFill="0" applyBorder="0" applyAlignment="0" applyProtection="0"/>
    <xf numFmtId="180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14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191" fontId="56" fillId="0" borderId="0" applyFont="0" applyFill="0" applyBorder="0" applyAlignment="0" applyProtection="0"/>
    <xf numFmtId="192" fontId="56" fillId="0" borderId="0" applyFont="0" applyFill="0" applyBorder="0" applyAlignment="0" applyProtection="0"/>
    <xf numFmtId="180" fontId="56" fillId="0" borderId="0" applyFont="0" applyFill="0" applyBorder="0" applyAlignment="0" applyProtection="0"/>
    <xf numFmtId="0" fontId="78" fillId="6" borderId="0" applyNumberFormat="0" applyFont="0" applyBorder="0" applyAlignment="0">
      <alignment horizontal="center"/>
    </xf>
    <xf numFmtId="14" fontId="79" fillId="0" borderId="0" applyNumberFormat="0" applyFill="0" applyBorder="0" applyAlignment="0" applyProtection="0">
      <alignment horizontal="left"/>
    </xf>
    <xf numFmtId="0" fontId="21" fillId="0" borderId="0" applyNumberFormat="0" applyFill="0" applyBorder="0" applyAlignment="0" applyProtection="0"/>
    <xf numFmtId="0" fontId="78" fillId="1" borderId="5" applyNumberFormat="0" applyFont="0" applyAlignment="0">
      <alignment horizontal="center"/>
    </xf>
    <xf numFmtId="0" fontId="80" fillId="0" borderId="0" applyNumberFormat="0" applyFill="0" applyBorder="0" applyAlignment="0">
      <alignment horizontal="center"/>
    </xf>
    <xf numFmtId="0" fontId="38" fillId="0" borderId="0"/>
    <xf numFmtId="0" fontId="56" fillId="0" borderId="0" applyFill="0" applyBorder="0" applyAlignment="0" applyProtection="0"/>
    <xf numFmtId="40" fontId="81" fillId="0" borderId="0" applyBorder="0">
      <alignment horizontal="right"/>
    </xf>
    <xf numFmtId="220" fontId="77" fillId="0" borderId="10">
      <alignment horizontal="right" vertical="center"/>
    </xf>
    <xf numFmtId="221" fontId="77" fillId="0" borderId="10">
      <alignment horizontal="center"/>
    </xf>
    <xf numFmtId="0" fontId="77" fillId="0" borderId="0" applyNumberFormat="0" applyFill="0" applyBorder="0" applyAlignment="0" applyProtection="0"/>
    <xf numFmtId="0" fontId="82" fillId="0" borderId="0">
      <alignment horizontal="center" vertical="top"/>
    </xf>
    <xf numFmtId="0" fontId="38" fillId="0" borderId="11" applyNumberFormat="0" applyFont="0" applyFill="0" applyAlignment="0" applyProtection="0"/>
    <xf numFmtId="218" fontId="77" fillId="0" borderId="0"/>
    <xf numFmtId="219" fontId="77" fillId="0" borderId="8"/>
    <xf numFmtId="0" fontId="73" fillId="0" borderId="0" applyNumberFormat="0" applyFont="0" applyFill="0" applyBorder="0" applyProtection="0">
      <alignment horizontal="center" vertical="center" wrapText="1"/>
    </xf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93" fontId="56" fillId="0" borderId="0" applyFont="0" applyFill="0" applyBorder="0" applyAlignment="0" applyProtection="0"/>
    <xf numFmtId="194" fontId="56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56" fillId="0" borderId="0" applyFont="0" applyFill="0" applyBorder="0" applyAlignment="0" applyProtection="0"/>
    <xf numFmtId="197" fontId="56" fillId="0" borderId="0" applyFont="0" applyFill="0" applyBorder="0" applyAlignment="0" applyProtection="0"/>
    <xf numFmtId="198" fontId="56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56" fillId="0" borderId="0" applyFont="0" applyFill="0" applyBorder="0" applyAlignment="0" applyProtection="0"/>
    <xf numFmtId="0" fontId="91" fillId="0" borderId="0" applyNumberFormat="0" applyFill="0" applyBorder="0" applyAlignment="0" applyProtection="0"/>
    <xf numFmtId="4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9" fontId="83" fillId="0" borderId="0" applyBorder="0" applyAlignment="0" applyProtection="0"/>
    <xf numFmtId="0" fontId="24" fillId="0" borderId="0"/>
    <xf numFmtId="0" fontId="75" fillId="0" borderId="0"/>
    <xf numFmtId="169" fontId="59" fillId="0" borderId="0" applyFont="0" applyFill="0" applyBorder="0" applyAlignment="0" applyProtection="0"/>
    <xf numFmtId="170" fontId="59" fillId="0" borderId="0" applyFont="0" applyFill="0" applyBorder="0" applyAlignment="0" applyProtection="0"/>
    <xf numFmtId="169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0" fontId="25" fillId="0" borderId="0"/>
    <xf numFmtId="171" fontId="59" fillId="0" borderId="0" applyFont="0" applyFill="0" applyBorder="0" applyAlignment="0" applyProtection="0"/>
    <xf numFmtId="214" fontId="56" fillId="0" borderId="0" applyFont="0" applyFill="0" applyBorder="0" applyAlignment="0" applyProtection="0"/>
    <xf numFmtId="172" fontId="5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3" fillId="0" borderId="0">
      <alignment vertical="center"/>
    </xf>
  </cellStyleXfs>
  <cellXfs count="481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12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12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vertical="center"/>
    </xf>
    <xf numFmtId="3" fontId="11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quotePrefix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168" fontId="3" fillId="0" borderId="0" xfId="38" applyNumberFormat="1" applyFont="1" applyBorder="1" applyAlignment="1">
      <alignment horizontal="center" vertical="center"/>
    </xf>
    <xf numFmtId="3" fontId="18" fillId="0" borderId="18" xfId="0" applyNumberFormat="1" applyFont="1" applyBorder="1" applyAlignment="1">
      <alignment vertical="center"/>
    </xf>
    <xf numFmtId="3" fontId="14" fillId="0" borderId="18" xfId="0" applyNumberFormat="1" applyFont="1" applyBorder="1" applyAlignment="1">
      <alignment vertical="center"/>
    </xf>
    <xf numFmtId="3" fontId="14" fillId="0" borderId="9" xfId="0" applyNumberFormat="1" applyFont="1" applyBorder="1" applyAlignment="1">
      <alignment vertical="center"/>
    </xf>
    <xf numFmtId="3" fontId="14" fillId="0" borderId="19" xfId="0" applyNumberFormat="1" applyFont="1" applyBorder="1" applyAlignment="1">
      <alignment vertical="center"/>
    </xf>
    <xf numFmtId="3" fontId="14" fillId="0" borderId="20" xfId="0" applyNumberFormat="1" applyFont="1" applyBorder="1" applyAlignment="1">
      <alignment vertical="center"/>
    </xf>
    <xf numFmtId="3" fontId="14" fillId="0" borderId="21" xfId="0" applyNumberFormat="1" applyFont="1" applyBorder="1" applyAlignment="1">
      <alignment vertical="center"/>
    </xf>
    <xf numFmtId="3" fontId="18" fillId="0" borderId="8" xfId="0" applyNumberFormat="1" applyFont="1" applyBorder="1" applyAlignment="1">
      <alignment vertical="center"/>
    </xf>
    <xf numFmtId="3" fontId="19" fillId="0" borderId="22" xfId="0" applyNumberFormat="1" applyFont="1" applyBorder="1" applyAlignment="1">
      <alignment vertical="center"/>
    </xf>
    <xf numFmtId="3" fontId="18" fillId="0" borderId="22" xfId="0" applyNumberFormat="1" applyFont="1" applyBorder="1" applyAlignment="1">
      <alignment vertical="center"/>
    </xf>
    <xf numFmtId="3" fontId="20" fillId="0" borderId="22" xfId="0" applyNumberFormat="1" applyFont="1" applyBorder="1" applyAlignment="1">
      <alignment vertical="center"/>
    </xf>
    <xf numFmtId="3" fontId="19" fillId="0" borderId="18" xfId="0" applyNumberFormat="1" applyFont="1" applyBorder="1" applyAlignment="1">
      <alignment vertical="center"/>
    </xf>
    <xf numFmtId="3" fontId="19" fillId="7" borderId="18" xfId="0" applyNumberFormat="1" applyFont="1" applyFill="1" applyBorder="1" applyAlignment="1">
      <alignment vertical="center"/>
    </xf>
    <xf numFmtId="3" fontId="19" fillId="0" borderId="19" xfId="0" applyNumberFormat="1" applyFont="1" applyBorder="1" applyAlignment="1">
      <alignment vertical="center"/>
    </xf>
    <xf numFmtId="3" fontId="19" fillId="0" borderId="20" xfId="0" applyNumberFormat="1" applyFont="1" applyBorder="1" applyAlignment="1">
      <alignment vertical="center"/>
    </xf>
    <xf numFmtId="3" fontId="14" fillId="0" borderId="8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vertical="center"/>
    </xf>
    <xf numFmtId="168" fontId="3" fillId="0" borderId="0" xfId="38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8" fontId="3" fillId="0" borderId="0" xfId="38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quotePrefix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168" fontId="3" fillId="0" borderId="0" xfId="38" applyNumberFormat="1" applyFont="1" applyFill="1" applyAlignment="1">
      <alignment horizontal="center" vertical="center" wrapText="1"/>
    </xf>
    <xf numFmtId="0" fontId="3" fillId="0" borderId="0" xfId="0" quotePrefix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168" fontId="11" fillId="0" borderId="0" xfId="38" applyNumberFormat="1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68" fontId="3" fillId="0" borderId="0" xfId="38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168" fontId="2" fillId="0" borderId="0" xfId="38" applyNumberFormat="1" applyFont="1" applyFill="1" applyAlignment="1">
      <alignment vertical="center" wrapText="1"/>
    </xf>
    <xf numFmtId="167" fontId="3" fillId="0" borderId="0" xfId="38" applyFont="1" applyFill="1" applyAlignment="1">
      <alignment vertical="center"/>
    </xf>
    <xf numFmtId="37" fontId="15" fillId="0" borderId="0" xfId="121" applyNumberFormat="1" applyFont="1" applyFill="1" applyAlignment="1">
      <alignment horizontal="left"/>
    </xf>
    <xf numFmtId="37" fontId="15" fillId="0" borderId="0" xfId="121" applyNumberFormat="1" applyFont="1" applyFill="1"/>
    <xf numFmtId="37" fontId="15" fillId="0" borderId="0" xfId="121" quotePrefix="1" applyNumberFormat="1" applyFont="1" applyFill="1" applyAlignment="1">
      <alignment horizontal="left"/>
    </xf>
    <xf numFmtId="0" fontId="3" fillId="0" borderId="0" xfId="121" applyFont="1" applyFill="1"/>
    <xf numFmtId="37" fontId="2" fillId="0" borderId="0" xfId="121" applyNumberFormat="1" applyFont="1" applyFill="1" applyBorder="1" applyAlignment="1">
      <alignment horizontal="left"/>
    </xf>
    <xf numFmtId="37" fontId="15" fillId="0" borderId="0" xfId="121" applyNumberFormat="1" applyFont="1" applyFill="1" applyBorder="1"/>
    <xf numFmtId="37" fontId="15" fillId="0" borderId="0" xfId="121" quotePrefix="1" applyNumberFormat="1" applyFont="1" applyFill="1" applyBorder="1" applyAlignment="1">
      <alignment horizontal="left"/>
    </xf>
    <xf numFmtId="37" fontId="15" fillId="0" borderId="0" xfId="121" applyNumberFormat="1" applyFont="1" applyFill="1" applyBorder="1" applyAlignment="1">
      <alignment horizontal="left"/>
    </xf>
    <xf numFmtId="168" fontId="15" fillId="0" borderId="0" xfId="38" applyNumberFormat="1" applyFont="1" applyFill="1" applyBorder="1"/>
    <xf numFmtId="168" fontId="14" fillId="0" borderId="0" xfId="38" applyNumberFormat="1" applyFont="1" applyFill="1" applyBorder="1"/>
    <xf numFmtId="0" fontId="28" fillId="0" borderId="0" xfId="121" applyFont="1" applyFill="1"/>
    <xf numFmtId="37" fontId="30" fillId="0" borderId="7" xfId="121" applyNumberFormat="1" applyFont="1" applyFill="1" applyBorder="1" applyAlignment="1">
      <alignment horizontal="centerContinuous"/>
    </xf>
    <xf numFmtId="37" fontId="15" fillId="0" borderId="7" xfId="121" applyNumberFormat="1" applyFont="1" applyFill="1" applyBorder="1" applyAlignment="1">
      <alignment horizontal="centerContinuous"/>
    </xf>
    <xf numFmtId="168" fontId="15" fillId="0" borderId="7" xfId="38" applyNumberFormat="1" applyFont="1" applyFill="1" applyBorder="1" applyAlignment="1">
      <alignment horizontal="centerContinuous"/>
    </xf>
    <xf numFmtId="168" fontId="14" fillId="0" borderId="7" xfId="38" applyNumberFormat="1" applyFont="1" applyFill="1" applyBorder="1" applyAlignment="1">
      <alignment horizontal="centerContinuous"/>
    </xf>
    <xf numFmtId="37" fontId="18" fillId="0" borderId="8" xfId="121" applyNumberFormat="1" applyFont="1" applyFill="1" applyBorder="1" applyAlignment="1">
      <alignment horizontal="centerContinuous"/>
    </xf>
    <xf numFmtId="37" fontId="18" fillId="0" borderId="8" xfId="121" applyNumberFormat="1" applyFont="1" applyFill="1" applyBorder="1" applyAlignment="1">
      <alignment horizontal="center"/>
    </xf>
    <xf numFmtId="168" fontId="18" fillId="0" borderId="8" xfId="38" applyNumberFormat="1" applyFont="1" applyFill="1" applyBorder="1" applyAlignment="1">
      <alignment horizontal="center"/>
    </xf>
    <xf numFmtId="37" fontId="17" fillId="0" borderId="21" xfId="121" applyNumberFormat="1" applyFont="1" applyFill="1" applyBorder="1" applyAlignment="1">
      <alignment horizontal="center"/>
    </xf>
    <xf numFmtId="37" fontId="17" fillId="0" borderId="21" xfId="121" applyNumberFormat="1" applyFont="1" applyFill="1" applyBorder="1"/>
    <xf numFmtId="37" fontId="18" fillId="0" borderId="21" xfId="121" applyNumberFormat="1" applyFont="1" applyFill="1" applyBorder="1" applyAlignment="1">
      <alignment horizontal="center"/>
    </xf>
    <xf numFmtId="37" fontId="18" fillId="0" borderId="21" xfId="121" applyNumberFormat="1" applyFont="1" applyFill="1" applyBorder="1" applyAlignment="1">
      <alignment horizontal="centerContinuous"/>
    </xf>
    <xf numFmtId="168" fontId="18" fillId="0" borderId="21" xfId="38" applyNumberFormat="1" applyFont="1" applyFill="1" applyBorder="1"/>
    <xf numFmtId="37" fontId="14" fillId="0" borderId="21" xfId="121" applyNumberFormat="1" applyFont="1" applyFill="1" applyBorder="1" applyAlignment="1">
      <alignment horizontal="centerContinuous"/>
    </xf>
    <xf numFmtId="37" fontId="14" fillId="0" borderId="21" xfId="121" applyNumberFormat="1" applyFont="1" applyFill="1" applyBorder="1"/>
    <xf numFmtId="37" fontId="31" fillId="0" borderId="21" xfId="121" applyNumberFormat="1" applyFont="1" applyFill="1" applyBorder="1" applyAlignment="1">
      <alignment horizontal="center"/>
    </xf>
    <xf numFmtId="37" fontId="31" fillId="0" borderId="21" xfId="121" applyNumberFormat="1" applyFont="1" applyFill="1" applyBorder="1" applyAlignment="1">
      <alignment horizontal="centerContinuous"/>
    </xf>
    <xf numFmtId="168" fontId="31" fillId="0" borderId="21" xfId="38" applyNumberFormat="1" applyFont="1" applyFill="1" applyBorder="1"/>
    <xf numFmtId="37" fontId="14" fillId="0" borderId="21" xfId="121" applyNumberFormat="1" applyFont="1" applyFill="1" applyBorder="1" applyAlignment="1">
      <alignment horizontal="center"/>
    </xf>
    <xf numFmtId="168" fontId="14" fillId="0" borderId="21" xfId="38" applyNumberFormat="1" applyFont="1" applyFill="1" applyBorder="1"/>
    <xf numFmtId="37" fontId="18" fillId="0" borderId="21" xfId="121" applyNumberFormat="1" applyFont="1" applyFill="1" applyBorder="1"/>
    <xf numFmtId="37" fontId="32" fillId="0" borderId="21" xfId="121" applyNumberFormat="1" applyFont="1" applyFill="1" applyBorder="1" applyAlignment="1">
      <alignment horizontal="centerContinuous"/>
    </xf>
    <xf numFmtId="0" fontId="3" fillId="0" borderId="0" xfId="121" applyFont="1" applyFill="1" applyBorder="1"/>
    <xf numFmtId="168" fontId="14" fillId="0" borderId="21" xfId="38" applyNumberFormat="1" applyFont="1" applyFill="1" applyBorder="1" applyAlignment="1">
      <alignment horizontal="right"/>
    </xf>
    <xf numFmtId="37" fontId="9" fillId="0" borderId="21" xfId="121" applyNumberFormat="1" applyFont="1" applyFill="1" applyBorder="1"/>
    <xf numFmtId="37" fontId="9" fillId="0" borderId="21" xfId="121" applyNumberFormat="1" applyFont="1" applyFill="1" applyBorder="1" applyAlignment="1">
      <alignment horizontal="center"/>
    </xf>
    <xf numFmtId="37" fontId="33" fillId="0" borderId="21" xfId="121" applyNumberFormat="1" applyFont="1" applyFill="1" applyBorder="1" applyAlignment="1">
      <alignment horizontal="centerContinuous"/>
    </xf>
    <xf numFmtId="0" fontId="10" fillId="0" borderId="0" xfId="121" applyFont="1" applyFill="1" applyBorder="1"/>
    <xf numFmtId="0" fontId="10" fillId="0" borderId="0" xfId="121" applyFont="1" applyFill="1"/>
    <xf numFmtId="37" fontId="14" fillId="0" borderId="23" xfId="121" applyNumberFormat="1" applyFont="1" applyFill="1" applyBorder="1" applyAlignment="1">
      <alignment horizontal="centerContinuous"/>
    </xf>
    <xf numFmtId="37" fontId="14" fillId="0" borderId="23" xfId="121" applyNumberFormat="1" applyFont="1" applyFill="1" applyBorder="1"/>
    <xf numFmtId="37" fontId="14" fillId="0" borderId="23" xfId="121" applyNumberFormat="1" applyFont="1" applyFill="1" applyBorder="1" applyAlignment="1">
      <alignment horizontal="center"/>
    </xf>
    <xf numFmtId="168" fontId="14" fillId="0" borderId="23" xfId="38" applyNumberFormat="1" applyFont="1" applyFill="1" applyBorder="1"/>
    <xf numFmtId="37" fontId="18" fillId="0" borderId="23" xfId="121" applyNumberFormat="1" applyFont="1" applyFill="1" applyBorder="1" applyAlignment="1">
      <alignment horizontal="centerContinuous"/>
    </xf>
    <xf numFmtId="37" fontId="18" fillId="0" borderId="23" xfId="121" applyNumberFormat="1" applyFont="1" applyFill="1" applyBorder="1" applyAlignment="1">
      <alignment horizontal="center"/>
    </xf>
    <xf numFmtId="168" fontId="18" fillId="0" borderId="23" xfId="38" applyNumberFormat="1" applyFont="1" applyFill="1" applyBorder="1"/>
    <xf numFmtId="37" fontId="18" fillId="0" borderId="0" xfId="121" applyNumberFormat="1" applyFont="1" applyFill="1" applyBorder="1" applyAlignment="1">
      <alignment horizontal="centerContinuous"/>
    </xf>
    <xf numFmtId="37" fontId="18" fillId="0" borderId="0" xfId="121" quotePrefix="1" applyNumberFormat="1" applyFont="1" applyFill="1" applyBorder="1" applyAlignment="1">
      <alignment horizontal="center"/>
    </xf>
    <xf numFmtId="37" fontId="18" fillId="0" borderId="0" xfId="121" applyNumberFormat="1" applyFont="1" applyFill="1" applyBorder="1" applyAlignment="1">
      <alignment horizontal="center"/>
    </xf>
    <xf numFmtId="168" fontId="18" fillId="0" borderId="0" xfId="38" applyNumberFormat="1" applyFont="1" applyFill="1" applyBorder="1"/>
    <xf numFmtId="37" fontId="27" fillId="0" borderId="0" xfId="121" applyNumberFormat="1" applyFont="1" applyFill="1" applyBorder="1" applyAlignment="1">
      <alignment horizontal="centerContinuous"/>
    </xf>
    <xf numFmtId="37" fontId="15" fillId="0" borderId="0" xfId="121" applyNumberFormat="1" applyFont="1" applyFill="1" applyBorder="1" applyAlignment="1">
      <alignment horizontal="centerContinuous"/>
    </xf>
    <xf numFmtId="168" fontId="14" fillId="0" borderId="0" xfId="38" applyNumberFormat="1" applyFont="1" applyFill="1" applyBorder="1" applyAlignment="1">
      <alignment horizontal="centerContinuous"/>
    </xf>
    <xf numFmtId="37" fontId="34" fillId="0" borderId="7" xfId="121" applyNumberFormat="1" applyFont="1" applyFill="1" applyBorder="1" applyAlignment="1">
      <alignment horizontal="centerContinuous"/>
    </xf>
    <xf numFmtId="1" fontId="18" fillId="0" borderId="8" xfId="38" applyNumberFormat="1" applyFont="1" applyFill="1" applyBorder="1" applyAlignment="1">
      <alignment horizontal="center"/>
    </xf>
    <xf numFmtId="37" fontId="14" fillId="0" borderId="0" xfId="121" applyNumberFormat="1" applyFont="1" applyFill="1" applyBorder="1"/>
    <xf numFmtId="168" fontId="19" fillId="0" borderId="21" xfId="38" applyNumberFormat="1" applyFont="1" applyFill="1" applyBorder="1"/>
    <xf numFmtId="37" fontId="14" fillId="0" borderId="21" xfId="121" applyNumberFormat="1" applyFont="1" applyFill="1" applyBorder="1" applyAlignment="1">
      <alignment horizontal="left"/>
    </xf>
    <xf numFmtId="37" fontId="31" fillId="0" borderId="0" xfId="121" applyNumberFormat="1" applyFont="1" applyFill="1" applyBorder="1"/>
    <xf numFmtId="37" fontId="18" fillId="0" borderId="21" xfId="121" applyNumberFormat="1" applyFont="1" applyFill="1" applyBorder="1" applyAlignment="1">
      <alignment horizontal="left"/>
    </xf>
    <xf numFmtId="37" fontId="32" fillId="0" borderId="21" xfId="121" applyNumberFormat="1" applyFont="1" applyFill="1" applyBorder="1" applyAlignment="1">
      <alignment horizontal="center"/>
    </xf>
    <xf numFmtId="37" fontId="14" fillId="0" borderId="23" xfId="121" applyNumberFormat="1" applyFont="1" applyFill="1" applyBorder="1" applyAlignment="1">
      <alignment horizontal="left"/>
    </xf>
    <xf numFmtId="168" fontId="18" fillId="0" borderId="23" xfId="38" applyNumberFormat="1" applyFont="1" applyFill="1" applyBorder="1" applyAlignment="1">
      <alignment horizontal="right"/>
    </xf>
    <xf numFmtId="37" fontId="18" fillId="0" borderId="0" xfId="121" applyNumberFormat="1" applyFont="1" applyFill="1" applyBorder="1"/>
    <xf numFmtId="37" fontId="14" fillId="0" borderId="0" xfId="121" applyNumberFormat="1" applyFont="1" applyFill="1"/>
    <xf numFmtId="37" fontId="3" fillId="0" borderId="0" xfId="121" applyNumberFormat="1" applyFont="1" applyFill="1" applyAlignment="1"/>
    <xf numFmtId="37" fontId="18" fillId="0" borderId="0" xfId="121" applyNumberFormat="1" applyFont="1" applyFill="1" applyAlignment="1">
      <alignment horizontal="left"/>
    </xf>
    <xf numFmtId="37" fontId="18" fillId="0" borderId="0" xfId="121" applyNumberFormat="1" applyFont="1" applyFill="1"/>
    <xf numFmtId="168" fontId="18" fillId="0" borderId="0" xfId="38" applyNumberFormat="1" applyFont="1" applyFill="1" applyAlignment="1">
      <alignment horizontal="left"/>
    </xf>
    <xf numFmtId="0" fontId="18" fillId="0" borderId="0" xfId="121" applyFont="1" applyFill="1"/>
    <xf numFmtId="168" fontId="3" fillId="0" borderId="0" xfId="38" applyNumberFormat="1" applyFont="1" applyFill="1"/>
    <xf numFmtId="0" fontId="2" fillId="0" borderId="0" xfId="121" applyFont="1" applyFill="1"/>
    <xf numFmtId="168" fontId="3" fillId="0" borderId="0" xfId="121" applyNumberFormat="1" applyFont="1" applyFill="1"/>
    <xf numFmtId="0" fontId="35" fillId="0" borderId="0" xfId="121" applyFont="1" applyFill="1"/>
    <xf numFmtId="168" fontId="35" fillId="0" borderId="0" xfId="38" applyNumberFormat="1" applyFont="1" applyFill="1"/>
    <xf numFmtId="0" fontId="14" fillId="0" borderId="0" xfId="123" applyFont="1"/>
    <xf numFmtId="0" fontId="18" fillId="0" borderId="0" xfId="123" applyFont="1" applyAlignment="1">
      <alignment horizontal="center"/>
    </xf>
    <xf numFmtId="165" fontId="14" fillId="0" borderId="0" xfId="123" applyNumberFormat="1" applyFont="1"/>
    <xf numFmtId="0" fontId="14" fillId="0" borderId="0" xfId="123" applyFont="1" applyAlignment="1">
      <alignment horizontal="left"/>
    </xf>
    <xf numFmtId="168" fontId="14" fillId="0" borderId="0" xfId="58" applyNumberFormat="1" applyFont="1"/>
    <xf numFmtId="0" fontId="10" fillId="0" borderId="0" xfId="123" applyFont="1"/>
    <xf numFmtId="0" fontId="10" fillId="0" borderId="0" xfId="123" applyFont="1" applyAlignment="1">
      <alignment horizontal="center"/>
    </xf>
    <xf numFmtId="165" fontId="10" fillId="0" borderId="0" xfId="123" applyNumberFormat="1" applyFont="1"/>
    <xf numFmtId="165" fontId="14" fillId="0" borderId="0" xfId="58" applyNumberFormat="1" applyFont="1"/>
    <xf numFmtId="0" fontId="14" fillId="0" borderId="0" xfId="123" applyFont="1" applyBorder="1"/>
    <xf numFmtId="0" fontId="32" fillId="0" borderId="0" xfId="123" applyFont="1" applyBorder="1" applyAlignment="1">
      <alignment horizontal="right"/>
    </xf>
    <xf numFmtId="0" fontId="14" fillId="0" borderId="0" xfId="123" applyFont="1" applyAlignment="1">
      <alignment vertical="center"/>
    </xf>
    <xf numFmtId="0" fontId="18" fillId="0" borderId="0" xfId="123" applyFont="1" applyAlignment="1">
      <alignment horizontal="center" vertical="center"/>
    </xf>
    <xf numFmtId="165" fontId="14" fillId="0" borderId="0" xfId="58" applyNumberFormat="1" applyFont="1" applyAlignment="1">
      <alignment vertical="center"/>
    </xf>
    <xf numFmtId="165" fontId="14" fillId="0" borderId="0" xfId="123" applyNumberFormat="1" applyFont="1" applyAlignment="1">
      <alignment vertical="center"/>
    </xf>
    <xf numFmtId="0" fontId="14" fillId="0" borderId="0" xfId="123" applyFont="1" applyBorder="1" applyAlignment="1">
      <alignment vertical="center"/>
    </xf>
    <xf numFmtId="0" fontId="18" fillId="0" borderId="0" xfId="123" applyFont="1" applyBorder="1" applyAlignment="1">
      <alignment horizontal="left" vertical="center"/>
    </xf>
    <xf numFmtId="0" fontId="18" fillId="0" borderId="0" xfId="123" applyFont="1" applyBorder="1" applyAlignment="1">
      <alignment horizontal="center" vertical="center"/>
    </xf>
    <xf numFmtId="0" fontId="18" fillId="0" borderId="0" xfId="58" applyNumberFormat="1" applyFont="1" applyBorder="1" applyAlignment="1">
      <alignment horizontal="right" vertical="center"/>
    </xf>
    <xf numFmtId="37" fontId="18" fillId="0" borderId="7" xfId="122" applyNumberFormat="1" applyFont="1" applyBorder="1" applyAlignment="1">
      <alignment horizontal="right" vertical="center" wrapText="1"/>
    </xf>
    <xf numFmtId="0" fontId="18" fillId="0" borderId="0" xfId="58" applyNumberFormat="1" applyFont="1" applyBorder="1" applyAlignment="1">
      <alignment horizontal="right" vertical="center" wrapText="1"/>
    </xf>
    <xf numFmtId="0" fontId="85" fillId="0" borderId="0" xfId="123" applyFont="1" applyBorder="1" applyAlignment="1">
      <alignment horizontal="right" vertical="center"/>
    </xf>
    <xf numFmtId="168" fontId="18" fillId="0" borderId="8" xfId="58" applyNumberFormat="1" applyFont="1" applyBorder="1" applyAlignment="1">
      <alignment horizontal="center" vertical="center" wrapText="1"/>
    </xf>
    <xf numFmtId="49" fontId="14" fillId="0" borderId="0" xfId="123" applyNumberFormat="1" applyFont="1" applyBorder="1" applyAlignment="1">
      <alignment horizontal="center" vertical="center"/>
    </xf>
    <xf numFmtId="49" fontId="18" fillId="0" borderId="0" xfId="123" applyNumberFormat="1" applyFont="1" applyBorder="1" applyAlignment="1">
      <alignment horizontal="center" vertical="center"/>
    </xf>
    <xf numFmtId="49" fontId="18" fillId="0" borderId="0" xfId="58" applyNumberFormat="1" applyFont="1" applyBorder="1" applyAlignment="1">
      <alignment horizontal="center" vertical="center"/>
    </xf>
    <xf numFmtId="49" fontId="18" fillId="0" borderId="0" xfId="122" applyNumberFormat="1" applyFont="1" applyBorder="1" applyAlignment="1">
      <alignment horizontal="center" wrapText="1"/>
    </xf>
    <xf numFmtId="49" fontId="18" fillId="0" borderId="0" xfId="58" applyNumberFormat="1" applyFont="1" applyBorder="1" applyAlignment="1">
      <alignment horizontal="center" vertical="center" wrapText="1"/>
    </xf>
    <xf numFmtId="49" fontId="85" fillId="0" borderId="0" xfId="123" applyNumberFormat="1" applyFont="1" applyBorder="1" applyAlignment="1">
      <alignment horizontal="center" vertical="center"/>
    </xf>
    <xf numFmtId="49" fontId="18" fillId="0" borderId="1" xfId="123" applyNumberFormat="1" applyFont="1" applyBorder="1" applyAlignment="1">
      <alignment horizontal="center" vertical="center"/>
    </xf>
    <xf numFmtId="49" fontId="18" fillId="0" borderId="1" xfId="58" applyNumberFormat="1" applyFont="1" applyBorder="1" applyAlignment="1">
      <alignment horizontal="center" vertical="center" wrapText="1"/>
    </xf>
    <xf numFmtId="49" fontId="18" fillId="0" borderId="0" xfId="123" applyNumberFormat="1" applyFont="1" applyBorder="1"/>
    <xf numFmtId="49" fontId="18" fillId="0" borderId="0" xfId="123" applyNumberFormat="1" applyFont="1" applyBorder="1" applyAlignment="1">
      <alignment horizontal="center"/>
    </xf>
    <xf numFmtId="165" fontId="14" fillId="0" borderId="0" xfId="123" applyNumberFormat="1" applyFont="1" applyBorder="1"/>
    <xf numFmtId="49" fontId="18" fillId="0" borderId="1" xfId="123" applyNumberFormat="1" applyFont="1" applyBorder="1" applyAlignment="1">
      <alignment horizontal="left" shrinkToFit="1"/>
    </xf>
    <xf numFmtId="49" fontId="18" fillId="0" borderId="1" xfId="123" applyNumberFormat="1" applyFont="1" applyBorder="1" applyAlignment="1">
      <alignment horizontal="left"/>
    </xf>
    <xf numFmtId="168" fontId="14" fillId="0" borderId="1" xfId="58" applyNumberFormat="1" applyFont="1" applyBorder="1" applyAlignment="1">
      <alignment shrinkToFit="1"/>
    </xf>
    <xf numFmtId="184" fontId="14" fillId="0" borderId="1" xfId="123" applyNumberFormat="1" applyFont="1" applyBorder="1" applyAlignment="1">
      <alignment shrinkToFit="1"/>
    </xf>
    <xf numFmtId="0" fontId="18" fillId="0" borderId="0" xfId="123" applyFont="1" applyBorder="1"/>
    <xf numFmtId="49" fontId="31" fillId="0" borderId="0" xfId="123" applyNumberFormat="1" applyFont="1" applyBorder="1"/>
    <xf numFmtId="49" fontId="14" fillId="0" borderId="0" xfId="123" quotePrefix="1" applyNumberFormat="1" applyFont="1" applyBorder="1" applyAlignment="1">
      <alignment horizontal="center"/>
    </xf>
    <xf numFmtId="165" fontId="18" fillId="0" borderId="0" xfId="123" applyNumberFormat="1" applyFont="1" applyBorder="1"/>
    <xf numFmtId="165" fontId="18" fillId="0" borderId="0" xfId="123" applyNumberFormat="1" applyFont="1" applyBorder="1" applyAlignment="1">
      <alignment vertical="top" wrapText="1"/>
    </xf>
    <xf numFmtId="0" fontId="18" fillId="0" borderId="0" xfId="123" applyFont="1"/>
    <xf numFmtId="49" fontId="31" fillId="0" borderId="9" xfId="123" applyNumberFormat="1" applyFont="1" applyBorder="1" applyAlignment="1">
      <alignment wrapText="1"/>
    </xf>
    <xf numFmtId="49" fontId="14" fillId="0" borderId="9" xfId="123" quotePrefix="1" applyNumberFormat="1" applyFont="1" applyBorder="1" applyAlignment="1">
      <alignment horizontal="center"/>
    </xf>
    <xf numFmtId="168" fontId="18" fillId="0" borderId="9" xfId="58" applyNumberFormat="1" applyFont="1" applyBorder="1" applyAlignment="1">
      <alignment shrinkToFit="1"/>
    </xf>
    <xf numFmtId="49" fontId="32" fillId="0" borderId="0" xfId="123" applyNumberFormat="1" applyFont="1" applyBorder="1" applyAlignment="1">
      <alignment horizontal="center"/>
    </xf>
    <xf numFmtId="49" fontId="32" fillId="0" borderId="0" xfId="123" applyNumberFormat="1" applyFont="1" applyBorder="1"/>
    <xf numFmtId="165" fontId="14" fillId="0" borderId="0" xfId="123" applyNumberFormat="1" applyFont="1" applyBorder="1" applyAlignment="1">
      <alignment vertical="top" wrapText="1"/>
    </xf>
    <xf numFmtId="217" fontId="14" fillId="0" borderId="0" xfId="123" applyNumberFormat="1" applyFont="1" applyBorder="1"/>
    <xf numFmtId="0" fontId="14" fillId="0" borderId="9" xfId="123" applyFont="1" applyBorder="1"/>
    <xf numFmtId="168" fontId="14" fillId="0" borderId="9" xfId="58" applyNumberFormat="1" applyFont="1" applyBorder="1" applyAlignment="1">
      <alignment shrinkToFit="1"/>
    </xf>
    <xf numFmtId="0" fontId="14" fillId="0" borderId="9" xfId="123" applyFont="1" applyBorder="1" applyAlignment="1">
      <alignment shrinkToFit="1"/>
    </xf>
    <xf numFmtId="49" fontId="14" fillId="0" borderId="0" xfId="123" applyNumberFormat="1" applyFont="1" applyBorder="1" applyAlignment="1">
      <alignment horizontal="left" vertical="top" wrapText="1" indent="1"/>
    </xf>
    <xf numFmtId="49" fontId="14" fillId="0" borderId="0" xfId="123" applyNumberFormat="1" applyFont="1" applyBorder="1" applyAlignment="1">
      <alignment horizontal="left" indent="1"/>
    </xf>
    <xf numFmtId="49" fontId="14" fillId="0" borderId="9" xfId="123" applyNumberFormat="1" applyFont="1" applyBorder="1" applyAlignment="1">
      <alignment wrapText="1"/>
    </xf>
    <xf numFmtId="184" fontId="14" fillId="0" borderId="9" xfId="58" applyNumberFormat="1" applyFont="1" applyBorder="1" applyAlignment="1">
      <alignment shrinkToFit="1"/>
    </xf>
    <xf numFmtId="49" fontId="14" fillId="0" borderId="0" xfId="123" applyNumberFormat="1" applyFont="1" applyBorder="1" applyAlignment="1">
      <alignment horizontal="center"/>
    </xf>
    <xf numFmtId="168" fontId="14" fillId="0" borderId="9" xfId="58" applyNumberFormat="1" applyFont="1" applyFill="1" applyBorder="1" applyAlignment="1">
      <alignment shrinkToFit="1"/>
    </xf>
    <xf numFmtId="49" fontId="14" fillId="0" borderId="9" xfId="123" applyNumberFormat="1" applyFont="1" applyBorder="1" applyAlignment="1">
      <alignment horizontal="center"/>
    </xf>
    <xf numFmtId="179" fontId="14" fillId="0" borderId="9" xfId="57" applyNumberFormat="1" applyFont="1" applyBorder="1" applyAlignment="1">
      <alignment shrinkToFit="1"/>
    </xf>
    <xf numFmtId="49" fontId="14" fillId="0" borderId="0" xfId="123" applyNumberFormat="1" applyFont="1" applyFill="1" applyBorder="1" applyAlignment="1">
      <alignment horizontal="left" indent="1"/>
    </xf>
    <xf numFmtId="165" fontId="14" fillId="0" borderId="0" xfId="123" applyNumberFormat="1" applyFont="1" applyFill="1" applyBorder="1"/>
    <xf numFmtId="37" fontId="14" fillId="0" borderId="9" xfId="58" applyNumberFormat="1" applyFont="1" applyBorder="1" applyAlignment="1">
      <alignment shrinkToFit="1"/>
    </xf>
    <xf numFmtId="168" fontId="14" fillId="8" borderId="0" xfId="58" applyNumberFormat="1" applyFont="1" applyFill="1" applyBorder="1"/>
    <xf numFmtId="166" fontId="31" fillId="0" borderId="9" xfId="123" applyNumberFormat="1" applyFont="1" applyBorder="1" applyAlignment="1">
      <alignment wrapText="1"/>
    </xf>
    <xf numFmtId="49" fontId="18" fillId="0" borderId="9" xfId="123" quotePrefix="1" applyNumberFormat="1" applyFont="1" applyBorder="1" applyAlignment="1">
      <alignment horizontal="center"/>
    </xf>
    <xf numFmtId="183" fontId="14" fillId="0" borderId="9" xfId="120" applyNumberFormat="1" applyFont="1" applyFill="1" applyBorder="1" applyAlignment="1" applyProtection="1">
      <alignment horizontal="center"/>
    </xf>
    <xf numFmtId="0" fontId="14" fillId="0" borderId="0" xfId="123" applyFont="1" applyFill="1" applyBorder="1"/>
    <xf numFmtId="183" fontId="14" fillId="0" borderId="0" xfId="120" applyNumberFormat="1" applyFont="1" applyFill="1" applyBorder="1" applyAlignment="1" applyProtection="1">
      <alignment horizontal="left" indent="1"/>
    </xf>
    <xf numFmtId="183" fontId="14" fillId="0" borderId="0" xfId="120" quotePrefix="1" applyNumberFormat="1" applyFont="1" applyFill="1" applyBorder="1" applyAlignment="1" applyProtection="1">
      <alignment horizontal="center"/>
    </xf>
    <xf numFmtId="0" fontId="14" fillId="0" borderId="0" xfId="123" applyFont="1" applyFill="1"/>
    <xf numFmtId="49" fontId="14" fillId="0" borderId="9" xfId="123" applyNumberFormat="1" applyFont="1" applyFill="1" applyBorder="1" applyAlignment="1">
      <alignment wrapText="1"/>
    </xf>
    <xf numFmtId="3" fontId="18" fillId="0" borderId="0" xfId="123" applyNumberFormat="1" applyFont="1"/>
    <xf numFmtId="0" fontId="18" fillId="0" borderId="9" xfId="123" applyFont="1" applyBorder="1" applyAlignment="1">
      <alignment horizontal="center"/>
    </xf>
    <xf numFmtId="0" fontId="14" fillId="0" borderId="0" xfId="123" applyFont="1" applyBorder="1" applyAlignment="1">
      <alignment horizontal="center"/>
    </xf>
    <xf numFmtId="49" fontId="18" fillId="0" borderId="9" xfId="123" applyNumberFormat="1" applyFont="1" applyBorder="1" applyAlignment="1">
      <alignment wrapText="1"/>
    </xf>
    <xf numFmtId="0" fontId="14" fillId="0" borderId="9" xfId="123" applyFont="1" applyBorder="1" applyAlignment="1">
      <alignment horizontal="center"/>
    </xf>
    <xf numFmtId="0" fontId="14" fillId="0" borderId="9" xfId="123" applyFont="1" applyBorder="1" applyAlignment="1">
      <alignment wrapText="1"/>
    </xf>
    <xf numFmtId="49" fontId="14" fillId="0" borderId="0" xfId="123" applyNumberFormat="1" applyFont="1" applyFill="1" applyBorder="1" applyAlignment="1">
      <alignment horizontal="left" wrapText="1" indent="1"/>
    </xf>
    <xf numFmtId="165" fontId="14" fillId="8" borderId="0" xfId="123" applyNumberFormat="1" applyFont="1" applyFill="1" applyBorder="1"/>
    <xf numFmtId="0" fontId="31" fillId="0" borderId="9" xfId="123" applyFont="1" applyBorder="1" applyAlignment="1">
      <alignment wrapText="1"/>
    </xf>
    <xf numFmtId="49" fontId="18" fillId="0" borderId="9" xfId="123" applyNumberFormat="1" applyFont="1" applyBorder="1" applyAlignment="1">
      <alignment horizontal="center"/>
    </xf>
    <xf numFmtId="165" fontId="18" fillId="0" borderId="9" xfId="123" applyNumberFormat="1" applyFont="1" applyBorder="1" applyAlignment="1">
      <alignment shrinkToFit="1"/>
    </xf>
    <xf numFmtId="49" fontId="18" fillId="0" borderId="0" xfId="123" applyNumberFormat="1" applyFont="1" applyBorder="1" applyAlignment="1">
      <alignment vertical="center"/>
    </xf>
    <xf numFmtId="49" fontId="14" fillId="0" borderId="0" xfId="123" quotePrefix="1" applyNumberFormat="1" applyFont="1" applyBorder="1" applyAlignment="1">
      <alignment horizontal="center" vertical="center"/>
    </xf>
    <xf numFmtId="165" fontId="18" fillId="0" borderId="4" xfId="123" applyNumberFormat="1" applyFont="1" applyBorder="1"/>
    <xf numFmtId="49" fontId="18" fillId="0" borderId="23" xfId="123" applyNumberFormat="1" applyFont="1" applyBorder="1" applyAlignment="1">
      <alignment wrapText="1"/>
    </xf>
    <xf numFmtId="49" fontId="18" fillId="0" borderId="23" xfId="123" applyNumberFormat="1" applyFont="1" applyBorder="1" applyAlignment="1">
      <alignment horizontal="center" vertical="center"/>
    </xf>
    <xf numFmtId="168" fontId="18" fillId="0" borderId="23" xfId="58" applyNumberFormat="1" applyFont="1" applyBorder="1" applyAlignment="1">
      <alignment shrinkToFit="1"/>
    </xf>
    <xf numFmtId="0" fontId="18" fillId="8" borderId="24" xfId="123" applyFont="1" applyFill="1" applyBorder="1"/>
    <xf numFmtId="0" fontId="18" fillId="8" borderId="2" xfId="123" applyFont="1" applyFill="1" applyBorder="1"/>
    <xf numFmtId="168" fontId="18" fillId="8" borderId="2" xfId="58" applyNumberFormat="1" applyFont="1" applyFill="1" applyBorder="1"/>
    <xf numFmtId="168" fontId="18" fillId="8" borderId="25" xfId="58" applyNumberFormat="1" applyFont="1" applyFill="1" applyBorder="1"/>
    <xf numFmtId="0" fontId="19" fillId="0" borderId="0" xfId="123" applyFont="1"/>
    <xf numFmtId="0" fontId="20" fillId="0" borderId="0" xfId="123" applyFont="1" applyAlignment="1">
      <alignment horizontal="center"/>
    </xf>
    <xf numFmtId="165" fontId="19" fillId="0" borderId="0" xfId="123" applyNumberFormat="1" applyFont="1"/>
    <xf numFmtId="0" fontId="20" fillId="8" borderId="15" xfId="123" applyFont="1" applyFill="1" applyBorder="1"/>
    <xf numFmtId="0" fontId="20" fillId="8" borderId="0" xfId="123" applyFont="1" applyFill="1" applyBorder="1"/>
    <xf numFmtId="168" fontId="20" fillId="8" borderId="0" xfId="58" applyNumberFormat="1" applyFont="1" applyFill="1" applyBorder="1"/>
    <xf numFmtId="168" fontId="18" fillId="8" borderId="12" xfId="123" applyNumberFormat="1" applyFont="1" applyFill="1" applyBorder="1"/>
    <xf numFmtId="0" fontId="18" fillId="8" borderId="26" xfId="123" applyFont="1" applyFill="1" applyBorder="1"/>
    <xf numFmtId="0" fontId="18" fillId="8" borderId="7" xfId="123" applyFont="1" applyFill="1" applyBorder="1"/>
    <xf numFmtId="168" fontId="18" fillId="8" borderId="7" xfId="58" applyNumberFormat="1" applyFont="1" applyFill="1" applyBorder="1"/>
    <xf numFmtId="168" fontId="18" fillId="8" borderId="27" xfId="58" applyNumberFormat="1" applyFont="1" applyFill="1" applyBorder="1"/>
    <xf numFmtId="0" fontId="86" fillId="0" borderId="0" xfId="123" applyFont="1"/>
    <xf numFmtId="0" fontId="87" fillId="0" borderId="0" xfId="123" applyFont="1" applyAlignment="1">
      <alignment horizontal="center"/>
    </xf>
    <xf numFmtId="165" fontId="86" fillId="0" borderId="0" xfId="123" applyNumberFormat="1" applyFont="1"/>
    <xf numFmtId="0" fontId="88" fillId="0" borderId="0" xfId="123" applyFont="1"/>
    <xf numFmtId="0" fontId="86" fillId="0" borderId="0" xfId="123" applyFont="1" applyBorder="1"/>
    <xf numFmtId="168" fontId="86" fillId="0" borderId="0" xfId="58" applyNumberFormat="1" applyFont="1" applyBorder="1"/>
    <xf numFmtId="0" fontId="89" fillId="0" borderId="0" xfId="123" applyFont="1"/>
    <xf numFmtId="0" fontId="89" fillId="0" borderId="0" xfId="123" applyFont="1" applyAlignment="1">
      <alignment horizontal="center"/>
    </xf>
    <xf numFmtId="165" fontId="89" fillId="0" borderId="0" xfId="123" applyNumberFormat="1" applyFont="1"/>
    <xf numFmtId="168" fontId="86" fillId="0" borderId="0" xfId="58" applyNumberFormat="1" applyFont="1"/>
    <xf numFmtId="0" fontId="2" fillId="0" borderId="0" xfId="123" applyFont="1"/>
    <xf numFmtId="3" fontId="2" fillId="0" borderId="0" xfId="0" applyNumberFormat="1" applyFont="1" applyFill="1" applyBorder="1" applyAlignment="1"/>
    <xf numFmtId="3" fontId="92" fillId="0" borderId="0" xfId="0" applyNumberFormat="1" applyFont="1" applyFill="1" applyBorder="1" applyAlignment="1"/>
    <xf numFmtId="1" fontId="92" fillId="0" borderId="0" xfId="0" applyNumberFormat="1" applyFont="1" applyFill="1" applyAlignment="1">
      <alignment horizontal="left"/>
    </xf>
    <xf numFmtId="3" fontId="93" fillId="0" borderId="0" xfId="0" applyNumberFormat="1" applyFont="1" applyFill="1"/>
    <xf numFmtId="3" fontId="93" fillId="0" borderId="0" xfId="0" applyNumberFormat="1" applyFont="1" applyFill="1" applyBorder="1"/>
    <xf numFmtId="3" fontId="94" fillId="0" borderId="0" xfId="0" applyNumberFormat="1" applyFont="1" applyFill="1"/>
    <xf numFmtId="3" fontId="95" fillId="0" borderId="0" xfId="0" applyNumberFormat="1" applyFont="1" applyFill="1"/>
    <xf numFmtId="3" fontId="97" fillId="0" borderId="0" xfId="0" applyNumberFormat="1" applyFont="1" applyFill="1"/>
    <xf numFmtId="3" fontId="6" fillId="0" borderId="22" xfId="0" applyNumberFormat="1" applyFont="1" applyFill="1" applyBorder="1" applyAlignment="1">
      <alignment horizontal="center"/>
    </xf>
    <xf numFmtId="3" fontId="6" fillId="0" borderId="22" xfId="0" applyNumberFormat="1" applyFont="1" applyFill="1" applyBorder="1" applyAlignment="1"/>
    <xf numFmtId="3" fontId="100" fillId="0" borderId="22" xfId="0" applyNumberFormat="1" applyFont="1" applyFill="1" applyBorder="1"/>
    <xf numFmtId="3" fontId="101" fillId="0" borderId="0" xfId="0" applyNumberFormat="1" applyFont="1" applyFill="1"/>
    <xf numFmtId="3" fontId="2" fillId="0" borderId="9" xfId="0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/>
    <xf numFmtId="3" fontId="98" fillId="0" borderId="9" xfId="0" applyNumberFormat="1" applyFont="1" applyFill="1" applyBorder="1"/>
    <xf numFmtId="3" fontId="94" fillId="0" borderId="9" xfId="0" applyNumberFormat="1" applyFont="1" applyFill="1" applyBorder="1" applyAlignment="1">
      <alignment horizontal="center"/>
    </xf>
    <xf numFmtId="3" fontId="3" fillId="0" borderId="9" xfId="0" applyNumberFormat="1" applyFont="1" applyFill="1" applyBorder="1"/>
    <xf numFmtId="3" fontId="94" fillId="0" borderId="9" xfId="0" applyNumberFormat="1" applyFont="1" applyFill="1" applyBorder="1"/>
    <xf numFmtId="3" fontId="3" fillId="0" borderId="9" xfId="0" applyNumberFormat="1" applyFont="1" applyFill="1" applyBorder="1" applyAlignment="1">
      <alignment horizontal="center"/>
    </xf>
    <xf numFmtId="3" fontId="15" fillId="0" borderId="9" xfId="0" applyNumberFormat="1" applyFont="1" applyFill="1" applyBorder="1"/>
    <xf numFmtId="3" fontId="6" fillId="0" borderId="9" xfId="0" applyNumberFormat="1" applyFont="1" applyFill="1" applyBorder="1" applyAlignment="1">
      <alignment horizontal="center"/>
    </xf>
    <xf numFmtId="3" fontId="6" fillId="0" borderId="9" xfId="0" applyNumberFormat="1" applyFont="1" applyFill="1" applyBorder="1" applyAlignment="1"/>
    <xf numFmtId="3" fontId="100" fillId="0" borderId="9" xfId="0" applyNumberFormat="1" applyFont="1" applyFill="1" applyBorder="1"/>
    <xf numFmtId="3" fontId="102" fillId="0" borderId="0" xfId="0" applyNumberFormat="1" applyFont="1" applyFill="1"/>
    <xf numFmtId="3" fontId="98" fillId="0" borderId="9" xfId="0" applyNumberFormat="1" applyFont="1" applyFill="1" applyBorder="1" applyAlignment="1">
      <alignment horizontal="center"/>
    </xf>
    <xf numFmtId="3" fontId="94" fillId="0" borderId="20" xfId="0" applyNumberFormat="1" applyFont="1" applyFill="1" applyBorder="1" applyAlignment="1">
      <alignment horizontal="center"/>
    </xf>
    <xf numFmtId="3" fontId="94" fillId="0" borderId="20" xfId="0" applyNumberFormat="1" applyFont="1" applyFill="1" applyBorder="1"/>
    <xf numFmtId="3" fontId="103" fillId="0" borderId="0" xfId="0" applyNumberFormat="1" applyFont="1" applyFill="1" applyAlignment="1"/>
    <xf numFmtId="3" fontId="4" fillId="0" borderId="0" xfId="0" applyNumberFormat="1" applyFont="1" applyFill="1" applyAlignment="1"/>
    <xf numFmtId="3" fontId="94" fillId="0" borderId="0" xfId="0" applyNumberFormat="1" applyFont="1" applyFill="1" applyAlignment="1"/>
    <xf numFmtId="3" fontId="95" fillId="0" borderId="0" xfId="0" applyNumberFormat="1" applyFont="1" applyFill="1" applyAlignment="1"/>
    <xf numFmtId="3" fontId="98" fillId="0" borderId="0" xfId="0" applyNumberFormat="1" applyFont="1" applyFill="1" applyBorder="1" applyAlignment="1"/>
    <xf numFmtId="3" fontId="104" fillId="0" borderId="0" xfId="0" applyNumberFormat="1" applyFont="1" applyFill="1"/>
    <xf numFmtId="3" fontId="105" fillId="0" borderId="7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3" fontId="100" fillId="0" borderId="14" xfId="0" applyNumberFormat="1" applyFont="1" applyFill="1" applyBorder="1"/>
    <xf numFmtId="3" fontId="100" fillId="0" borderId="0" xfId="0" applyNumberFormat="1" applyFont="1" applyFill="1"/>
    <xf numFmtId="3" fontId="2" fillId="0" borderId="14" xfId="0" applyNumberFormat="1" applyFont="1" applyFill="1" applyBorder="1" applyAlignment="1">
      <alignment horizontal="center"/>
    </xf>
    <xf numFmtId="3" fontId="98" fillId="0" borderId="14" xfId="0" applyNumberFormat="1" applyFont="1" applyFill="1" applyBorder="1"/>
    <xf numFmtId="3" fontId="98" fillId="0" borderId="0" xfId="0" applyNumberFormat="1" applyFont="1" applyFill="1"/>
    <xf numFmtId="3" fontId="94" fillId="0" borderId="14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/>
    <xf numFmtId="3" fontId="94" fillId="0" borderId="14" xfId="0" applyNumberFormat="1" applyFont="1" applyFill="1" applyBorder="1"/>
    <xf numFmtId="3" fontId="94" fillId="0" borderId="9" xfId="0" applyNumberFormat="1" applyFont="1" applyFill="1" applyBorder="1" applyAlignment="1">
      <alignment horizontal="center" vertical="center"/>
    </xf>
    <xf numFmtId="3" fontId="94" fillId="0" borderId="9" xfId="0" applyNumberFormat="1" applyFont="1" applyFill="1" applyBorder="1" applyAlignment="1"/>
    <xf numFmtId="3" fontId="107" fillId="0" borderId="0" xfId="0" applyNumberFormat="1" applyFont="1" applyFill="1"/>
    <xf numFmtId="3" fontId="94" fillId="0" borderId="23" xfId="0" applyNumberFormat="1" applyFont="1" applyFill="1" applyBorder="1" applyAlignment="1">
      <alignment horizontal="center"/>
    </xf>
    <xf numFmtId="3" fontId="94" fillId="0" borderId="23" xfId="0" applyNumberFormat="1" applyFont="1" applyFill="1" applyBorder="1" applyAlignment="1"/>
    <xf numFmtId="3" fontId="94" fillId="0" borderId="26" xfId="0" applyNumberFormat="1" applyFont="1" applyFill="1" applyBorder="1"/>
    <xf numFmtId="3" fontId="94" fillId="0" borderId="23" xfId="0" applyNumberFormat="1" applyFont="1" applyFill="1" applyBorder="1"/>
    <xf numFmtId="3" fontId="103" fillId="0" borderId="0" xfId="0" applyNumberFormat="1" applyFont="1" applyFill="1" applyBorder="1" applyAlignment="1"/>
    <xf numFmtId="3" fontId="4" fillId="0" borderId="0" xfId="0" applyNumberFormat="1" applyFont="1" applyFill="1" applyBorder="1" applyAlignment="1"/>
    <xf numFmtId="3" fontId="108" fillId="0" borderId="0" xfId="0" applyNumberFormat="1" applyFont="1" applyFill="1"/>
    <xf numFmtId="3" fontId="109" fillId="0" borderId="0" xfId="0" applyNumberFormat="1" applyFont="1" applyFill="1"/>
    <xf numFmtId="3" fontId="94" fillId="0" borderId="20" xfId="0" applyNumberFormat="1" applyFont="1" applyFill="1" applyBorder="1" applyAlignment="1"/>
    <xf numFmtId="3" fontId="103" fillId="0" borderId="0" xfId="0" applyNumberFormat="1" applyFont="1" applyFill="1"/>
    <xf numFmtId="3" fontId="105" fillId="0" borderId="0" xfId="0" applyNumberFormat="1" applyFont="1" applyFill="1"/>
    <xf numFmtId="0" fontId="110" fillId="0" borderId="0" xfId="119" applyFont="1"/>
    <xf numFmtId="37" fontId="35" fillId="0" borderId="0" xfId="119" applyNumberFormat="1" applyFont="1" applyBorder="1" applyAlignment="1">
      <alignment horizontal="left"/>
    </xf>
    <xf numFmtId="37" fontId="3" fillId="0" borderId="0" xfId="119" applyNumberFormat="1" applyFont="1" applyBorder="1" applyAlignment="1">
      <alignment horizontal="left"/>
    </xf>
    <xf numFmtId="37" fontId="28" fillId="0" borderId="0" xfId="119" applyNumberFormat="1" applyFont="1" applyBorder="1" applyAlignment="1">
      <alignment horizontal="left"/>
    </xf>
    <xf numFmtId="37" fontId="84" fillId="0" borderId="0" xfId="119" applyNumberFormat="1" applyFont="1" applyBorder="1" applyAlignment="1">
      <alignment horizontal="right"/>
    </xf>
    <xf numFmtId="37" fontId="84" fillId="0" borderId="0" xfId="119" applyNumberFormat="1" applyFont="1" applyBorder="1" applyAlignment="1">
      <alignment horizontal="center"/>
    </xf>
    <xf numFmtId="0" fontId="28" fillId="0" borderId="0" xfId="119" applyFont="1"/>
    <xf numFmtId="37" fontId="84" fillId="0" borderId="0" xfId="119" applyNumberFormat="1" applyFont="1" applyBorder="1" applyAlignment="1"/>
    <xf numFmtId="37" fontId="34" fillId="0" borderId="0" xfId="119" applyNumberFormat="1" applyFont="1" applyBorder="1" applyAlignment="1">
      <alignment horizontal="center"/>
    </xf>
    <xf numFmtId="0" fontId="84" fillId="0" borderId="0" xfId="119" applyFont="1"/>
    <xf numFmtId="37" fontId="84" fillId="0" borderId="23" xfId="119" applyNumberFormat="1" applyFont="1" applyBorder="1" applyAlignment="1">
      <alignment horizontal="center"/>
    </xf>
    <xf numFmtId="37" fontId="3" fillId="0" borderId="8" xfId="119" applyNumberFormat="1" applyFont="1" applyBorder="1" applyAlignment="1">
      <alignment horizontal="center"/>
    </xf>
    <xf numFmtId="37" fontId="10" fillId="0" borderId="8" xfId="119" applyNumberFormat="1" applyFont="1" applyBorder="1" applyAlignment="1">
      <alignment horizontal="center"/>
    </xf>
    <xf numFmtId="0" fontId="28" fillId="0" borderId="8" xfId="119" applyFont="1" applyBorder="1" applyAlignment="1">
      <alignment horizontal="center"/>
    </xf>
    <xf numFmtId="37" fontId="2" fillId="0" borderId="18" xfId="119" applyNumberFormat="1" applyFont="1" applyBorder="1" applyAlignment="1">
      <alignment horizontal="left"/>
    </xf>
    <xf numFmtId="37" fontId="2" fillId="0" borderId="18" xfId="119" quotePrefix="1" applyNumberFormat="1" applyFont="1" applyBorder="1" applyAlignment="1">
      <alignment horizontal="center"/>
    </xf>
    <xf numFmtId="37" fontId="28" fillId="0" borderId="18" xfId="119" applyNumberFormat="1" applyFont="1" applyBorder="1" applyAlignment="1">
      <alignment horizontal="center"/>
    </xf>
    <xf numFmtId="37" fontId="2" fillId="0" borderId="18" xfId="119" applyNumberFormat="1" applyFont="1" applyBorder="1" applyAlignment="1">
      <alignment horizontal="right" shrinkToFit="1"/>
    </xf>
    <xf numFmtId="37" fontId="2" fillId="0" borderId="9" xfId="119" applyNumberFormat="1" applyFont="1" applyBorder="1" applyAlignment="1">
      <alignment horizontal="left"/>
    </xf>
    <xf numFmtId="37" fontId="2" fillId="0" borderId="9" xfId="119" quotePrefix="1" applyNumberFormat="1" applyFont="1" applyBorder="1" applyAlignment="1">
      <alignment horizontal="center"/>
    </xf>
    <xf numFmtId="37" fontId="28" fillId="0" borderId="9" xfId="119" applyNumberFormat="1" applyFont="1" applyBorder="1" applyAlignment="1">
      <alignment horizontal="center"/>
    </xf>
    <xf numFmtId="37" fontId="3" fillId="0" borderId="9" xfId="119" applyNumberFormat="1" applyFont="1" applyBorder="1" applyAlignment="1">
      <alignment shrinkToFit="1"/>
    </xf>
    <xf numFmtId="37" fontId="2" fillId="0" borderId="18" xfId="119" applyNumberFormat="1" applyFont="1" applyBorder="1" applyAlignment="1">
      <alignment shrinkToFit="1"/>
    </xf>
    <xf numFmtId="37" fontId="2" fillId="0" borderId="9" xfId="119" applyNumberFormat="1" applyFont="1" applyBorder="1"/>
    <xf numFmtId="37" fontId="2" fillId="0" borderId="9" xfId="119" applyNumberFormat="1" applyFont="1" applyFill="1" applyBorder="1" applyAlignment="1">
      <alignment shrinkToFit="1"/>
    </xf>
    <xf numFmtId="37" fontId="3" fillId="0" borderId="9" xfId="119" quotePrefix="1" applyNumberFormat="1" applyFont="1" applyBorder="1" applyAlignment="1">
      <alignment horizontal="center"/>
    </xf>
    <xf numFmtId="37" fontId="3" fillId="0" borderId="9" xfId="119" applyNumberFormat="1" applyFont="1" applyFill="1" applyBorder="1" applyAlignment="1">
      <alignment shrinkToFit="1"/>
    </xf>
    <xf numFmtId="37" fontId="2" fillId="0" borderId="18" xfId="119" applyNumberFormat="1" applyFont="1" applyFill="1" applyBorder="1" applyAlignment="1">
      <alignment shrinkToFit="1"/>
    </xf>
    <xf numFmtId="37" fontId="3" fillId="0" borderId="18" xfId="119" applyNumberFormat="1" applyFont="1" applyFill="1" applyBorder="1" applyAlignment="1">
      <alignment shrinkToFit="1"/>
    </xf>
    <xf numFmtId="37" fontId="3" fillId="0" borderId="18" xfId="119" applyNumberFormat="1" applyFont="1" applyBorder="1" applyAlignment="1">
      <alignment shrinkToFit="1"/>
    </xf>
    <xf numFmtId="37" fontId="4" fillId="0" borderId="9" xfId="119" applyNumberFormat="1" applyFont="1" applyBorder="1"/>
    <xf numFmtId="37" fontId="4" fillId="0" borderId="9" xfId="119" applyNumberFormat="1" applyFont="1" applyBorder="1" applyAlignment="1">
      <alignment shrinkToFit="1"/>
    </xf>
    <xf numFmtId="37" fontId="2" fillId="0" borderId="9" xfId="119" applyNumberFormat="1" applyFont="1" applyBorder="1" applyAlignment="1">
      <alignment shrinkToFit="1"/>
    </xf>
    <xf numFmtId="37" fontId="28" fillId="0" borderId="9" xfId="119" quotePrefix="1" applyNumberFormat="1" applyFont="1" applyBorder="1" applyAlignment="1">
      <alignment horizontal="center"/>
    </xf>
    <xf numFmtId="37" fontId="2" fillId="0" borderId="9" xfId="119" quotePrefix="1" applyNumberFormat="1" applyFont="1" applyFill="1" applyBorder="1" applyAlignment="1">
      <alignment horizontal="right" shrinkToFit="1"/>
    </xf>
    <xf numFmtId="37" fontId="3" fillId="0" borderId="9" xfId="119" quotePrefix="1" applyNumberFormat="1" applyFont="1" applyFill="1" applyBorder="1" applyAlignment="1">
      <alignment horizontal="right" shrinkToFit="1"/>
    </xf>
    <xf numFmtId="37" fontId="2" fillId="0" borderId="9" xfId="119" applyNumberFormat="1" applyFont="1" applyBorder="1" applyAlignment="1">
      <alignment horizontal="center"/>
    </xf>
    <xf numFmtId="37" fontId="2" fillId="0" borderId="9" xfId="119" applyNumberFormat="1" applyFont="1" applyBorder="1" applyAlignment="1">
      <alignment horizontal="right" shrinkToFit="1"/>
    </xf>
    <xf numFmtId="37" fontId="2" fillId="0" borderId="9" xfId="119" quotePrefix="1" applyNumberFormat="1" applyFont="1" applyBorder="1" applyAlignment="1">
      <alignment horizontal="right" shrinkToFit="1"/>
    </xf>
    <xf numFmtId="37" fontId="3" fillId="0" borderId="9" xfId="119" applyNumberFormat="1" applyFont="1" applyBorder="1" applyAlignment="1">
      <alignment horizontal="center"/>
    </xf>
    <xf numFmtId="173" fontId="2" fillId="0" borderId="9" xfId="119" applyNumberFormat="1" applyFont="1" applyBorder="1"/>
    <xf numFmtId="37" fontId="2" fillId="0" borderId="20" xfId="119" applyNumberFormat="1" applyFont="1" applyBorder="1"/>
    <xf numFmtId="37" fontId="2" fillId="0" borderId="20" xfId="119" quotePrefix="1" applyNumberFormat="1" applyFont="1" applyBorder="1" applyAlignment="1">
      <alignment horizontal="center"/>
    </xf>
    <xf numFmtId="37" fontId="3" fillId="0" borderId="20" xfId="119" applyNumberFormat="1" applyFont="1" applyBorder="1" applyAlignment="1">
      <alignment horizontal="center"/>
    </xf>
    <xf numFmtId="173" fontId="2" fillId="0" borderId="20" xfId="119" applyNumberFormat="1" applyFont="1" applyBorder="1"/>
    <xf numFmtId="173" fontId="2" fillId="0" borderId="20" xfId="119" applyNumberFormat="1" applyFont="1" applyBorder="1" applyAlignment="1">
      <alignment shrinkToFit="1"/>
    </xf>
    <xf numFmtId="37" fontId="84" fillId="0" borderId="0" xfId="119" applyNumberFormat="1" applyFont="1" applyBorder="1"/>
    <xf numFmtId="37" fontId="84" fillId="0" borderId="0" xfId="119" quotePrefix="1" applyNumberFormat="1" applyFont="1" applyBorder="1" applyAlignment="1">
      <alignment horizontal="center"/>
    </xf>
    <xf numFmtId="37" fontId="112" fillId="0" borderId="0" xfId="119" applyNumberFormat="1" applyFont="1" applyBorder="1" applyAlignment="1">
      <alignment horizontal="left"/>
    </xf>
    <xf numFmtId="37" fontId="84" fillId="0" borderId="0" xfId="119" applyNumberFormat="1" applyFont="1" applyBorder="1" applyAlignment="1">
      <alignment horizontal="left"/>
    </xf>
    <xf numFmtId="0" fontId="28" fillId="0" borderId="0" xfId="119" applyFont="1" applyAlignment="1">
      <alignment horizontal="left"/>
    </xf>
    <xf numFmtId="37" fontId="2" fillId="0" borderId="0" xfId="119" applyNumberFormat="1" applyFont="1" applyBorder="1"/>
    <xf numFmtId="0" fontId="111" fillId="0" borderId="0" xfId="119" applyFont="1" applyBorder="1"/>
    <xf numFmtId="0" fontId="3" fillId="0" borderId="0" xfId="119" applyFont="1"/>
    <xf numFmtId="37" fontId="113" fillId="0" borderId="0" xfId="119" applyNumberFormat="1" applyFont="1" applyBorder="1" applyAlignment="1">
      <alignment horizontal="left"/>
    </xf>
    <xf numFmtId="37" fontId="113" fillId="0" borderId="0" xfId="119" applyNumberFormat="1" applyFont="1" applyBorder="1" applyAlignment="1">
      <alignment horizontal="center"/>
    </xf>
    <xf numFmtId="37" fontId="26" fillId="0" borderId="0" xfId="121" applyNumberFormat="1" applyFont="1" applyFill="1" applyBorder="1" applyAlignment="1">
      <alignment horizontal="center"/>
    </xf>
    <xf numFmtId="37" fontId="16" fillId="0" borderId="0" xfId="121" applyNumberFormat="1" applyFont="1" applyFill="1" applyAlignment="1">
      <alignment horizontal="center"/>
    </xf>
    <xf numFmtId="168" fontId="3" fillId="0" borderId="0" xfId="121" applyNumberFormat="1" applyFont="1" applyFill="1" applyAlignment="1">
      <alignment horizontal="left"/>
    </xf>
    <xf numFmtId="0" fontId="2" fillId="0" borderId="0" xfId="121" applyFont="1" applyFill="1" applyAlignment="1">
      <alignment horizontal="left"/>
    </xf>
    <xf numFmtId="37" fontId="29" fillId="0" borderId="0" xfId="121" applyNumberFormat="1" applyFont="1" applyFill="1" applyBorder="1" applyAlignment="1">
      <alignment horizontal="center"/>
    </xf>
    <xf numFmtId="37" fontId="4" fillId="0" borderId="0" xfId="121" applyNumberFormat="1" applyFont="1" applyFill="1" applyBorder="1" applyAlignment="1">
      <alignment horizontal="right"/>
    </xf>
    <xf numFmtId="37" fontId="27" fillId="0" borderId="0" xfId="121" applyNumberFormat="1" applyFont="1" applyFill="1" applyBorder="1" applyAlignment="1">
      <alignment horizontal="center"/>
    </xf>
    <xf numFmtId="37" fontId="30" fillId="0" borderId="0" xfId="121" applyNumberFormat="1" applyFont="1" applyFill="1" applyBorder="1" applyAlignment="1">
      <alignment horizontal="center"/>
    </xf>
    <xf numFmtId="37" fontId="84" fillId="0" borderId="0" xfId="119" applyNumberFormat="1" applyFont="1" applyBorder="1" applyAlignment="1">
      <alignment horizontal="center"/>
    </xf>
    <xf numFmtId="37" fontId="111" fillId="0" borderId="0" xfId="119" applyNumberFormat="1" applyFont="1" applyBorder="1" applyAlignment="1">
      <alignment horizontal="center"/>
    </xf>
    <xf numFmtId="0" fontId="111" fillId="0" borderId="10" xfId="119" applyFont="1" applyFill="1" applyBorder="1" applyAlignment="1">
      <alignment horizontal="center"/>
    </xf>
    <xf numFmtId="0" fontId="111" fillId="0" borderId="28" xfId="119" applyFont="1" applyFill="1" applyBorder="1" applyAlignment="1">
      <alignment horizontal="center"/>
    </xf>
    <xf numFmtId="0" fontId="111" fillId="0" borderId="1" xfId="119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8" fillId="0" borderId="8" xfId="123" applyFont="1" applyBorder="1" applyAlignment="1">
      <alignment horizontal="center" vertical="center" wrapText="1"/>
    </xf>
    <xf numFmtId="168" fontId="18" fillId="0" borderId="10" xfId="58" applyNumberFormat="1" applyFont="1" applyBorder="1" applyAlignment="1">
      <alignment horizontal="center" vertical="center" wrapText="1"/>
    </xf>
    <xf numFmtId="168" fontId="18" fillId="0" borderId="28" xfId="58" applyNumberFormat="1" applyFont="1" applyBorder="1" applyAlignment="1">
      <alignment horizontal="center" vertical="center" wrapText="1"/>
    </xf>
    <xf numFmtId="0" fontId="2" fillId="0" borderId="0" xfId="123" applyFont="1" applyBorder="1" applyAlignment="1">
      <alignment horizontal="center"/>
    </xf>
    <xf numFmtId="0" fontId="84" fillId="0" borderId="0" xfId="123" applyFont="1" applyAlignment="1">
      <alignment horizontal="center"/>
    </xf>
    <xf numFmtId="0" fontId="10" fillId="0" borderId="0" xfId="123" applyFont="1" applyAlignment="1">
      <alignment horizontal="center"/>
    </xf>
    <xf numFmtId="0" fontId="18" fillId="0" borderId="0" xfId="123" applyFont="1" applyAlignment="1">
      <alignment horizontal="center"/>
    </xf>
    <xf numFmtId="168" fontId="18" fillId="0" borderId="0" xfId="58" applyNumberFormat="1" applyFont="1" applyBorder="1" applyAlignment="1">
      <alignment horizontal="center"/>
    </xf>
    <xf numFmtId="168" fontId="32" fillId="0" borderId="2" xfId="58" applyNumberFormat="1" applyFont="1" applyBorder="1" applyAlignment="1">
      <alignment horizontal="center"/>
    </xf>
    <xf numFmtId="0" fontId="18" fillId="0" borderId="8" xfId="123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8" fontId="2" fillId="0" borderId="0" xfId="38" applyNumberFormat="1" applyFont="1" applyFill="1" applyAlignment="1">
      <alignment horizontal="center" vertical="center"/>
    </xf>
    <xf numFmtId="168" fontId="3" fillId="0" borderId="0" xfId="38" applyNumberFormat="1" applyFont="1" applyFill="1" applyAlignment="1">
      <alignment horizontal="center" vertical="center"/>
    </xf>
    <xf numFmtId="168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68" fontId="14" fillId="0" borderId="0" xfId="38" applyNumberFormat="1" applyFont="1" applyFill="1" applyAlignment="1">
      <alignment horizontal="center" vertical="center"/>
    </xf>
    <xf numFmtId="168" fontId="18" fillId="0" borderId="0" xfId="38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68" fontId="4" fillId="0" borderId="0" xfId="38" applyNumberFormat="1" applyFont="1" applyFill="1" applyAlignment="1">
      <alignment horizontal="center" vertical="center"/>
    </xf>
    <xf numFmtId="0" fontId="10" fillId="0" borderId="0" xfId="0" quotePrefix="1" applyFont="1" applyFill="1" applyAlignment="1">
      <alignment horizontal="left" vertical="center"/>
    </xf>
    <xf numFmtId="0" fontId="3" fillId="0" borderId="0" xfId="0" quotePrefix="1" applyFont="1" applyFill="1" applyAlignment="1">
      <alignment horizontal="left" vertical="center"/>
    </xf>
    <xf numFmtId="168" fontId="11" fillId="0" borderId="0" xfId="38" applyNumberFormat="1" applyFont="1" applyFill="1" applyAlignment="1">
      <alignment horizontal="center" vertical="center"/>
    </xf>
    <xf numFmtId="168" fontId="10" fillId="0" borderId="0" xfId="38" applyNumberFormat="1" applyFont="1" applyFill="1" applyAlignment="1">
      <alignment horizontal="center" vertical="center"/>
    </xf>
    <xf numFmtId="168" fontId="15" fillId="0" borderId="0" xfId="38" applyNumberFormat="1" applyFont="1" applyFill="1" applyAlignment="1">
      <alignment horizontal="center" vertical="center"/>
    </xf>
    <xf numFmtId="168" fontId="16" fillId="0" borderId="0" xfId="38" applyNumberFormat="1" applyFont="1" applyFill="1" applyAlignment="1">
      <alignment horizontal="center" vertical="center" shrinkToFit="1"/>
    </xf>
    <xf numFmtId="168" fontId="15" fillId="0" borderId="0" xfId="38" applyNumberFormat="1" applyFont="1" applyFill="1" applyAlignment="1">
      <alignment horizontal="center" vertical="center" shrinkToFit="1"/>
    </xf>
    <xf numFmtId="168" fontId="3" fillId="0" borderId="0" xfId="38" applyNumberFormat="1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quotePrefix="1" applyFont="1" applyFill="1" applyAlignment="1">
      <alignment horizontal="left" vertical="center" wrapText="1"/>
    </xf>
    <xf numFmtId="168" fontId="2" fillId="0" borderId="0" xfId="38" applyNumberFormat="1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168" fontId="11" fillId="0" borderId="9" xfId="38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168" fontId="2" fillId="0" borderId="8" xfId="38" applyNumberFormat="1" applyFont="1" applyFill="1" applyBorder="1" applyAlignment="1">
      <alignment horizontal="center" vertical="center" wrapText="1"/>
    </xf>
    <xf numFmtId="168" fontId="3" fillId="0" borderId="20" xfId="38" applyNumberFormat="1" applyFont="1" applyFill="1" applyBorder="1" applyAlignment="1">
      <alignment horizontal="center" vertical="center"/>
    </xf>
    <xf numFmtId="168" fontId="11" fillId="0" borderId="14" xfId="38" applyNumberFormat="1" applyFont="1" applyFill="1" applyBorder="1" applyAlignment="1">
      <alignment horizontal="center" vertical="center"/>
    </xf>
    <xf numFmtId="168" fontId="11" fillId="0" borderId="29" xfId="38" applyNumberFormat="1" applyFont="1" applyFill="1" applyBorder="1" applyAlignment="1">
      <alignment horizontal="center" vertical="center"/>
    </xf>
    <xf numFmtId="168" fontId="11" fillId="0" borderId="30" xfId="38" applyNumberFormat="1" applyFont="1" applyFill="1" applyBorder="1" applyAlignment="1">
      <alignment horizontal="center" vertical="center"/>
    </xf>
    <xf numFmtId="168" fontId="17" fillId="0" borderId="0" xfId="38" applyNumberFormat="1" applyFont="1" applyFill="1" applyAlignment="1">
      <alignment horizontal="center" vertical="center" shrinkToFit="1"/>
    </xf>
    <xf numFmtId="168" fontId="3" fillId="0" borderId="22" xfId="38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68" fontId="11" fillId="0" borderId="0" xfId="38" applyNumberFormat="1" applyFont="1" applyFill="1" applyBorder="1" applyAlignment="1">
      <alignment horizontal="center" vertical="center" shrinkToFit="1"/>
    </xf>
    <xf numFmtId="168" fontId="3" fillId="0" borderId="18" xfId="38" applyNumberFormat="1" applyFont="1" applyFill="1" applyBorder="1" applyAlignment="1">
      <alignment horizontal="center" vertical="center"/>
    </xf>
    <xf numFmtId="168" fontId="12" fillId="0" borderId="0" xfId="38" applyNumberFormat="1" applyFont="1" applyFill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168" fontId="18" fillId="0" borderId="0" xfId="38" applyNumberFormat="1" applyFont="1" applyFill="1" applyAlignment="1">
      <alignment horizontal="center" vertical="center" shrinkToFit="1"/>
    </xf>
    <xf numFmtId="0" fontId="3" fillId="0" borderId="0" xfId="0" quotePrefix="1" applyFont="1" applyFill="1" applyAlignment="1">
      <alignment horizontal="center" vertical="center"/>
    </xf>
    <xf numFmtId="0" fontId="4" fillId="0" borderId="0" xfId="0" quotePrefix="1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8" fontId="11" fillId="0" borderId="7" xfId="38" applyNumberFormat="1" applyFont="1" applyFill="1" applyBorder="1" applyAlignment="1">
      <alignment horizontal="center" vertical="center"/>
    </xf>
    <xf numFmtId="168" fontId="11" fillId="0" borderId="7" xfId="38" applyNumberFormat="1" applyFont="1" applyFill="1" applyBorder="1" applyAlignment="1">
      <alignment horizontal="center" vertical="center" shrinkToFit="1"/>
    </xf>
    <xf numFmtId="168" fontId="17" fillId="0" borderId="0" xfId="38" applyNumberFormat="1" applyFont="1" applyFill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98" fillId="0" borderId="21" xfId="0" applyNumberFormat="1" applyFont="1" applyFill="1" applyBorder="1" applyAlignment="1">
      <alignment horizontal="center" vertical="center"/>
    </xf>
    <xf numFmtId="3" fontId="98" fillId="0" borderId="23" xfId="0" applyNumberFormat="1" applyFont="1" applyFill="1" applyBorder="1" applyAlignment="1">
      <alignment horizontal="center" vertical="center"/>
    </xf>
    <xf numFmtId="3" fontId="84" fillId="0" borderId="1" xfId="0" applyNumberFormat="1" applyFont="1" applyFill="1" applyBorder="1" applyAlignment="1">
      <alignment horizontal="center" vertical="center"/>
    </xf>
    <xf numFmtId="3" fontId="99" fillId="0" borderId="21" xfId="0" applyNumberFormat="1" applyFont="1" applyFill="1" applyBorder="1" applyAlignment="1">
      <alignment horizontal="center" vertical="center"/>
    </xf>
    <xf numFmtId="3" fontId="99" fillId="0" borderId="23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96" fillId="0" borderId="5" xfId="0" applyNumberFormat="1" applyFont="1" applyFill="1" applyBorder="1" applyAlignment="1">
      <alignment horizontal="center" vertical="center"/>
    </xf>
    <xf numFmtId="3" fontId="96" fillId="0" borderId="28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left" wrapText="1"/>
    </xf>
    <xf numFmtId="3" fontId="103" fillId="0" borderId="0" xfId="0" applyNumberFormat="1" applyFont="1" applyFill="1" applyBorder="1" applyAlignment="1">
      <alignment horizontal="left" wrapText="1"/>
    </xf>
    <xf numFmtId="3" fontId="105" fillId="0" borderId="7" xfId="0" applyNumberFormat="1" applyFont="1" applyFill="1" applyBorder="1" applyAlignment="1">
      <alignment horizontal="center"/>
    </xf>
    <xf numFmtId="3" fontId="18" fillId="0" borderId="10" xfId="0" applyNumberFormat="1" applyFont="1" applyFill="1" applyBorder="1" applyAlignment="1">
      <alignment horizontal="center" vertical="center"/>
    </xf>
    <xf numFmtId="3" fontId="106" fillId="0" borderId="5" xfId="0" applyNumberFormat="1" applyFont="1" applyFill="1" applyBorder="1" applyAlignment="1">
      <alignment horizontal="center" vertical="center"/>
    </xf>
    <xf numFmtId="3" fontId="106" fillId="0" borderId="28" xfId="0" applyNumberFormat="1" applyFont="1" applyFill="1" applyBorder="1" applyAlignment="1">
      <alignment horizontal="center" vertical="center"/>
    </xf>
    <xf numFmtId="3" fontId="98" fillId="0" borderId="23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/>
    </xf>
    <xf numFmtId="3" fontId="104" fillId="0" borderId="21" xfId="0" applyNumberFormat="1" applyFont="1" applyFill="1" applyBorder="1" applyAlignment="1">
      <alignment horizontal="center" vertical="center"/>
    </xf>
    <xf numFmtId="3" fontId="104" fillId="0" borderId="23" xfId="0" applyNumberFormat="1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 wrapText="1"/>
    </xf>
    <xf numFmtId="3" fontId="106" fillId="0" borderId="5" xfId="0" applyNumberFormat="1" applyFont="1" applyFill="1" applyBorder="1" applyAlignment="1">
      <alignment horizontal="center" vertical="center" wrapText="1"/>
    </xf>
    <xf numFmtId="3" fontId="106" fillId="0" borderId="28" xfId="0" applyNumberFormat="1" applyFont="1" applyFill="1" applyBorder="1" applyAlignment="1">
      <alignment horizontal="center" vertical="center" wrapText="1"/>
    </xf>
    <xf numFmtId="168" fontId="3" fillId="0" borderId="0" xfId="38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8" fontId="3" fillId="0" borderId="0" xfId="38" applyNumberFormat="1" applyFont="1" applyBorder="1" applyAlignment="1">
      <alignment horizontal="center" vertical="center"/>
    </xf>
  </cellXfs>
  <cellStyles count="189">
    <cellStyle name="          _x000d__x000a_shell=progman.exe_x000d__x000a_m" xfId="1"/>
    <cellStyle name="??" xfId="2"/>
    <cellStyle name="?? [0.00]_PRODUCT DETAIL Q1" xfId="3"/>
    <cellStyle name="?? [0]" xfId="4"/>
    <cellStyle name="?_x001d_??%U©÷u&amp;H©÷9_x0008_?_x0009_s_x000a__x0007__x0001__x0001_" xfId="5"/>
    <cellStyle name="???? [0.00]_PRODUCT DETAIL Q1" xfId="6"/>
    <cellStyle name="????_PRODUCT DETAIL Q1" xfId="7"/>
    <cellStyle name="???[0]_?? DI" xfId="8"/>
    <cellStyle name="???_?? DI" xfId="9"/>
    <cellStyle name="??[0]_MATL COST ANALYSIS" xfId="10"/>
    <cellStyle name="??_(????)??????" xfId="11"/>
    <cellStyle name="??A? [0]_ÿÿÿÿÿÿ_1_¢¬???¢â? " xfId="12"/>
    <cellStyle name="??A?_ÿÿÿÿÿÿ_1_¢¬???¢â? " xfId="13"/>
    <cellStyle name="?¡±¢¥?_?¨ù??¢´¢¥_¢¬???¢â? " xfId="14"/>
    <cellStyle name="?ðÇ%U?&amp;H?_x0008_?s_x000a__x0007__x0001__x0001_" xfId="15"/>
    <cellStyle name="•W_’·Šú‰p•¶" xfId="16"/>
    <cellStyle name="1" xfId="17"/>
    <cellStyle name="2" xfId="18"/>
    <cellStyle name="3" xfId="19"/>
    <cellStyle name="4" xfId="20"/>
    <cellStyle name="6" xfId="21"/>
    <cellStyle name="AeE­ [0]_INQUIRY ¿µ¾÷AßAø " xfId="22"/>
    <cellStyle name="AeE­_INQUIRY ¿µ¾÷AßAø " xfId="23"/>
    <cellStyle name="args.style" xfId="24"/>
    <cellStyle name="ÄÞ¸¶ [0]_1" xfId="25"/>
    <cellStyle name="AÞ¸¶ [0]_INQUIRY ¿?¾÷AßAø " xfId="26"/>
    <cellStyle name="ÄÞ¸¶_1" xfId="27"/>
    <cellStyle name="AÞ¸¶_INQUIRY ¿?¾÷AßAø " xfId="28"/>
    <cellStyle name="Body" xfId="29"/>
    <cellStyle name="C?AØ_¿?¾÷CoE² " xfId="30"/>
    <cellStyle name="C￥AØ_¿μ¾÷CoE² " xfId="31"/>
    <cellStyle name="Ç¥ÁØ_MARSHALL TEST" xfId="32"/>
    <cellStyle name="Calc Currency (0)" xfId="33"/>
    <cellStyle name="category" xfId="34"/>
    <cellStyle name="Centered Heading" xfId="35"/>
    <cellStyle name="CenterHead" xfId="36"/>
    <cellStyle name="Column_Title" xfId="37"/>
    <cellStyle name="Comma" xfId="38" builtinId="3"/>
    <cellStyle name="Comma  - Style1" xfId="39"/>
    <cellStyle name="Comma  - Style2" xfId="40"/>
    <cellStyle name="Comma  - Style3" xfId="41"/>
    <cellStyle name="Comma  - Style4" xfId="42"/>
    <cellStyle name="Comma  - Style5" xfId="43"/>
    <cellStyle name="Comma  - Style6" xfId="44"/>
    <cellStyle name="Comma  - Style7" xfId="45"/>
    <cellStyle name="Comma  - Style8" xfId="46"/>
    <cellStyle name="Comma %" xfId="47"/>
    <cellStyle name="Comma 0.0" xfId="48"/>
    <cellStyle name="Comma 0.0%" xfId="49"/>
    <cellStyle name="Comma 0.0_22310 Draf Financial Statements - Hop nhat PDC" xfId="50"/>
    <cellStyle name="Comma 0.00" xfId="51"/>
    <cellStyle name="Comma 0.00%" xfId="52"/>
    <cellStyle name="Comma 0.00_22310 Draf Financial Statements - Hop nhat PDC" xfId="53"/>
    <cellStyle name="Comma 0.000" xfId="54"/>
    <cellStyle name="Comma 0.000%" xfId="55"/>
    <cellStyle name="Comma 0.000_22310 Draf Financial Statements - Hop nhat PDC" xfId="56"/>
    <cellStyle name="Comma_LCTT 9 thang 2015" xfId="57"/>
    <cellStyle name="Comma_Worksheet in 2231 Worksheet of report" xfId="58"/>
    <cellStyle name="Comma0" xfId="59"/>
    <cellStyle name="Company Name" xfId="60"/>
    <cellStyle name="Copied" xfId="61"/>
    <cellStyle name="CR Comma" xfId="62"/>
    <cellStyle name="CR Currency" xfId="63"/>
    <cellStyle name="Credit" xfId="64"/>
    <cellStyle name="Credit subtotal" xfId="65"/>
    <cellStyle name="Credit Total" xfId="66"/>
    <cellStyle name="Credit_22310 Draf Financial Statements - Hop nhat PDC" xfId="67"/>
    <cellStyle name="Currency %" xfId="68"/>
    <cellStyle name="Currency 0.0" xfId="69"/>
    <cellStyle name="Currency 0.0%" xfId="70"/>
    <cellStyle name="Currency 0.0_22310 Draf Financial Statements - Hop nhat PDC" xfId="71"/>
    <cellStyle name="Currency 0.00" xfId="72"/>
    <cellStyle name="Currency 0.00%" xfId="73"/>
    <cellStyle name="Currency 0.00_22310 Draf Financial Statements - Hop nhat PDC" xfId="74"/>
    <cellStyle name="Currency 0.000" xfId="75"/>
    <cellStyle name="Currency 0.000%" xfId="76"/>
    <cellStyle name="Currency 0.000_22310 Draf Financial Statements - Hop nhat PDC" xfId="77"/>
    <cellStyle name="Currency0" xfId="78"/>
    <cellStyle name="Date" xfId="79"/>
    <cellStyle name="Debit" xfId="80"/>
    <cellStyle name="Debit subtotal" xfId="81"/>
    <cellStyle name="Debit Total" xfId="82"/>
    <cellStyle name="Debit_22310 Draf Financial Statements - Hop nhat PDC" xfId="83"/>
    <cellStyle name="Dezimal [0]_35ERI8T2gbIEMixb4v26icuOo" xfId="84"/>
    <cellStyle name="Dezimal_35ERI8T2gbIEMixb4v26icuOo" xfId="85"/>
    <cellStyle name="eeee" xfId="86"/>
    <cellStyle name="Entered" xfId="87"/>
    <cellStyle name="Fixed" xfId="88"/>
    <cellStyle name="Grey" xfId="89"/>
    <cellStyle name="Head 1" xfId="90"/>
    <cellStyle name="HEADER" xfId="91"/>
    <cellStyle name="Header1" xfId="92"/>
    <cellStyle name="Header2" xfId="93"/>
    <cellStyle name="Heading" xfId="94"/>
    <cellStyle name="Heading 1" xfId="95" builtinId="16" customBuiltin="1"/>
    <cellStyle name="Heading 2" xfId="96" builtinId="17" customBuiltin="1"/>
    <cellStyle name="Heading No Underline" xfId="97"/>
    <cellStyle name="Heading With Underline" xfId="98"/>
    <cellStyle name="HEADINGS" xfId="99"/>
    <cellStyle name="HEADINGSTOP" xfId="100"/>
    <cellStyle name="Hoa-Scholl" xfId="101"/>
    <cellStyle name="Input [yellow]" xfId="102"/>
    <cellStyle name="KHANH" xfId="103"/>
    <cellStyle name="Ledger 17 x 11 in" xfId="104"/>
    <cellStyle name="left" xfId="105"/>
    <cellStyle name="MainHead" xfId="106"/>
    <cellStyle name="Millares [0]_Well Timing" xfId="107"/>
    <cellStyle name="Millares_Well Timing" xfId="108"/>
    <cellStyle name="Milliers [0]_laroux" xfId="109"/>
    <cellStyle name="Milliers_laroux" xfId="110"/>
    <cellStyle name="Model" xfId="111"/>
    <cellStyle name="Moneda [0]_Well Timing" xfId="112"/>
    <cellStyle name="Moneda_Well Timing" xfId="113"/>
    <cellStyle name="Monétaire [0]_laroux" xfId="114"/>
    <cellStyle name="Monétaire_laroux" xfId="115"/>
    <cellStyle name="n" xfId="116"/>
    <cellStyle name="n1" xfId="117"/>
    <cellStyle name="Normal" xfId="0" builtinId="0"/>
    <cellStyle name="Normal - Style1" xfId="118"/>
    <cellStyle name="Normal_Biue KQKD 9 thang" xfId="119"/>
    <cellStyle name="Normal_CF WP" xfId="120"/>
    <cellStyle name="Normal_Tong Hop 2015" xfId="121"/>
    <cellStyle name="Normal_Worksheet in  Process" xfId="122"/>
    <cellStyle name="Normal_Worksheet in 2231 Worksheet of report" xfId="123"/>
    <cellStyle name="oft Excel]_x000d__x000a_Comment=The open=/f lines load custom functions into the Paste Function list._x000d__x000a_Maximized=2_x000d__x000a_Basics=1_x000d__x000a_A" xfId="124"/>
    <cellStyle name="oft Excel]_x000d__x000a_Comment=The open=/f lines load custom functions into the Paste Function list._x000d__x000a_Maximized=3_x000d__x000a_Basics=1_x000d__x000a_A" xfId="125"/>
    <cellStyle name="Pattern_G¹t TTHG_2" xfId="126"/>
    <cellStyle name="per.style" xfId="127"/>
    <cellStyle name="Percent %" xfId="128"/>
    <cellStyle name="Percent % Long Underline" xfId="129"/>
    <cellStyle name="Percent %_22310 Draf Financial Statements - Hop nhat PDC" xfId="130"/>
    <cellStyle name="Percent (0)" xfId="131"/>
    <cellStyle name="Percent [2]" xfId="132"/>
    <cellStyle name="Percent 0.0%" xfId="133"/>
    <cellStyle name="Percent 0.0% Long Underline" xfId="134"/>
    <cellStyle name="Percent 0.0%_22310 Draf Financial Statements - Hop nhat PDC" xfId="135"/>
    <cellStyle name="Percent 0.00%" xfId="136"/>
    <cellStyle name="Percent 0.00% Long Underline" xfId="137"/>
    <cellStyle name="Percent 0.00%_22310 Draf Financial Statements - Hop nhat PDC" xfId="138"/>
    <cellStyle name="Percent 0.000%" xfId="139"/>
    <cellStyle name="Percent 0.000% Long Underline" xfId="140"/>
    <cellStyle name="Percent 0.000%_22310 Draf Financial Statements - Hop nhat PDC" xfId="141"/>
    <cellStyle name="regstoresfromspecstores" xfId="142"/>
    <cellStyle name="RevList" xfId="143"/>
    <cellStyle name="s]_x000d__x000a_spooler=yes_x000d__x000a_load=_x000d__x000a_Beep=yes_x000d__x000a_NullPort=None_x000d__x000a_BorderWidth=3_x000d__x000a_CursorBlinkRate=1200_x000d__x000a_DoubleClickSpeed=452_x000d__x000a_Programs=co" xfId="144"/>
    <cellStyle name="SHADEDSTORES" xfId="145"/>
    <cellStyle name="specstores" xfId="146"/>
    <cellStyle name="Standard_Data" xfId="147"/>
    <cellStyle name="SubHead" xfId="148"/>
    <cellStyle name="Subtotal" xfId="149"/>
    <cellStyle name="T" xfId="150"/>
    <cellStyle name="Tickmark" xfId="153"/>
    <cellStyle name="Total" xfId="154" builtinId="25" customBuiltin="1"/>
    <cellStyle name="th" xfId="151"/>
    <cellStyle name="þ_x001d_ð·_x000c_æþ'_x000d_ßþU_x0001_Ø_x0005_ü_x0014__x0007__x0001__x0001_" xfId="152"/>
    <cellStyle name="viet" xfId="155"/>
    <cellStyle name="viet2" xfId="156"/>
    <cellStyle name="wrap" xfId="157"/>
    <cellStyle name="Wไhrung [0]_35ERI8T2gbIEMixb4v26icuOo" xfId="158"/>
    <cellStyle name="Wไhrung_35ERI8T2gbIEMixb4v26icuOo" xfId="159"/>
    <cellStyle name="XComma" xfId="160"/>
    <cellStyle name="XComma 0.0" xfId="161"/>
    <cellStyle name="XComma 0.00" xfId="162"/>
    <cellStyle name="XComma 0.000" xfId="163"/>
    <cellStyle name="XCurrency" xfId="164"/>
    <cellStyle name="XCurrency 0.0" xfId="165"/>
    <cellStyle name="XCurrency 0.00" xfId="166"/>
    <cellStyle name="XCurrency 0.000" xfId="167"/>
    <cellStyle name="xuan" xfId="168"/>
    <cellStyle name=" [0.00]_ Att. 1- Cover" xfId="186"/>
    <cellStyle name="_ Att. 1- Cover" xfId="187"/>
    <cellStyle name="?_ Att. 1- Cover" xfId="188"/>
    <cellStyle name="똿뗦먛귟 [0.00]_PRODUCT DETAIL Q1" xfId="169"/>
    <cellStyle name="똿뗦먛귟_PRODUCT DETAIL Q1" xfId="170"/>
    <cellStyle name="믅됞 [0.00]_PRODUCT DETAIL Q1" xfId="171"/>
    <cellStyle name="믅됞_PRODUCT DETAIL Q1" xfId="172"/>
    <cellStyle name="백분율_††††† " xfId="173"/>
    <cellStyle name="뷭?_BOOKSHIP" xfId="174"/>
    <cellStyle name="콤마 [0]_††††† " xfId="178"/>
    <cellStyle name="콤마_††††† " xfId="179"/>
    <cellStyle name="통화 [0]_††††† " xfId="180"/>
    <cellStyle name="통화_††††† " xfId="181"/>
    <cellStyle name="표준_(정보부문)월별인원계획" xfId="182"/>
    <cellStyle name="一般_00Q3902REV.1" xfId="175"/>
    <cellStyle name="千分位[0]_00Q3902REV.1" xfId="176"/>
    <cellStyle name="千分位_00Q3902REV.1" xfId="177"/>
    <cellStyle name="貨幣 [0]_00Q3902REV.1" xfId="183"/>
    <cellStyle name="貨幣[0]_BRE" xfId="184"/>
    <cellStyle name="貨幣_00Q3902REV.1" xfId="1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externalLink" Target="externalLinks/externalLink39.xml"/><Relationship Id="rId50" Type="http://schemas.openxmlformats.org/officeDocument/2006/relationships/externalLink" Target="externalLinks/externalLink42.xml"/><Relationship Id="rId55" Type="http://schemas.openxmlformats.org/officeDocument/2006/relationships/externalLink" Target="externalLinks/externalLink47.xml"/><Relationship Id="rId63" Type="http://schemas.openxmlformats.org/officeDocument/2006/relationships/externalLink" Target="externalLinks/externalLink55.xml"/><Relationship Id="rId68" Type="http://schemas.openxmlformats.org/officeDocument/2006/relationships/externalLink" Target="externalLinks/externalLink60.xml"/><Relationship Id="rId76" Type="http://schemas.openxmlformats.org/officeDocument/2006/relationships/externalLink" Target="externalLinks/externalLink68.xml"/><Relationship Id="rId84" Type="http://schemas.openxmlformats.org/officeDocument/2006/relationships/externalLink" Target="externalLinks/externalLink76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9" Type="http://schemas.openxmlformats.org/officeDocument/2006/relationships/externalLink" Target="externalLinks/externalLink21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externalLink" Target="externalLinks/externalLink37.xml"/><Relationship Id="rId53" Type="http://schemas.openxmlformats.org/officeDocument/2006/relationships/externalLink" Target="externalLinks/externalLink45.xml"/><Relationship Id="rId58" Type="http://schemas.openxmlformats.org/officeDocument/2006/relationships/externalLink" Target="externalLinks/externalLink50.xml"/><Relationship Id="rId66" Type="http://schemas.openxmlformats.org/officeDocument/2006/relationships/externalLink" Target="externalLinks/externalLink58.xml"/><Relationship Id="rId74" Type="http://schemas.openxmlformats.org/officeDocument/2006/relationships/externalLink" Target="externalLinks/externalLink66.xml"/><Relationship Id="rId79" Type="http://schemas.openxmlformats.org/officeDocument/2006/relationships/externalLink" Target="externalLinks/externalLink71.xml"/><Relationship Id="rId8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3.xml"/><Relationship Id="rId82" Type="http://schemas.openxmlformats.org/officeDocument/2006/relationships/externalLink" Target="externalLinks/externalLink74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externalLink" Target="externalLinks/externalLink40.xml"/><Relationship Id="rId56" Type="http://schemas.openxmlformats.org/officeDocument/2006/relationships/externalLink" Target="externalLinks/externalLink48.xml"/><Relationship Id="rId64" Type="http://schemas.openxmlformats.org/officeDocument/2006/relationships/externalLink" Target="externalLinks/externalLink56.xml"/><Relationship Id="rId69" Type="http://schemas.openxmlformats.org/officeDocument/2006/relationships/externalLink" Target="externalLinks/externalLink61.xml"/><Relationship Id="rId77" Type="http://schemas.openxmlformats.org/officeDocument/2006/relationships/externalLink" Target="externalLinks/externalLink69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3.xml"/><Relationship Id="rId72" Type="http://schemas.openxmlformats.org/officeDocument/2006/relationships/externalLink" Target="externalLinks/externalLink64.xml"/><Relationship Id="rId80" Type="http://schemas.openxmlformats.org/officeDocument/2006/relationships/externalLink" Target="externalLinks/externalLink72.xml"/><Relationship Id="rId85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externalLink" Target="externalLinks/externalLink38.xml"/><Relationship Id="rId59" Type="http://schemas.openxmlformats.org/officeDocument/2006/relationships/externalLink" Target="externalLinks/externalLink51.xml"/><Relationship Id="rId67" Type="http://schemas.openxmlformats.org/officeDocument/2006/relationships/externalLink" Target="externalLinks/externalLink59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Relationship Id="rId54" Type="http://schemas.openxmlformats.org/officeDocument/2006/relationships/externalLink" Target="externalLinks/externalLink46.xml"/><Relationship Id="rId62" Type="http://schemas.openxmlformats.org/officeDocument/2006/relationships/externalLink" Target="externalLinks/externalLink54.xml"/><Relationship Id="rId70" Type="http://schemas.openxmlformats.org/officeDocument/2006/relationships/externalLink" Target="externalLinks/externalLink62.xml"/><Relationship Id="rId75" Type="http://schemas.openxmlformats.org/officeDocument/2006/relationships/externalLink" Target="externalLinks/externalLink67.xml"/><Relationship Id="rId83" Type="http://schemas.openxmlformats.org/officeDocument/2006/relationships/externalLink" Target="externalLinks/externalLink75.xml"/><Relationship Id="rId88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49" Type="http://schemas.openxmlformats.org/officeDocument/2006/relationships/externalLink" Target="externalLinks/externalLink41.xml"/><Relationship Id="rId57" Type="http://schemas.openxmlformats.org/officeDocument/2006/relationships/externalLink" Target="externalLinks/externalLink49.xml"/><Relationship Id="rId10" Type="http://schemas.openxmlformats.org/officeDocument/2006/relationships/externalLink" Target="externalLinks/externalLink2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52" Type="http://schemas.openxmlformats.org/officeDocument/2006/relationships/externalLink" Target="externalLinks/externalLink44.xml"/><Relationship Id="rId60" Type="http://schemas.openxmlformats.org/officeDocument/2006/relationships/externalLink" Target="externalLinks/externalLink52.xml"/><Relationship Id="rId65" Type="http://schemas.openxmlformats.org/officeDocument/2006/relationships/externalLink" Target="externalLinks/externalLink57.xml"/><Relationship Id="rId73" Type="http://schemas.openxmlformats.org/officeDocument/2006/relationships/externalLink" Target="externalLinks/externalLink65.xml"/><Relationship Id="rId78" Type="http://schemas.openxmlformats.org/officeDocument/2006/relationships/externalLink" Target="externalLinks/externalLink70.xml"/><Relationship Id="rId81" Type="http://schemas.openxmlformats.org/officeDocument/2006/relationships/externalLink" Target="externalLinks/externalLink73.xml"/><Relationship Id="rId86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2</xdr:row>
      <xdr:rowOff>0</xdr:rowOff>
    </xdr:from>
    <xdr:to>
      <xdr:col>1</xdr:col>
      <xdr:colOff>2286000</xdr:colOff>
      <xdr:row>2</xdr:row>
      <xdr:rowOff>0</xdr:rowOff>
    </xdr:to>
    <xdr:sp macro="" textlink="">
      <xdr:nvSpPr>
        <xdr:cNvPr id="3073" name="Line 1"/>
        <xdr:cNvSpPr>
          <a:spLocks noChangeShapeType="1"/>
        </xdr:cNvSpPr>
      </xdr:nvSpPr>
      <xdr:spPr bwMode="auto">
        <a:xfrm>
          <a:off x="409575" y="400050"/>
          <a:ext cx="2200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>
          <a:off x="0" y="523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ung%20Quat\Goi3\PNT-P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0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My%20Documents/Documents%20and%20Settings/Administrator/Desktop/MINH%20MINHON/DT%20chi%20phi/Cay%20xanh%203B/My%20Documents/C&#171;%20chuy&#170;n/C&#199;u%205%20Th&#168;ng%20Long/C&#199;u%20Ch&#238;%20G&#23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Nguyen\My%20Documents\Tau\Tau56c2001\Hqkt5620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Ben%20luc%20-%20%20TA(ha-hanh)-Thai%20sosanh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My%20Documents/Documents%20and%20Settings/Administrator/Desktop/MINH%20MINHON/DT%20chi%20phi/Cay%20xanh%203B/Congviec/Ta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07\c\Congviec\Ta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SE6380/TOP1/MISS_&#168;&#207;&#161;&#192;/ORIGINAL/&#168;&#207;&#161;&#192;_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08\d\Luu_Tru\Ltb_ktkh\DZ220KV_Dau_Noi_sau_tram_500kV_Ha_Tinh\Gia_thau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U\Hoang\BCCQVIEN\KETOANTONGHO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HN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6\c\Pthang\DUTOAN\phong%20nen\DT-THL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US%20Financial%20Statements%20Ref.%20Workbook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.yen\c\H-YEN\LUU%20XA\DUYET\DZ110K~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My%20Documents/Documents%20and%20Settings/Administrator/Desktop/MINH%20MINHON/DT%20chi%20phi/Cay%20xanh%203B/LVTRIN~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Xe%20Kamaz%20(DLCP)/DU_AN_VIEN_LAP/LONG/CAC_DU_AN_DIEN/DIEN_NA_DUONG/NAM1999/HO_SO_MOI_THAU_GOI_THAU_3/QUY_CHE_XET_THAU/BAN_LAM_VIEC_VOI_BO/TIEU_CHUAN_XET_THAU_(LONG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My%20Documents/Documents%20and%20Settings/Administrator/Desktop/HUONG/QL6/DT-g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My%20Documents/Documents%20and%20Settings/Administrator/Desktop/MINH%20MINHON/DT%20chi%20phi/Cay%20xanh%203B/L%20S/BacNga_LS%20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My%20Documents/Documents%20and%20Settings/Administrator/Desktop/MINH%20MINHON/DT%20chi%20phi/Cay%20xanh%203B/Cau-che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nh-van-hoang\system%20(c)\A-KHOI\V-CAILAN\CLAN-T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dtt01\c\My%20Documents\CV%20thue%20nhap%20khau\My%20Documents\810\810-Lilama5%20sua.zip\DOCUMENT\DAUTHAU\Dungquat\GOI3\DUNGQUAT-6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HAIPHONG\TRUSO\CHINHLY\CTCLCH~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anchia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My%20Documents/Documents%20and%20Settings/Administrator/Desktop/MINH%20MINHON/DT%20chi%20phi/Cay%20xanh%203B/unzipped/DIEN18/Dongia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My%20Documents/Documents%20and%20Settings/Administrator/Desktop/MINH%20MINHON/DT%20chi%20phi/Cay%20xanh%203B/L%20S/BanTang_L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GTcongdoan%20PX2(HUNG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New%20Folder/Du%20an%20lap%20rap%20xe%20tai/KHANH/DTOAN/ThaiBinh/274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My%20Documents/Documents%20and%20Settings/Administrator/Desktop/Luu_Tru/Ltb_ktkh/DZ220KV_Dau_Noi_sau_tram_500kV_Ha_Tinh/Gia_thau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op2\c\My%20Documents\san%20xuat%20phu%202002\chi%20tiet%20cfk%20%202002%20theo%20ke%20hoach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Y44%20to%20Pay%2045-Thai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510%20Tai%20san%20luu%20dong%20khac%20Combined%20Lead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62%20Proforma%20Report%20(BS,%20IS,%20CFS)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CS3408/Standard/RP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04\c\Nhatky2005\Vat%20tu%20Q%20II-2004-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athanh-tonkho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My%20Documents/Documents%20and%20Settings/Administrator/Desktop/MINH%20MINHON/DT%20chi%20phi/Cay%20xanh%203B/KimNgan/Ngan/HCM/BETONG/DU%20TOAN%20MDBTXM%20K108-K12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Xe%20Kamaz%20(DLCP)/DU_AN_VIEN_LAP/KHANH/DTOAN/ThaiBinh/274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-nmXM-HL-7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My%20Documents/Documents%20and%20Settings/Administrator/Desktop/MINH%20MINHON/DT%20chi%20phi/Cay%20xanh%203B/KHECOSC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ROJECT\WINDOWS\TEMP\IBASE2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d2_11\d\THUVIEN\272-01\Mo\Mo272-0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dtt01\c\My%20Documents\CV%20thue%20nhap%20khau\My%20Documents\810\810-Lilama5%20sua.zip\CS3408\Standard\RPT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microsoft.com/office/2006/relationships/xlExternalLinkPath/xlStartup" Target="Tuan's%20Documents/Cau%20yeu-373/Tong%20hop-373-%20PA2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d2_11\c\Minh%20Dung\Du%20Toan\TAN-AN\Chieu%20sang\NXLam\Nxl-2000\Chu%20Hoang\Hanoi%20Group\My%20Documents\Phan%20Huy\DGIAGOC\1999\HANOI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066\d\My%20Documents\Tuan\KEHOACH\N2002\TL-KT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066\d\My%20Documents\Tuan\KEHOACH\N2002\TL-HB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Tuan2004/KH%202004%20(III)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QL21\dtTKKT-98-106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QL6\DT-thl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microsoft.com/office/2006/relationships/xlExternalLinkPath/xlStartup" Target="Tuan's%20Documents/Cau%20yeu%20-%20Final/Tong%20hop381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My%20Documents/Documents%20and%20Settings/Administrator/Desktop/HUONG/QLO%202/DT-tkkt-2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Clients/Clients%202005/VIDAMCO/Trial%20Balance%20%20Y2005%20-%20Final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Test%20tang%20&amp;%20tinh%20khau%20hao%20tai%20san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DTKMy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ibm\d\@MANH\CAU\CAUBTAT1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microsoft.com/office/2006/relationships/xlExternalLinkPath/xlPathMissing" Target="Tba-UB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/My%20Documents/CS3408/Standard/RPT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04\c\Nhatky2004\Vat%20tu%20Q%20II-2004-t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u1_04\akhoi\HUONG\QL21\dtTKKT-98-106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/My%20Documents/My%20Documents/Pham%20Anh%20Tuan/My%20Documents/99v0233/Eq_sum_new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microsoft.com/office/2006/relationships/xlExternalLinkPath/xlPathMissing" Target="Hungpg14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8.BC.TSCD.Qui%20III%20-%20201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tkkt-ddcau-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ung%20Quat/Nhom%20GC/New%20Folder/My%20Documents/3533/99Q/99Q3657/99Q3299(REV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T-QUOT-#3"/>
      <sheetName val="COAT&amp;WRAP-QIOT-#3"/>
      <sheetName val="XL4Poppy"/>
      <sheetName val="So Do"/>
      <sheetName val="KTTSCD - DLNA"/>
      <sheetName val="Sheet1"/>
      <sheetName val="quÝ1"/>
      <sheetName val="00000000"/>
      <sheetName val="10000000"/>
      <sheetName val="20000000"/>
      <sheetName val="30000000"/>
      <sheetName val="40000000"/>
      <sheetName val="50000000"/>
      <sheetName val="60000000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Sheet3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5 nam (tach)"/>
      <sheetName val="5 nam (tach) (2)"/>
      <sheetName val="KH 2003"/>
      <sheetName val="LuongT1"/>
      <sheetName val="LuongT2"/>
      <sheetName val="luongthang12"/>
      <sheetName val="LuongT11"/>
      <sheetName val="thang5"/>
      <sheetName val="T7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TK 154"/>
      <sheetName val="TK 632"/>
      <sheetName val="Cong"/>
      <sheetName val="Cong cu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Dinhhinh"/>
      <sheetName val="Cot thep"/>
      <sheetName val="Tong hop"/>
      <sheetName val="Tong hop (2)"/>
      <sheetName val="Km274 - Km275"/>
      <sheetName val="Km275 - Km276"/>
      <sheetName val="Km276 - Km277"/>
      <sheetName val="Km277 - Km278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Op mai"/>
      <sheetName val="Km277 - Km278 "/>
      <sheetName val="Tong hop Matduong"/>
      <sheetName val="Kluong phu"/>
      <sheetName val="Lan can"/>
      <sheetName val="Ho lan"/>
      <sheetName val="Coc tieu"/>
      <sheetName val="Bien bao"/>
      <sheetName val="Ranh"/>
      <sheetName val="phan tich DG"/>
      <sheetName val="gia vat lieu"/>
      <sheetName val="gia xe may"/>
      <sheetName val="gia nhan cong"/>
      <sheetName val="XL4Test5"/>
      <sheetName val="TH Ky Anh"/>
      <sheetName val="Sheet2 (2)"/>
      <sheetName val="tæng hîp"/>
      <sheetName val="GS01-chi TM"/>
      <sheetName val="GS02-thu TM"/>
      <sheetName val="GS03-thu TGNH"/>
      <sheetName val="GS04-chi TGNH"/>
      <sheetName val="GS05-l­¬ng"/>
      <sheetName val="GS06-X.kho"/>
      <sheetName val="06"/>
      <sheetName val="GS08-B.hµng"/>
      <sheetName val="GS09-k.c VAT DV"/>
      <sheetName val="GS10-lai tien vay"/>
      <sheetName val="GS11- tÝnh KHTSC§"/>
      <sheetName val="Sheet16"/>
      <sheetName val="PTH"/>
      <sheetName val="TH  goi 4-x"/>
      <sheetName val="fOOD"/>
      <sheetName val="FORM hc"/>
      <sheetName val="FORM pc"/>
      <sheetName val="CamPha"/>
      <sheetName val="MongCai"/>
      <sheetName val="70000000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PNT_QUOT__3"/>
      <sheetName val="COAT_WRAP_QIOT__3"/>
      <sheetName val="t1"/>
      <sheetName val="T11"/>
      <sheetName val="PNT-QUOT-D150#3"/>
      <sheetName val="PNT-QUOT-H153#3"/>
      <sheetName val="PNT-QUOT-K152#3"/>
      <sheetName val="PNT-QUOT-H146#3"/>
      <sheetName val="BangTH"/>
      <sheetName val="Xaylap "/>
      <sheetName val="Nhan cong"/>
      <sheetName val="Thietbi"/>
      <sheetName val="Diengiai"/>
      <sheetName val="Vanchuyen"/>
      <sheetName val="Bia"/>
      <sheetName val="Tm"/>
      <sheetName val="THKP"/>
      <sheetName val="DGi"/>
      <sheetName val="kl m m d"/>
      <sheetName val="kl vt tho"/>
      <sheetName val="kl dat"/>
      <sheetName val="Sheet4"/>
      <sheetName val="xin kinh phi"/>
      <sheetName val="lan trai"/>
      <sheetName val="thuoc no"/>
      <sheetName val="so thuc pham"/>
      <sheetName val="CV den trong to聮g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2"/>
      <sheetName val="t3"/>
      <sheetName val="t06"/>
      <sheetName val="t07"/>
      <sheetName val="t08"/>
      <sheetName val="t09"/>
      <sheetName val="t12"/>
      <sheetName val="0103"/>
      <sheetName val="0203"/>
      <sheetName val="th-nop"/>
      <sheetName val="th"/>
      <sheetName val="SOLIEU"/>
      <sheetName val="TINHTOAN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DGTL"/>
      <sheetName val="XN 1"/>
      <sheetName val="CT.XN1"/>
      <sheetName val="XCK"/>
      <sheetName val="CT.XNCK"/>
      <sheetName val="Hoasen"/>
      <sheetName val="S.hai"/>
      <sheetName val="HPC1"/>
      <sheetName val="No2"/>
      <sheetName val="CT N02"/>
      <sheetName val="C.Sap CT3"/>
      <sheetName val="CT.Csap.CT3"/>
      <sheetName val="CTVPCP"/>
      <sheetName val="Quan trac"/>
      <sheetName val="CS LB"/>
      <sheetName val="88 HBT"/>
      <sheetName val="69II"/>
      <sheetName val="CT 69II"/>
      <sheetName val="37 HV"/>
      <sheetName val="VPCP"/>
      <sheetName val="CT VPCP 6tang"/>
      <sheetName val="Son nha kinh VPCP"/>
      <sheetName val="CT VPCP son"/>
      <sheetName val="HMVPCP"/>
      <sheetName val="CT.HMVPCP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ȴ0000000"/>
      <sheetName val="Thang06-2002"/>
      <sheetName val="Thang07-2002"/>
      <sheetName val="Thang08-2002"/>
      <sheetName val="Thang09-2002"/>
      <sheetName val="Thang10-2002 "/>
      <sheetName val="Thang11-2002"/>
      <sheetName val="Thang12-2002"/>
      <sheetName val="Sheet1 (3)"/>
      <sheetName val="XNT1MC"/>
      <sheetName val="XNT2MC"/>
      <sheetName val="XNT3MC"/>
      <sheetName val="XNT4MC"/>
      <sheetName val="xnt 1 CP"/>
      <sheetName val="xnt 2 cp"/>
      <sheetName val="xnt 3 CP"/>
      <sheetName val="xnt 4 CP"/>
      <sheetName val="BC tuan1"/>
      <sheetName val="BC tuan2"/>
      <sheetName val="BC tuan3"/>
      <sheetName val="BC tuan4"/>
      <sheetName val="DSo NVBH"/>
      <sheetName val="Shedt1"/>
      <sheetName val="_x0012_0000000"/>
      <sheetName val="Oð mai 279"/>
      <sheetName val="Km27' - Km278"/>
      <sheetName val="XXXXX\XX"/>
      <sheetName val="Cong ban 1,5_x0013__x0000_"/>
      <sheetName val="mau kiem ke"/>
      <sheetName val="quyet toan HD 2000"/>
      <sheetName val="quyet toan hoa don 2001"/>
      <sheetName val="kiem ke hoa don 2001"/>
      <sheetName val="QUY III 02"/>
      <sheetName val="QUY IV 02"/>
      <sheetName val="QUYET TOAN 02"/>
      <sheetName val="Sheet15"/>
      <sheetName val="XLÇ_x0015_oppy"/>
      <sheetName val="Khac DP"/>
      <sheetName val="Khoi than "/>
      <sheetName val="B3_208_than"/>
      <sheetName val="B3_208_TU"/>
      <sheetName val="B3_208_TW"/>
      <sheetName val="B3_208_DP"/>
      <sheetName val="B3_208_khac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Dong$bac"/>
      <sheetName val="T_x000b_331"/>
      <sheetName val="Bao cao KQTH quy hoach 135"/>
      <sheetName val="Sheet5"/>
      <sheetName val="Macro1"/>
      <sheetName val="Macro2"/>
      <sheetName val="Macro3"/>
      <sheetName val="Kѭ284"/>
      <sheetName val="ADKT"/>
      <sheetName val="cocB40 5B"/>
      <sheetName val="cocD50 9A"/>
      <sheetName val="cocD75 16"/>
      <sheetName val="coc B80 TD25"/>
      <sheetName val="P27 B80"/>
      <sheetName val="Coc23 B80"/>
      <sheetName val="cong B80 C4"/>
      <sheetName val="Km27%"/>
      <sheetName val="O0 mai 279"/>
      <sheetName val="Op_x0000_mai 280"/>
      <sheetName val="Op mai 28_x0011_"/>
      <sheetName val="5 nam (tac`) (2)"/>
      <sheetName val="D%o nai"/>
      <sheetName val="CTT cao so."/>
      <sheetName val="XNxlva sxdhanKCII"/>
      <sheetName val="CTxay lap mo C_x0010_"/>
      <sheetName val="Km283 - Jm284"/>
      <sheetName val="p0000000"/>
      <sheetName val="BKLBD"/>
      <sheetName val="PTDG"/>
      <sheetName val="DTCT"/>
      <sheetName val="vlct"/>
      <sheetName val=""/>
      <sheetName val="XNxlva sxthanKCIÉ"/>
      <sheetName val="30100000"/>
      <sheetName val="TDT-TBࡁ"/>
      <sheetName val="Op mai 2_x000c__x0000_"/>
      <sheetName val="_x0000_bÑi_x0003__x0000__x0000__x0000__x0000_²r_x0013__x0000_"/>
      <sheetName val="k, vt tho"/>
      <sheetName val="Km_x0012_77 "/>
      <sheetName val="Song ban 0,7x0,7"/>
      <sheetName val="Cong ban 0,8x ,8"/>
      <sheetName val="xdcb 01-2003"/>
      <sheetName val="MTL$-INTER"/>
      <sheetName val="Thang8-02"/>
      <sheetName val="Thang9-02"/>
      <sheetName val="Thang10-02"/>
      <sheetName val="Thang11-02"/>
      <sheetName val="Thang12-02"/>
      <sheetName val="Thang01-03"/>
      <sheetName val="Thang02-03"/>
      <sheetName val="Tong hopQ48­1"/>
      <sheetName val="0304"/>
      <sheetName val="0904"/>
      <sheetName val="1204"/>
      <sheetName val="80000000"/>
      <sheetName val="90000000"/>
      <sheetName val="a0000000"/>
      <sheetName val="b0000000"/>
      <sheetName val="c0000000"/>
      <sheetName val="chieudayvo"/>
      <sheetName val="So lieu"/>
      <sheetName val="Input"/>
      <sheetName val="tt chu dong"/>
      <sheetName val="Tinh j+cvi"/>
      <sheetName val="Tinh MoP"/>
      <sheetName val="giaihe1"/>
      <sheetName val="Mp,Np"/>
      <sheetName val="khangluc"/>
      <sheetName val="Ms,Ns"/>
      <sheetName val="MoS"/>
      <sheetName val="giai he 2"/>
      <sheetName val="OK"/>
      <sheetName val="Dhp+dhs"/>
      <sheetName val="ktra"/>
      <sheetName val="TAU"/>
      <sheetName val="KHACH"/>
      <sheetName val="BC1"/>
      <sheetName val="BC2"/>
      <sheetName val="BAO CAO AN"/>
      <sheetName val="BANGKEKHACH"/>
      <sheetName val="So TSCD"/>
      <sheetName val="Bang phan bo KH TSCD"/>
      <sheetName val="The TSCD"/>
      <sheetName val="BTH- P.Chi "/>
      <sheetName val="BTH NVL"/>
      <sheetName val="NK-SC"/>
      <sheetName val="NK SO CAI"/>
      <sheetName val="The tinh Z"/>
      <sheetName val="So CFSXKD"/>
      <sheetName val="So TGNH 2002"/>
      <sheetName val="So quy TM 2002"/>
      <sheetName val="SCT NVL"/>
      <sheetName val="SCT TK 131"/>
      <sheetName val="So theo doi thue GTGT 2002"/>
      <sheetName val="BTH- P.Thu"/>
      <sheetName val="Lap ®at ®hÖn"/>
      <sheetName val="TNghiªm T_x0002_ "/>
      <sheetName val="tt-_x0014_BA"/>
      <sheetName val="TD_x0014_"/>
      <sheetName val="_x0014_.12"/>
      <sheetName val="QD c5a HDQT (2)"/>
      <sheetName val="_x0003_hart1"/>
      <sheetName val="Khach iang le "/>
      <sheetName val="Ton 31.1"/>
      <sheetName val="NhapT.2"/>
      <sheetName val="Xuat T.2"/>
      <sheetName val="Ton 28.2"/>
      <sheetName val="H.Tra"/>
      <sheetName val="Hang CTY TRA LAI"/>
      <sheetName val="Hang NV Tra Lai"/>
      <sheetName val="QD cua "/>
      <sheetName val="gìIÏÝ_x001c_Ã_x0008_ç¾{è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PN1"/>
      <sheetName val="PN2"/>
      <sheetName val="PG1"/>
      <sheetName val="PG2"/>
      <sheetName val="TT"/>
      <sheetName val="HFO"/>
      <sheetName val="HFA"/>
      <sheetName val="FA2"/>
      <sheetName val="T_pn1"/>
      <sheetName val="T_pn2"/>
      <sheetName val="T_pg1"/>
      <sheetName val="T_pg2"/>
      <sheetName val="T_tt"/>
      <sheetName val="T_hfo"/>
      <sheetName val="T_p2"/>
      <sheetName val="T_hfa"/>
      <sheetName val="tong"/>
      <sheetName val="dt1,2,10"/>
      <sheetName val="13b"/>
      <sheetName val="pn1_TT"/>
      <sheetName val="pn2_TT"/>
      <sheetName val="PG1_TT"/>
      <sheetName val="PG2_TT"/>
      <sheetName val="tuathang"/>
      <sheetName val="hpho_TT"/>
      <sheetName val="Ban pha 2"/>
      <sheetName val="Huoipha"/>
      <sheetName val="mua vao"/>
      <sheetName val="chi phi "/>
      <sheetName val="ban ra 10%"/>
      <sheetName val="gVL"/>
      <sheetName val="Áo"/>
      <sheetName val="[PNT-P3.xlsѝKQKDKT'04-1"/>
      <sheetName val="TL33-13.14"/>
      <sheetName val="tlđm190337,8"/>
      <sheetName val="GC190337,8"/>
      <sheetName val="033,7,8"/>
      <sheetName val="TL033 ,2,4"/>
      <sheetName val="TL 0331,2"/>
      <sheetName val="033-1,4"/>
      <sheetName val="TL033,19,5"/>
      <sheetName val="ESTI."/>
      <sheetName val="DI-ESTI"/>
      <sheetName val="Giao nhiem fu"/>
      <sheetName val="QDcea TGD (2)"/>
      <sheetName val="120"/>
      <sheetName val="IFAD"/>
      <sheetName val="CVHN"/>
      <sheetName val="TCVM"/>
      <sheetName val="RIDP"/>
      <sheetName val="LDNN"/>
      <sheetName val="411"/>
      <sheetName val="632"/>
      <sheetName val="333"/>
      <sheetName val="Ther cao "/>
      <sheetName val="152"/>
      <sheetName val="111"/>
      <sheetName val="156"/>
      <sheetName val="So NVL"/>
      <sheetName val="511"/>
      <sheetName val="Nhat ký chung"/>
      <sheetName val="So 131"/>
      <sheetName val="So 331"/>
      <sheetName val="So 133"/>
      <sheetName val="So 3331"/>
      <sheetName val="So 334"/>
      <sheetName val="So 911"/>
      <sheetName val="So 421"/>
      <sheetName val="241"/>
      <sheetName val="642"/>
      <sheetName val="Du tnan chi tiet coc nuoc"/>
      <sheetName val="?0000000"/>
      <sheetName val="CV den trong to?g"/>
      <sheetName val="T±1 "/>
      <sheetName val="Mix-Tarpaulin"/>
      <sheetName val="Tarpaulin"/>
      <sheetName val="Price"/>
      <sheetName val="Monthly"/>
      <sheetName val="For Summary"/>
      <sheetName val="For Summary(KG)"/>
      <sheetName val="PP Cloth"/>
      <sheetName val="Mix-PP Cloth"/>
      <sheetName val="Material Price-PP"/>
      <sheetName val="ADKTKT02"/>
      <sheetName val="Baocao"/>
      <sheetName val="UT"/>
      <sheetName val="TongHopHD"/>
      <sheetName val="Cong ban 1,5„—_x0013__x0000_"/>
      <sheetName val="Km&quot;80"/>
      <sheetName val="Km280 ࠭ Km281"/>
      <sheetName val="_x0000__x000d__x0000__x0000__x0000_âO"/>
      <sheetName val="_x0000__x000f__x0000__x0000__x0000_½"/>
      <sheetName val="_x0000__x0000_²r"/>
      <sheetName val="_x0000__x0000__x0000__x0000__x0000_M pc_x0006__x0000__x0000_CamPh_x0000__x0000_"/>
      <sheetName val="7000 000"/>
      <sheetName val="K-280 - Km281"/>
      <sheetName val="Xa9lap "/>
      <sheetName val="[PNT-P3.xlsUTong hop (2)"/>
      <sheetName val="Km276 - Ke277"/>
      <sheetName val="[PNT-P3.xlsUKm279 - Km280"/>
      <sheetName val="t01.06"/>
      <sheetName val="ၔong hop QL48 - 2"/>
      <sheetName val="_x000c__x0000__x0000__x0000__x0000__x0000__x0000__x0000__x000d__x0000__x0000__x0000_"/>
      <sheetName val="_x0000__x000f__x0000__x0000__x0000_‚ž½"/>
      <sheetName val="_x0000__x000d__x0000__x0000__x0000_âOŽ"/>
      <sheetName val="QD cua HDQ²_x0000__x0000_)"/>
      <sheetName val="P210-TP20"/>
      <sheetName val="CB32"/>
      <sheetName val="CTT NuiC_x000f_eo"/>
      <sheetName val="TDT-TB?"/>
      <sheetName val="Km280 ? Km281"/>
      <sheetName val="K?284"/>
      <sheetName val="Kluo-_x0008_ phu"/>
      <sheetName val="QD cua HDQ²_x0000__x0000_€)"/>
      <sheetName val="K43"/>
      <sheetName val="THKL"/>
      <sheetName val="PL43"/>
      <sheetName val="K43+0.00 - 338 Trai"/>
      <sheetName val="??-BLDG"/>
      <sheetName val="BCDSPS"/>
      <sheetName val="BCDKT"/>
      <sheetName val="Don gia"/>
      <sheetName val="GS02-thu0TM"/>
      <sheetName val="bc"/>
      <sheetName val="K.O"/>
      <sheetName val="xang _clc"/>
      <sheetName val="X¡NG_td"/>
      <sheetName val="MaZUT"/>
      <sheetName val="DIESEL"/>
      <sheetName val="T[ 131"/>
      <sheetName val="Package1"/>
      <sheetName val="_x000b_luong phu"/>
      <sheetName val="GS08)B.hµng"/>
      <sheetName val="Nhap du lieu"/>
      <sheetName val="Sÿÿÿÿ"/>
      <sheetName val="quÿÿ"/>
      <sheetName val="_x0003_har"/>
      <sheetName val="Tong (op"/>
      <sheetName val="Coc 4ieu"/>
      <sheetName val="Cac cang UT mua thal Dong bac"/>
      <sheetName val="nam2004"/>
      <sheetName val="Km266"/>
      <sheetName val="VÃt liÖu"/>
      <sheetName val="Thue NK"/>
      <sheetName val="Hang NK"/>
      <sheetName val="Jet1- CP 32"/>
      <sheetName val="Jet2- Binh Minh 01"/>
      <sheetName val="Jet3"/>
      <sheetName val="Jet4"/>
      <sheetName val="Jet5"/>
      <sheetName val="Jet6"/>
      <sheetName val="Jet7"/>
      <sheetName val="Jet8"/>
      <sheetName val="Jet9"/>
      <sheetName val="Jet10"/>
      <sheetName val="Jet11"/>
      <sheetName val="Diesel1"/>
      <sheetName val="Diesel2"/>
      <sheetName val="Diezel3"/>
      <sheetName val="Mogas1"/>
      <sheetName val="Mogas2"/>
      <sheetName val="Mogas3"/>
      <sheetName val="Shaet13"/>
      <sheetName val="chie԰_x0000__x0000__x0000_Ȁ_x0000_"/>
      <sheetName val="Dimu"/>
      <sheetName val="Klct"/>
      <sheetName val="Covi"/>
      <sheetName val="Nlvt"/>
      <sheetName val="Innl"/>
      <sheetName val="Invt"/>
      <sheetName val="Chon"/>
      <sheetName val="Qtnv"/>
      <sheetName val="Bqtn"/>
      <sheetName val="Bqtv"/>
      <sheetName val="Giao"/>
      <sheetName val="Dcap"/>
      <sheetName val="Nlie"/>
      <sheetName val="Mnli"/>
      <sheetName val="CVden nw8ai TCT (1)"/>
      <sheetName val="Thang 07"/>
      <sheetName val="T10-05"/>
      <sheetName val="T9-05"/>
      <sheetName val="t805"/>
      <sheetName val="11T"/>
      <sheetName val="9T"/>
      <sheetName val="thaß26"/>
      <sheetName val="DG 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/>
      <sheetData sheetId="157"/>
      <sheetData sheetId="158"/>
      <sheetData sheetId="159"/>
      <sheetData sheetId="160"/>
      <sheetData sheetId="16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 refreshError="1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/>
      <sheetData sheetId="220"/>
      <sheetData sheetId="221"/>
      <sheetData sheetId="222"/>
      <sheetData sheetId="223" refreshError="1"/>
      <sheetData sheetId="224" refreshError="1"/>
      <sheetData sheetId="225" refreshError="1"/>
      <sheetData sheetId="226" refreshError="1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 refreshError="1"/>
      <sheetData sheetId="348" refreshError="1"/>
      <sheetData sheetId="349" refreshError="1"/>
      <sheetData sheetId="350" refreshError="1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 refreshError="1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 refreshError="1"/>
      <sheetData sheetId="377" refreshError="1"/>
      <sheetData sheetId="378" refreshError="1"/>
      <sheetData sheetId="379" refreshError="1"/>
      <sheetData sheetId="380"/>
      <sheetData sheetId="381"/>
      <sheetData sheetId="382"/>
      <sheetData sheetId="383" refreshError="1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 refreshError="1"/>
      <sheetData sheetId="393" refreshError="1"/>
      <sheetData sheetId="394" refreshError="1"/>
      <sheetData sheetId="395" refreshError="1"/>
      <sheetData sheetId="396"/>
      <sheetData sheetId="397" refreshError="1"/>
      <sheetData sheetId="398" refreshError="1"/>
      <sheetData sheetId="399" refreshError="1"/>
      <sheetData sheetId="400" refreshError="1"/>
      <sheetData sheetId="401"/>
      <sheetData sheetId="402" refreshError="1"/>
      <sheetData sheetId="403"/>
      <sheetData sheetId="404"/>
      <sheetData sheetId="405"/>
      <sheetData sheetId="406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/>
      <sheetData sheetId="418" refreshError="1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/>
      <sheetData sheetId="473"/>
      <sheetData sheetId="474"/>
      <sheetData sheetId="475"/>
      <sheetData sheetId="476"/>
      <sheetData sheetId="477" refreshError="1"/>
      <sheetData sheetId="478" refreshError="1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 refreshError="1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 refreshError="1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 refreshError="1"/>
      <sheetData sheetId="575" refreshError="1"/>
      <sheetData sheetId="576" refreshError="1"/>
      <sheetData sheetId="577" refreshError="1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 refreshError="1"/>
      <sheetData sheetId="605" refreshError="1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/>
      <sheetData sheetId="628" refreshError="1"/>
      <sheetData sheetId="629"/>
      <sheetData sheetId="630" refreshError="1"/>
      <sheetData sheetId="631" refreshError="1"/>
      <sheetData sheetId="632" refreshError="1"/>
      <sheetData sheetId="633"/>
      <sheetData sheetId="634"/>
      <sheetData sheetId="635" refreshError="1"/>
      <sheetData sheetId="636" refreshError="1"/>
      <sheetData sheetId="637" refreshError="1"/>
      <sheetData sheetId="638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/>
      <sheetData sheetId="647"/>
      <sheetData sheetId="648"/>
      <sheetData sheetId="649"/>
      <sheetData sheetId="650"/>
      <sheetData sheetId="651" refreshError="1"/>
      <sheetData sheetId="652"/>
      <sheetData sheetId="653"/>
      <sheetData sheetId="654" refreshError="1"/>
      <sheetData sheetId="655"/>
      <sheetData sheetId="656"/>
      <sheetData sheetId="657"/>
      <sheetData sheetId="658"/>
      <sheetData sheetId="659"/>
      <sheetData sheetId="660"/>
      <sheetData sheetId="661"/>
      <sheetData sheetId="662" refreshError="1"/>
      <sheetData sheetId="663" refreshError="1"/>
      <sheetData sheetId="664" refreshError="1"/>
      <sheetData sheetId="665"/>
      <sheetData sheetId="666"/>
      <sheetData sheetId="667"/>
      <sheetData sheetId="668"/>
      <sheetData sheetId="669"/>
      <sheetData sheetId="670" refreshError="1"/>
      <sheetData sheetId="671" refreshError="1"/>
      <sheetData sheetId="672" refreshError="1"/>
      <sheetData sheetId="673"/>
      <sheetData sheetId="674" refreshError="1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 refreshError="1"/>
      <sheetData sheetId="708" refreshError="1"/>
      <sheetData sheetId="709" refreshError="1"/>
      <sheetData sheetId="710" refreshError="1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</sheetNames>
    <sheetDataSet>
      <sheetData sheetId="0" refreshError="1"/>
      <sheetData sheetId="1">
        <row r="1">
          <cell r="A1" t="str">
            <v>PRICE BREAKDOWN FOR ELECTRICAL INSTALLATION WORK</v>
          </cell>
          <cell r="G1" t="str">
            <v xml:space="preserve"> </v>
          </cell>
          <cell r="K1" t="str">
            <v xml:space="preserve"> </v>
          </cell>
        </row>
        <row r="2">
          <cell r="B2" t="str">
            <v>東鼎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桃園 觀塘工業區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造價分析 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造價分析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B92" t="str">
            <v>SUB-TOTAL (A.1)</v>
          </cell>
          <cell r="F92">
            <v>79627100</v>
          </cell>
          <cell r="J92">
            <v>7864</v>
          </cell>
          <cell r="L92">
            <v>79627100</v>
          </cell>
          <cell r="P92">
            <v>3085790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(公共設施)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PANхL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(場區)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(碼頭區)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SYSTEM(所有燈具皆包括燈管或燈泡)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B355" t="str">
            <v xml:space="preserve"> CADWELD TAC-2G2G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SYSTEM(全廠區建築物間之管線)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40LB型鎂犧牲陽極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熱縮絕緣套管理(含熱溶膠)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自融型絕緣膠帶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熱融焊點PE包覆蓋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防蝕系統測試調整 &amp; 交通安全措施費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F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B484" t="str">
            <v>MOSAIC PANEL  SIZE 1200Hx1200W, W/</v>
          </cell>
          <cell r="F484">
            <v>0</v>
          </cell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600V控制電纜,銅導体,PVC絕緣,麥拉遮蔽(OVERALL),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PVC黑色被覆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600V控制電纜,銅導体,PVC絕緣,麥拉遮蔽(OVERALL),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PVC黑色被覆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600V控制電纜,銅導体,PVC絕緣,麥拉遮蔽(OVERALL),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PVC黑色被覆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600V控制電纜,銅導体,PVC絕緣,麥拉遮蔽(OVERALL),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PVC黑色被覆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600V控制電纜,銅導体,PVC絕緣,麥拉遮蔽(OVERALL),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PVC黑色被覆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600V控制電纜,銅導体,PVC絕緣,麥拉遮蔽(OVERALL),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PVC黑色被覆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300V信號電纜,PVC絕緣,麥拉遮蔽(OVERALL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黑色被覆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300V信號電纜,PVC絕緣,麥拉遮蔽(OVERALL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黑色被覆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300V信號電纜,PVC絕緣,麥拉遮蔽(OVERALL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黑色被覆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1/4圓(半徑30公分)低溫偵測器之補償器遮蔽板SS316製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接線箱,附端子板20P,FRP外殼,屋外防水型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接線箱,附端子板50P,FRP外殼,屋外防水型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接線箱,附端子板100P,FRP外殼,屋外防水型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100X50X5X7.5X2.4高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附基礎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為3.6M高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為1.95M高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(與儀控共用)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"/>
    </sheetNames>
    <sheetDataSet>
      <sheetData sheetId="0" refreshError="1">
        <row r="5">
          <cell r="B5" t="str">
            <v>Baäc thôï</v>
          </cell>
          <cell r="C5" t="str">
            <v>Tieàn löông caàu</v>
          </cell>
          <cell r="D5" t="str">
            <v>Tieàn löông ñöôøng</v>
          </cell>
        </row>
        <row r="6">
          <cell r="B6">
            <v>2</v>
          </cell>
          <cell r="C6">
            <v>12552</v>
          </cell>
          <cell r="D6">
            <v>11924</v>
          </cell>
        </row>
        <row r="7">
          <cell r="B7">
            <v>2.1</v>
          </cell>
          <cell r="C7">
            <v>12685</v>
          </cell>
          <cell r="D7">
            <v>12043</v>
          </cell>
        </row>
        <row r="8">
          <cell r="B8">
            <v>2.2000000000000002</v>
          </cell>
          <cell r="C8">
            <v>12818</v>
          </cell>
          <cell r="D8">
            <v>12162</v>
          </cell>
        </row>
        <row r="9">
          <cell r="B9">
            <v>2.2999999999999998</v>
          </cell>
          <cell r="C9">
            <v>12950</v>
          </cell>
          <cell r="D9">
            <v>12280</v>
          </cell>
        </row>
        <row r="10">
          <cell r="B10">
            <v>2.4</v>
          </cell>
          <cell r="C10">
            <v>13083</v>
          </cell>
          <cell r="D10">
            <v>12399</v>
          </cell>
        </row>
        <row r="11">
          <cell r="B11">
            <v>2.5</v>
          </cell>
          <cell r="C11">
            <v>13215</v>
          </cell>
          <cell r="D11">
            <v>12517</v>
          </cell>
        </row>
        <row r="12">
          <cell r="B12">
            <v>2.6</v>
          </cell>
          <cell r="C12">
            <v>13348</v>
          </cell>
          <cell r="D12">
            <v>12636</v>
          </cell>
        </row>
        <row r="13">
          <cell r="B13">
            <v>2.7</v>
          </cell>
          <cell r="C13">
            <v>13481</v>
          </cell>
          <cell r="D13">
            <v>12755</v>
          </cell>
        </row>
        <row r="14">
          <cell r="B14">
            <v>2.8</v>
          </cell>
          <cell r="C14">
            <v>13613</v>
          </cell>
          <cell r="D14">
            <v>12873</v>
          </cell>
        </row>
        <row r="15">
          <cell r="B15">
            <v>2.9</v>
          </cell>
          <cell r="C15">
            <v>13746</v>
          </cell>
          <cell r="D15">
            <v>12992</v>
          </cell>
        </row>
        <row r="16">
          <cell r="B16">
            <v>3</v>
          </cell>
          <cell r="C16">
            <v>13878</v>
          </cell>
        </row>
        <row r="17">
          <cell r="B17">
            <v>3.1</v>
          </cell>
          <cell r="C17">
            <v>14025</v>
          </cell>
          <cell r="D17">
            <v>13250</v>
          </cell>
        </row>
        <row r="18">
          <cell r="B18">
            <v>3.2</v>
          </cell>
          <cell r="C18">
            <v>14171</v>
          </cell>
          <cell r="D18">
            <v>13390</v>
          </cell>
        </row>
        <row r="19">
          <cell r="B19">
            <v>3.3</v>
          </cell>
          <cell r="C19">
            <v>14318</v>
          </cell>
          <cell r="D19">
            <v>13529</v>
          </cell>
        </row>
        <row r="20">
          <cell r="B20">
            <v>3.4</v>
          </cell>
          <cell r="C20">
            <v>14464</v>
          </cell>
          <cell r="D20">
            <v>13669</v>
          </cell>
        </row>
        <row r="21">
          <cell r="B21">
            <v>3.5</v>
          </cell>
          <cell r="C21">
            <v>14611</v>
          </cell>
          <cell r="D21">
            <v>13808</v>
          </cell>
        </row>
        <row r="22">
          <cell r="B22">
            <v>3.6</v>
          </cell>
          <cell r="C22">
            <v>14758</v>
          </cell>
          <cell r="D22">
            <v>13948</v>
          </cell>
        </row>
        <row r="23">
          <cell r="B23">
            <v>3.7</v>
          </cell>
          <cell r="C23">
            <v>14904</v>
          </cell>
          <cell r="D23">
            <v>14088</v>
          </cell>
        </row>
        <row r="24">
          <cell r="B24">
            <v>3.8</v>
          </cell>
          <cell r="C24">
            <v>15051</v>
          </cell>
          <cell r="D24">
            <v>14227</v>
          </cell>
        </row>
        <row r="25">
          <cell r="B25">
            <v>3.9</v>
          </cell>
          <cell r="C25">
            <v>15197</v>
          </cell>
          <cell r="D25">
            <v>14367</v>
          </cell>
        </row>
        <row r="26">
          <cell r="B26">
            <v>4</v>
          </cell>
          <cell r="C26">
            <v>15344</v>
          </cell>
          <cell r="D26">
            <v>14506</v>
          </cell>
        </row>
        <row r="27">
          <cell r="B27">
            <v>4.0999999999999996</v>
          </cell>
          <cell r="C27">
            <v>15658</v>
          </cell>
          <cell r="D27">
            <v>14792</v>
          </cell>
        </row>
        <row r="28">
          <cell r="B28">
            <v>4.2</v>
          </cell>
          <cell r="C28">
            <v>15972</v>
          </cell>
          <cell r="D28">
            <v>15079</v>
          </cell>
        </row>
        <row r="29">
          <cell r="B29">
            <v>4.3</v>
          </cell>
          <cell r="C29">
            <v>16286</v>
          </cell>
          <cell r="D29">
            <v>15365</v>
          </cell>
        </row>
        <row r="30">
          <cell r="B30">
            <v>4.4000000000000004</v>
          </cell>
          <cell r="C30">
            <v>16600</v>
          </cell>
          <cell r="D30">
            <v>15651</v>
          </cell>
        </row>
        <row r="31">
          <cell r="B31">
            <v>4.5</v>
          </cell>
          <cell r="C31">
            <v>16914</v>
          </cell>
          <cell r="D31">
            <v>15937</v>
          </cell>
        </row>
        <row r="32">
          <cell r="B32">
            <v>4.5999999999999996</v>
          </cell>
          <cell r="C32">
            <v>17228</v>
          </cell>
          <cell r="D32">
            <v>16223</v>
          </cell>
        </row>
        <row r="33">
          <cell r="B33">
            <v>4.7</v>
          </cell>
          <cell r="C33">
            <v>17542</v>
          </cell>
          <cell r="D33">
            <v>16509</v>
          </cell>
        </row>
        <row r="34">
          <cell r="B34">
            <v>4.8</v>
          </cell>
          <cell r="C34">
            <v>17856</v>
          </cell>
          <cell r="D34">
            <v>16795</v>
          </cell>
        </row>
        <row r="35">
          <cell r="B35">
            <v>4.9000000000000004</v>
          </cell>
          <cell r="C35">
            <v>18240</v>
          </cell>
          <cell r="D35">
            <v>17081</v>
          </cell>
        </row>
        <row r="36">
          <cell r="B36">
            <v>5</v>
          </cell>
          <cell r="C36">
            <v>18484</v>
          </cell>
          <cell r="D36">
            <v>17368</v>
          </cell>
        </row>
        <row r="37">
          <cell r="B37">
            <v>5.0999999999999996</v>
          </cell>
          <cell r="C37">
            <v>18875</v>
          </cell>
          <cell r="D37">
            <v>17723</v>
          </cell>
        </row>
        <row r="38">
          <cell r="B38">
            <v>5.2</v>
          </cell>
          <cell r="C38">
            <v>19266</v>
          </cell>
          <cell r="D38">
            <v>18079</v>
          </cell>
        </row>
        <row r="39">
          <cell r="B39">
            <v>5.3</v>
          </cell>
          <cell r="C39">
            <v>19656</v>
          </cell>
          <cell r="D39">
            <v>18435</v>
          </cell>
        </row>
        <row r="40">
          <cell r="B40">
            <v>5.4</v>
          </cell>
          <cell r="C40">
            <v>20047</v>
          </cell>
          <cell r="D40">
            <v>18791</v>
          </cell>
        </row>
        <row r="41">
          <cell r="B41">
            <v>5.5</v>
          </cell>
          <cell r="C41">
            <v>20438</v>
          </cell>
          <cell r="D41">
            <v>19147</v>
          </cell>
        </row>
        <row r="42">
          <cell r="B42">
            <v>5.6</v>
          </cell>
          <cell r="C42">
            <v>20829</v>
          </cell>
          <cell r="D42">
            <v>19503</v>
          </cell>
        </row>
        <row r="43">
          <cell r="B43">
            <v>5.7</v>
          </cell>
          <cell r="C43">
            <v>21220</v>
          </cell>
          <cell r="D43">
            <v>19859</v>
          </cell>
        </row>
        <row r="44">
          <cell r="B44">
            <v>5.8</v>
          </cell>
          <cell r="C44">
            <v>21610</v>
          </cell>
          <cell r="D44">
            <v>20215</v>
          </cell>
        </row>
        <row r="45">
          <cell r="B45">
            <v>5.9</v>
          </cell>
          <cell r="C45">
            <v>22001</v>
          </cell>
          <cell r="D45">
            <v>20571</v>
          </cell>
        </row>
        <row r="46">
          <cell r="B46">
            <v>6</v>
          </cell>
          <cell r="C46">
            <v>22392</v>
          </cell>
          <cell r="D46">
            <v>20927</v>
          </cell>
        </row>
        <row r="47">
          <cell r="B47">
            <v>6.1</v>
          </cell>
          <cell r="C47">
            <v>22867</v>
          </cell>
          <cell r="D47">
            <v>21352</v>
          </cell>
        </row>
        <row r="48">
          <cell r="B48">
            <v>6.2</v>
          </cell>
          <cell r="C48">
            <v>23341</v>
          </cell>
          <cell r="D48">
            <v>21778</v>
          </cell>
        </row>
        <row r="49">
          <cell r="B49">
            <v>6.3</v>
          </cell>
          <cell r="C49">
            <v>23816</v>
          </cell>
          <cell r="D49">
            <v>22204</v>
          </cell>
        </row>
        <row r="50">
          <cell r="B50">
            <v>6.4</v>
          </cell>
          <cell r="C50">
            <v>24290</v>
          </cell>
          <cell r="D50">
            <v>22629</v>
          </cell>
        </row>
        <row r="51">
          <cell r="B51">
            <v>6.5</v>
          </cell>
          <cell r="C51">
            <v>24765</v>
          </cell>
          <cell r="D51">
            <v>23055</v>
          </cell>
        </row>
        <row r="52">
          <cell r="B52">
            <v>6.6</v>
          </cell>
          <cell r="C52">
            <v>25239</v>
          </cell>
          <cell r="D52">
            <v>23481</v>
          </cell>
        </row>
        <row r="53">
          <cell r="B53">
            <v>6.7</v>
          </cell>
          <cell r="C53">
            <v>25714</v>
          </cell>
          <cell r="D53">
            <v>23906</v>
          </cell>
        </row>
        <row r="54">
          <cell r="B54">
            <v>6.8</v>
          </cell>
          <cell r="C54">
            <v>26188</v>
          </cell>
          <cell r="D54">
            <v>24332</v>
          </cell>
        </row>
        <row r="55">
          <cell r="B55">
            <v>6.9</v>
          </cell>
          <cell r="C55">
            <v>26663</v>
          </cell>
          <cell r="D55">
            <v>24758</v>
          </cell>
        </row>
        <row r="56">
          <cell r="B56">
            <v>7</v>
          </cell>
          <cell r="C56">
            <v>27137</v>
          </cell>
          <cell r="D56">
            <v>25183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uong56"/>
      <sheetName val="Hqkt561"/>
      <sheetName val="BTH1"/>
      <sheetName val="Hqkt562"/>
      <sheetName val="BTH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9">
          <cell r="D19">
            <v>10500</v>
          </cell>
          <cell r="E19">
            <v>9450</v>
          </cell>
          <cell r="F19">
            <v>9975</v>
          </cell>
          <cell r="G19">
            <v>11025</v>
          </cell>
          <cell r="H19">
            <v>11550.000000000002</v>
          </cell>
        </row>
        <row r="20">
          <cell r="D20">
            <v>10650</v>
          </cell>
          <cell r="E20">
            <v>9600</v>
          </cell>
          <cell r="F20">
            <v>10125</v>
          </cell>
          <cell r="G20">
            <v>11175</v>
          </cell>
          <cell r="H20">
            <v>11700.000000000002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D22">
            <v>7350</v>
          </cell>
          <cell r="E22">
            <v>6300</v>
          </cell>
          <cell r="F22">
            <v>6825</v>
          </cell>
          <cell r="G22">
            <v>7875</v>
          </cell>
          <cell r="H22">
            <v>8400.0000000000018</v>
          </cell>
        </row>
        <row r="23">
          <cell r="D23">
            <v>3150</v>
          </cell>
          <cell r="E23">
            <v>3150</v>
          </cell>
          <cell r="F23">
            <v>3150</v>
          </cell>
          <cell r="G23">
            <v>3150</v>
          </cell>
          <cell r="H23">
            <v>3150</v>
          </cell>
        </row>
      </sheetData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"/>
      <sheetName val="TH ( in) (E)"/>
      <sheetName val="Tong hop-2"/>
      <sheetName val="DT - BL 2"/>
      <sheetName val="DG- CT2"/>
      <sheetName val="DG- CT2 (2)"/>
      <sheetName val="BT Hang (4)"/>
      <sheetName val="VL-NC-M"/>
      <sheetName val="HE SO"/>
      <sheetName val="HE SO (2)"/>
      <sheetName val="T-A"/>
      <sheetName val="TH ( in)"/>
      <sheetName val="Tong hop"/>
      <sheetName val="Tong hop (2)"/>
      <sheetName val="BenLuc"/>
      <sheetName val="DG- CT2 (5)"/>
      <sheetName val="1.20"/>
      <sheetName val="1.20 (2)"/>
      <sheetName val="VP HN (1)"/>
      <sheetName val="VP HN (2)"/>
      <sheetName val="Nha o TVHN (2)"/>
      <sheetName val="Ty phoi BT"/>
      <sheetName val="Nha o TVHN "/>
      <sheetName val="BT Hang (2)"/>
      <sheetName val="BT Hang"/>
      <sheetName val="Betong"/>
      <sheetName val="CP KHAC"/>
      <sheetName val="0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15">
          <cell r="F15">
            <v>1.2349000000000001</v>
          </cell>
        </row>
        <row r="27">
          <cell r="C27">
            <v>0.4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KE3p "/>
      <sheetName val="TDTKP"/>
      <sheetName val="DON GIA"/>
      <sheetName val="TONG HOP VL-NC"/>
      <sheetName val="TNHCHINH"/>
      <sheetName val="CHITIET VL-NC-TT -1p"/>
      <sheetName val="TDTKP1"/>
      <sheetName val="phuluc1"/>
      <sheetName val="TONG HOP VL-NC TT"/>
      <sheetName val="KPVC-BD "/>
      <sheetName val="#REF"/>
      <sheetName val="Tiepdia"/>
      <sheetName val="CHITIET VL-NC-TT-3p"/>
      <sheetName val="VCV-BE-TONG"/>
      <sheetName val="chitiet"/>
      <sheetName val="VC"/>
      <sheetName val="CHITIET VL-NC"/>
      <sheetName val="THPDMoi  (2)"/>
      <sheetName val="t-h HA THE"/>
      <sheetName val="giathanh1"/>
      <sheetName val="TONGKE-HT"/>
      <sheetName val="LKVL-CK-HT-GD1"/>
      <sheetName val="TH VL, NC, DDHT Thanhphuoc"/>
      <sheetName val="dongia (2)"/>
      <sheetName val="DG"/>
      <sheetName val="DONGIA"/>
      <sheetName val="gtrinh"/>
      <sheetName val="lam-moi"/>
      <sheetName val="TH XL"/>
      <sheetName val="thao-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"/>
      <sheetName val="Du_lieu"/>
      <sheetName val="KH-Q1,Q2,01"/>
      <sheetName val="TONGKE3p "/>
      <sheetName val="TDTKP"/>
      <sheetName val="DON GIA"/>
      <sheetName val="TONG HOP VL-NC"/>
      <sheetName val="TNHCHINH"/>
      <sheetName val="CHITIET VL-NC-TT -1p"/>
      <sheetName val="TDTKP1"/>
      <sheetName val="phuluc1"/>
      <sheetName val="TONG HOP VL-NC TT"/>
      <sheetName val="KPVC-BD "/>
      <sheetName val="#REF"/>
      <sheetName val="gvl"/>
      <sheetName val="Tiepdia"/>
      <sheetName val="CHITIET VL-NC-TT-3p"/>
      <sheetName val="VCV-BE-TONG"/>
      <sheetName val="chitiet"/>
      <sheetName val="VC"/>
      <sheetName val="CHITIET VL-NC"/>
      <sheetName val="THPDMoi  (2)"/>
      <sheetName val="t-h HA THE"/>
      <sheetName val="giathanh1"/>
      <sheetName val="TONGKE-HT"/>
      <sheetName val="LKVL-CK-HT-GD1"/>
      <sheetName val="TH VL, NC, DDHT Thanhphuoc"/>
      <sheetName val="dongia (2)"/>
      <sheetName val="DG"/>
      <sheetName val="DONGIA"/>
      <sheetName val="chitimc"/>
      <sheetName val="dtxl"/>
      <sheetName val="gtrinh"/>
      <sheetName val="lam-moi"/>
      <sheetName val="TH XL"/>
      <sheetName val="thao-go"/>
      <sheetName val="BAOGIATHANG"/>
      <sheetName val="vanchuyen TC"/>
      <sheetName val="DAODAT"/>
      <sheetName val="dongiaXD"/>
      <sheetName val="VCV-BE-Tÿÿÿ"/>
      <sheetName val="TONG HOP VL_NC"/>
      <sheetName val="CHITIET VL_NC_TT _1p"/>
      <sheetName val="TONG HOP VL_NC TT"/>
      <sheetName val="KPVC_BD "/>
      <sheetName val="_REF"/>
      <sheetName val="CHITIET VL_NC_TT_3p"/>
      <sheetName val="VCV_BE_TONG"/>
      <sheetName val="CHITIET VL_NC"/>
      <sheetName val="THPDMoi  _2_"/>
      <sheetName val="t_h HA THE"/>
      <sheetName val="TONGKE_HT"/>
      <sheetName val="LKVL_CK_HT_GD1"/>
      <sheetName val="TH VL_ NC_ DDHT Thanhphuoc"/>
      <sheetName val="dongia _2_"/>
      <sheetName val="lam_moi"/>
      <sheetName val="thao_go"/>
      <sheetName val="0000000"/>
      <sheetName val="May tinh xach tay"/>
      <sheetName val="Man hinh LCD-CRT"/>
      <sheetName val="CPU DELL"/>
      <sheetName val="CPU HP-Compaq"/>
      <sheetName val="CPU Samsung"/>
      <sheetName val="May in-PRINTER"/>
      <sheetName val="Linh kien may tinh"/>
      <sheetName val="00000000"/>
      <sheetName val="Gvl_QN"/>
      <sheetName val="Gvlks_QN"/>
      <sheetName val="DG_QUANG NINH"/>
      <sheetName val="Hướng dẫn"/>
      <sheetName val="Ví dụ hàm Vlookup"/>
      <sheetName val="KH_Q1_Q2_01"/>
      <sheetName val="Hu?ng d?n"/>
      <sheetName val="Ví d? hàm Vlookup"/>
      <sheetName val="DGchitiet "/>
      <sheetName val="LEGEND"/>
      <sheetName val="Hý?ng d?n"/>
      <sheetName val="MTO REV.0"/>
      <sheetName val="Hu_ng d_n"/>
      <sheetName val="Ví d_ hàm Vlookup"/>
      <sheetName val="Hý_ng d_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nen"/>
      <sheetName val="mat"/>
      <sheetName val="atgt"/>
      <sheetName val="cong"/>
      <sheetName val="vua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Sheet2"/>
      <sheetName val="Sheet3"/>
      <sheetName val="XL4Test5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khai"/>
      <sheetName val="muavao"/>
      <sheetName val="banra"/>
      <sheetName val="BCSDHDNam"/>
      <sheetName val="SDHDThang"/>
      <sheetName val="00000080"/>
      <sheetName val="DTCT-tuyen chinh"/>
      <sheetName val="m doc"/>
      <sheetName val="Vat tu"/>
      <sheetName val="truc tiep"/>
      <sheetName val="THmp03"/>
      <sheetName val="K²_x0000__x0000_OK"/>
      <sheetName val="QUY TIEN MAT"/>
      <sheetName val="Tongcongchixdnha"/>
      <sheetName val="QUY XAY DUNG NHA HANG"/>
      <sheetName val="Bke(10"/>
      <sheetName val="tra-vat-lieu"/>
      <sheetName val="giathanh1"/>
      <sheetName val="coctuatrenda"/>
      <sheetName val="dt-tkkttc1-1"/>
      <sheetName val="ngn"/>
      <sheetName val="tl/khovt"/>
      <sheetName val="Chi tieu ngoak bang - OK"/>
      <sheetName val="CtietQK"/>
      <sheetName val="Thong ke thigt bi"/>
      <sheetName val="K²??OK"/>
      <sheetName val="Dinh muc CP KTCB kêac"/>
      <sheetName val="410-goc"/>
      <sheetName val="420-goc"/>
      <sheetName val="430-goc"/>
      <sheetName val="44-goc"/>
      <sheetName val="45-goc"/>
      <sheetName val="410"/>
      <sheetName val="420"/>
      <sheetName val="430"/>
      <sheetName val="440"/>
      <sheetName val="450"/>
      <sheetName val="~         "/>
      <sheetName val="RECAP"/>
      <sheetName val="Cho giao"/>
      <sheetName val="Ban"/>
      <sheetName val="Cadencier 410"/>
      <sheetName val="Cadencier 420"/>
      <sheetName val="Stock"/>
      <sheetName val="Car"/>
      <sheetName val="soban"/>
      <sheetName val="220"/>
      <sheetName val="230"/>
      <sheetName val="250"/>
      <sheetName val="240"/>
      <sheetName val="choban"/>
      <sheetName val="Luong T1- 03"/>
      <sheetName val="Luong T2- 03"/>
      <sheetName val="Luong T3- 03"/>
      <sheetName val="K²"/>
      <sheetName val="tl_khovt"/>
      <sheetName val="K²__OK"/>
      <sheetName val="MTO REV.0"/>
      <sheetName val="CC.huyen"/>
      <sheetName val="NC"/>
      <sheetName val="Bao_cao"/>
      <sheetName val="TG_TSCD_-_OK"/>
      <sheetName val="LC_tien_te"/>
      <sheetName val="QT_TNDN"/>
      <sheetName val="Trang_bia"/>
      <sheetName val="CD_tai_khoan"/>
      <sheetName val="CDKT_-_OK"/>
      <sheetName val="Chi_tieu_ngoai_bang_-_OK"/>
      <sheetName val="GTGT_duoc_KT,_hoan_lai,_mien0k_"/>
      <sheetName val="Bang_ke_chi_phi"/>
      <sheetName val="Phai_thu_-_OK"/>
      <sheetName val="Phai_tra_-_OK"/>
      <sheetName val="Tam_ung"/>
      <sheetName val="XNT_-_OK"/>
      <sheetName val="Thu_noi_bo"/>
      <sheetName val="Phai_tra_noi_bo"/>
      <sheetName val="Tinh_hinh_thu_nhap_CBCNV_-_OK"/>
      <sheetName val="Bang_khoi_luong"/>
      <sheetName val="Bang_phan_tich"/>
      <sheetName val="TH_vat_tu"/>
      <sheetName val="TH_kinh_phi"/>
      <sheetName val="TH_May_TC"/>
      <sheetName val="TH_nhan_cong"/>
      <sheetName val="Thong_ke_thiet_bi"/>
      <sheetName val="Dinh_muc_CP_KTCB_khac"/>
      <sheetName val="TOONG HOP"/>
      <sheetName val="ten ncc"/>
      <sheetName val="cho g iao"/>
      <sheetName val="0204"/>
      <sheetName val="ton "/>
      <sheetName val="0000000000"/>
      <sheetName val="Sheet26"/>
      <sheetName val="C_tietTH6T"/>
      <sheetName val="C_tiet_05"/>
      <sheetName val="Den_31,7"/>
      <sheetName val="Bke_10"/>
      <sheetName val="UOc_T10"/>
      <sheetName val="Bke_11"/>
      <sheetName val="Uoc_2005"/>
      <sheetName val="Bke_12"/>
    </sheetNames>
    <sheetDataSet>
      <sheetData sheetId="0" refreshError="1">
        <row r="64">
          <cell r="Q64">
            <v>5000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_lieu"/>
      <sheetName val="Tong_gia"/>
      <sheetName val="Chi_tiet_gia"/>
      <sheetName val="KL_dao_Lap_dat"/>
      <sheetName val="THKP_don_gia_chao"/>
      <sheetName val="Tong_GT_khac_Pbo_vao_GT"/>
      <sheetName val="THKP_XL_Khac"/>
      <sheetName val="Lan_trai_tam"/>
      <sheetName val="Chuyen_quan"/>
      <sheetName val="Den_bu"/>
      <sheetName val="VL_NC_M_XL_khac"/>
      <sheetName val="BT_cot_thep"/>
      <sheetName val="KL_cot_thep"/>
      <sheetName val="Dap_Dat"/>
      <sheetName val="Tinh_CT_dao_dat_Luu"/>
      <sheetName val="Tinh_CT_dao_dat"/>
      <sheetName val="Chi_tiet_cot_pha"/>
      <sheetName val="Chiet_tinh_don_gia"/>
      <sheetName val="Don_gia_VCTC"/>
      <sheetName val="Gia_HTXL+VC"/>
      <sheetName val="XL4Poppy"/>
      <sheetName val="thong bao"/>
      <sheetName val="duyet gia"/>
      <sheetName val="so do"/>
      <sheetName val="00000000"/>
      <sheetName val="XL4Test5"/>
    </sheetNames>
    <sheetDataSet>
      <sheetData sheetId="0"/>
      <sheetData sheetId="1" refreshError="1">
        <row r="6">
          <cell r="C6">
            <v>1.5644349070100143</v>
          </cell>
        </row>
        <row r="19">
          <cell r="C19">
            <v>8761.9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AOTAC"/>
      <sheetName val="CTBD"/>
      <sheetName val="CSDL"/>
      <sheetName val="PSI"/>
      <sheetName val="PSII"/>
      <sheetName val="PSIII"/>
      <sheetName val="PSIV"/>
      <sheetName val="BCDPS"/>
      <sheetName val="QTNS"/>
      <sheetName val="CDKT"/>
      <sheetName val="BCKQKD01"/>
      <sheetName val="BCKQ02"/>
      <sheetName val="BCKQ03"/>
      <sheetName val="BCDT"/>
      <sheetName val="BCLK"/>
      <sheetName val="LCTT"/>
      <sheetName val="TMINH"/>
      <sheetName val="TM2"/>
      <sheetName val="TM3"/>
      <sheetName val="TM4"/>
      <sheetName val="Sheet11"/>
      <sheetName val="Sheet3"/>
    </sheetNames>
    <sheetDataSet>
      <sheetData sheetId="0"/>
      <sheetData sheetId="1"/>
      <sheetData sheetId="2" refreshError="1"/>
      <sheetData sheetId="3"/>
      <sheetData sheetId="4"/>
      <sheetData sheetId="5" refreshError="1">
        <row r="1">
          <cell r="F1" t="str">
            <v>Nî</v>
          </cell>
          <cell r="G1" t="str">
            <v>Cã</v>
          </cell>
        </row>
        <row r="2">
          <cell r="F2">
            <v>911</v>
          </cell>
          <cell r="G2">
            <v>642</v>
          </cell>
        </row>
        <row r="3">
          <cell r="F3">
            <v>911</v>
          </cell>
          <cell r="G3" t="str">
            <v>142.2</v>
          </cell>
        </row>
        <row r="5">
          <cell r="A5" t="str">
            <v>Nî</v>
          </cell>
          <cell r="B5" t="str">
            <v>Cã</v>
          </cell>
          <cell r="C5" t="str">
            <v>N/s¸ch</v>
          </cell>
          <cell r="D5" t="str">
            <v>Sè tiÒn</v>
          </cell>
        </row>
        <row r="6">
          <cell r="A6" t="str">
            <v/>
          </cell>
          <cell r="B6" t="str">
            <v/>
          </cell>
          <cell r="C6">
            <v>0</v>
          </cell>
          <cell r="D6">
            <v>0</v>
          </cell>
        </row>
        <row r="7">
          <cell r="A7" t="str">
            <v/>
          </cell>
          <cell r="B7" t="str">
            <v/>
          </cell>
          <cell r="C7">
            <v>0</v>
          </cell>
          <cell r="D7">
            <v>0</v>
          </cell>
        </row>
        <row r="8">
          <cell r="A8" t="str">
            <v/>
          </cell>
          <cell r="B8" t="str">
            <v/>
          </cell>
          <cell r="C8">
            <v>0</v>
          </cell>
          <cell r="D8">
            <v>0</v>
          </cell>
        </row>
        <row r="9">
          <cell r="A9" t="str">
            <v/>
          </cell>
          <cell r="B9" t="str">
            <v/>
          </cell>
          <cell r="C9">
            <v>0</v>
          </cell>
          <cell r="D9">
            <v>0</v>
          </cell>
        </row>
        <row r="10">
          <cell r="A10" t="str">
            <v/>
          </cell>
          <cell r="B10" t="str">
            <v/>
          </cell>
          <cell r="C10">
            <v>0</v>
          </cell>
          <cell r="D10">
            <v>0</v>
          </cell>
        </row>
        <row r="11">
          <cell r="A11" t="str">
            <v/>
          </cell>
          <cell r="B11" t="str">
            <v/>
          </cell>
          <cell r="C11">
            <v>0</v>
          </cell>
          <cell r="D11">
            <v>0</v>
          </cell>
        </row>
        <row r="12">
          <cell r="A12" t="str">
            <v/>
          </cell>
          <cell r="B12" t="str">
            <v/>
          </cell>
          <cell r="C12">
            <v>0</v>
          </cell>
          <cell r="D12">
            <v>0</v>
          </cell>
        </row>
        <row r="13">
          <cell r="A13" t="str">
            <v/>
          </cell>
          <cell r="B13" t="str">
            <v/>
          </cell>
          <cell r="C13">
            <v>0</v>
          </cell>
          <cell r="D13">
            <v>0</v>
          </cell>
        </row>
        <row r="14">
          <cell r="A14" t="str">
            <v/>
          </cell>
          <cell r="B14" t="str">
            <v/>
          </cell>
          <cell r="C14">
            <v>0</v>
          </cell>
          <cell r="D14">
            <v>0</v>
          </cell>
        </row>
        <row r="15">
          <cell r="A15" t="str">
            <v/>
          </cell>
          <cell r="B15" t="str">
            <v/>
          </cell>
          <cell r="C15">
            <v>0</v>
          </cell>
          <cell r="D15">
            <v>0</v>
          </cell>
        </row>
        <row r="16">
          <cell r="A16" t="str">
            <v/>
          </cell>
          <cell r="B16" t="str">
            <v/>
          </cell>
          <cell r="C16">
            <v>0</v>
          </cell>
          <cell r="D16">
            <v>0</v>
          </cell>
        </row>
        <row r="17">
          <cell r="A17" t="str">
            <v/>
          </cell>
          <cell r="B17" t="str">
            <v/>
          </cell>
          <cell r="C17">
            <v>0</v>
          </cell>
          <cell r="D17">
            <v>0</v>
          </cell>
        </row>
        <row r="18">
          <cell r="A18" t="str">
            <v/>
          </cell>
          <cell r="B18" t="str">
            <v/>
          </cell>
          <cell r="C18">
            <v>0</v>
          </cell>
          <cell r="D18">
            <v>0</v>
          </cell>
        </row>
        <row r="19">
          <cell r="A19" t="str">
            <v/>
          </cell>
          <cell r="B19" t="str">
            <v/>
          </cell>
          <cell r="C19">
            <v>0</v>
          </cell>
          <cell r="D19">
            <v>0</v>
          </cell>
        </row>
        <row r="20">
          <cell r="A20" t="str">
            <v/>
          </cell>
          <cell r="B20" t="str">
            <v/>
          </cell>
          <cell r="C20">
            <v>0</v>
          </cell>
          <cell r="D20">
            <v>0</v>
          </cell>
        </row>
        <row r="21">
          <cell r="A21" t="str">
            <v/>
          </cell>
          <cell r="B21" t="str">
            <v/>
          </cell>
          <cell r="C21">
            <v>0</v>
          </cell>
          <cell r="D21">
            <v>0</v>
          </cell>
        </row>
        <row r="22">
          <cell r="A22" t="str">
            <v/>
          </cell>
          <cell r="B22" t="str">
            <v/>
          </cell>
          <cell r="C22">
            <v>0</v>
          </cell>
          <cell r="D22">
            <v>0</v>
          </cell>
        </row>
        <row r="23">
          <cell r="A23" t="str">
            <v/>
          </cell>
          <cell r="B23" t="str">
            <v/>
          </cell>
          <cell r="C23">
            <v>0</v>
          </cell>
          <cell r="D23">
            <v>0</v>
          </cell>
        </row>
        <row r="24">
          <cell r="A24" t="str">
            <v/>
          </cell>
          <cell r="B24" t="str">
            <v/>
          </cell>
          <cell r="C24">
            <v>0</v>
          </cell>
          <cell r="D24">
            <v>0</v>
          </cell>
        </row>
        <row r="25">
          <cell r="A25" t="str">
            <v/>
          </cell>
          <cell r="B25" t="str">
            <v/>
          </cell>
          <cell r="C25">
            <v>0</v>
          </cell>
          <cell r="D25">
            <v>0</v>
          </cell>
        </row>
        <row r="26">
          <cell r="A26" t="str">
            <v/>
          </cell>
          <cell r="B26" t="str">
            <v/>
          </cell>
          <cell r="C26">
            <v>0</v>
          </cell>
          <cell r="D26">
            <v>0</v>
          </cell>
        </row>
        <row r="27">
          <cell r="A27" t="str">
            <v/>
          </cell>
          <cell r="B27" t="str">
            <v/>
          </cell>
          <cell r="C27">
            <v>0</v>
          </cell>
          <cell r="D27">
            <v>0</v>
          </cell>
        </row>
        <row r="28">
          <cell r="A28" t="str">
            <v/>
          </cell>
          <cell r="B28" t="str">
            <v/>
          </cell>
          <cell r="C28">
            <v>0</v>
          </cell>
          <cell r="D28">
            <v>0</v>
          </cell>
        </row>
        <row r="29">
          <cell r="A29" t="str">
            <v/>
          </cell>
          <cell r="B29" t="str">
            <v/>
          </cell>
          <cell r="C29">
            <v>0</v>
          </cell>
          <cell r="D29">
            <v>0</v>
          </cell>
        </row>
        <row r="30">
          <cell r="A30" t="str">
            <v/>
          </cell>
          <cell r="B30" t="str">
            <v/>
          </cell>
          <cell r="C30">
            <v>0</v>
          </cell>
          <cell r="D30">
            <v>0</v>
          </cell>
        </row>
        <row r="31">
          <cell r="A31" t="str">
            <v/>
          </cell>
          <cell r="B31" t="str">
            <v/>
          </cell>
          <cell r="C31">
            <v>0</v>
          </cell>
          <cell r="D31">
            <v>0</v>
          </cell>
        </row>
        <row r="32">
          <cell r="A32" t="str">
            <v/>
          </cell>
          <cell r="B32" t="str">
            <v/>
          </cell>
          <cell r="C32">
            <v>0</v>
          </cell>
          <cell r="D32">
            <v>0</v>
          </cell>
        </row>
        <row r="33">
          <cell r="A33" t="str">
            <v/>
          </cell>
          <cell r="B33" t="str">
            <v/>
          </cell>
          <cell r="C33">
            <v>0</v>
          </cell>
          <cell r="D33">
            <v>0</v>
          </cell>
        </row>
        <row r="34">
          <cell r="A34" t="str">
            <v/>
          </cell>
          <cell r="B34" t="str">
            <v/>
          </cell>
          <cell r="C34">
            <v>0</v>
          </cell>
          <cell r="D34">
            <v>0</v>
          </cell>
        </row>
        <row r="35">
          <cell r="A35" t="str">
            <v/>
          </cell>
          <cell r="B35" t="str">
            <v/>
          </cell>
          <cell r="C35">
            <v>0</v>
          </cell>
          <cell r="D35">
            <v>0</v>
          </cell>
        </row>
        <row r="36">
          <cell r="A36" t="str">
            <v/>
          </cell>
          <cell r="B36" t="str">
            <v/>
          </cell>
          <cell r="C36">
            <v>0</v>
          </cell>
          <cell r="D36">
            <v>0</v>
          </cell>
        </row>
        <row r="37">
          <cell r="A37" t="str">
            <v/>
          </cell>
          <cell r="B37" t="str">
            <v/>
          </cell>
          <cell r="C37">
            <v>0</v>
          </cell>
          <cell r="D37">
            <v>0</v>
          </cell>
        </row>
        <row r="38">
          <cell r="A38" t="str">
            <v/>
          </cell>
          <cell r="B38" t="str">
            <v/>
          </cell>
          <cell r="C38">
            <v>0</v>
          </cell>
          <cell r="D38">
            <v>0</v>
          </cell>
        </row>
        <row r="39">
          <cell r="A39" t="str">
            <v/>
          </cell>
          <cell r="B39" t="str">
            <v/>
          </cell>
          <cell r="C39">
            <v>0</v>
          </cell>
          <cell r="D39">
            <v>0</v>
          </cell>
        </row>
        <row r="40">
          <cell r="A40" t="str">
            <v/>
          </cell>
          <cell r="B40" t="str">
            <v/>
          </cell>
          <cell r="C40">
            <v>0</v>
          </cell>
          <cell r="D40">
            <v>0</v>
          </cell>
        </row>
        <row r="41">
          <cell r="A41" t="str">
            <v/>
          </cell>
          <cell r="B41" t="str">
            <v/>
          </cell>
          <cell r="C41">
            <v>0</v>
          </cell>
          <cell r="D41">
            <v>0</v>
          </cell>
        </row>
        <row r="42">
          <cell r="A42" t="str">
            <v/>
          </cell>
          <cell r="B42" t="str">
            <v/>
          </cell>
          <cell r="C42">
            <v>0</v>
          </cell>
          <cell r="D42">
            <v>0</v>
          </cell>
        </row>
        <row r="43">
          <cell r="A43" t="str">
            <v/>
          </cell>
          <cell r="B43" t="str">
            <v/>
          </cell>
          <cell r="C43">
            <v>0</v>
          </cell>
          <cell r="D43">
            <v>0</v>
          </cell>
        </row>
        <row r="44">
          <cell r="A44" t="str">
            <v/>
          </cell>
          <cell r="B44" t="str">
            <v/>
          </cell>
          <cell r="C44">
            <v>0</v>
          </cell>
          <cell r="D44">
            <v>0</v>
          </cell>
        </row>
        <row r="45">
          <cell r="A45" t="str">
            <v/>
          </cell>
          <cell r="B45" t="str">
            <v/>
          </cell>
          <cell r="C45">
            <v>0</v>
          </cell>
          <cell r="D45">
            <v>0</v>
          </cell>
        </row>
        <row r="46">
          <cell r="A46" t="str">
            <v/>
          </cell>
          <cell r="B46" t="str">
            <v/>
          </cell>
          <cell r="C46">
            <v>0</v>
          </cell>
          <cell r="D46">
            <v>0</v>
          </cell>
        </row>
        <row r="47">
          <cell r="A47" t="str">
            <v/>
          </cell>
          <cell r="B47" t="str">
            <v/>
          </cell>
          <cell r="C47">
            <v>0</v>
          </cell>
          <cell r="D47">
            <v>0</v>
          </cell>
        </row>
        <row r="48">
          <cell r="A48" t="str">
            <v/>
          </cell>
          <cell r="B48" t="str">
            <v/>
          </cell>
          <cell r="C48">
            <v>0</v>
          </cell>
          <cell r="D48">
            <v>0</v>
          </cell>
        </row>
        <row r="49">
          <cell r="A49" t="str">
            <v/>
          </cell>
          <cell r="B49" t="str">
            <v/>
          </cell>
          <cell r="C49">
            <v>0</v>
          </cell>
          <cell r="D49">
            <v>0</v>
          </cell>
        </row>
        <row r="50">
          <cell r="A50" t="str">
            <v/>
          </cell>
          <cell r="B50" t="str">
            <v/>
          </cell>
          <cell r="C50">
            <v>0</v>
          </cell>
          <cell r="D50">
            <v>0</v>
          </cell>
        </row>
        <row r="51">
          <cell r="A51" t="str">
            <v/>
          </cell>
          <cell r="B51" t="str">
            <v/>
          </cell>
          <cell r="C51">
            <v>0</v>
          </cell>
          <cell r="D51">
            <v>0</v>
          </cell>
        </row>
        <row r="52">
          <cell r="A52" t="str">
            <v/>
          </cell>
          <cell r="B52" t="str">
            <v/>
          </cell>
          <cell r="C52">
            <v>0</v>
          </cell>
          <cell r="D52">
            <v>0</v>
          </cell>
        </row>
        <row r="53">
          <cell r="A53" t="str">
            <v/>
          </cell>
          <cell r="B53" t="str">
            <v/>
          </cell>
          <cell r="C53">
            <v>0</v>
          </cell>
          <cell r="D53">
            <v>0</v>
          </cell>
        </row>
        <row r="54">
          <cell r="A54" t="str">
            <v/>
          </cell>
          <cell r="B54" t="str">
            <v/>
          </cell>
          <cell r="C54">
            <v>0</v>
          </cell>
          <cell r="D54">
            <v>0</v>
          </cell>
        </row>
        <row r="55">
          <cell r="A55" t="str">
            <v/>
          </cell>
          <cell r="B55" t="str">
            <v/>
          </cell>
          <cell r="C55">
            <v>0</v>
          </cell>
          <cell r="D55">
            <v>0</v>
          </cell>
        </row>
        <row r="56">
          <cell r="A56" t="str">
            <v/>
          </cell>
          <cell r="B56" t="str">
            <v/>
          </cell>
          <cell r="C56">
            <v>0</v>
          </cell>
          <cell r="D56">
            <v>0</v>
          </cell>
        </row>
        <row r="57">
          <cell r="A57" t="str">
            <v/>
          </cell>
          <cell r="B57" t="str">
            <v/>
          </cell>
          <cell r="C57">
            <v>0</v>
          </cell>
          <cell r="D57">
            <v>0</v>
          </cell>
        </row>
        <row r="58">
          <cell r="A58" t="str">
            <v/>
          </cell>
          <cell r="B58" t="str">
            <v/>
          </cell>
          <cell r="C58">
            <v>0</v>
          </cell>
          <cell r="D58">
            <v>0</v>
          </cell>
        </row>
        <row r="59">
          <cell r="A59" t="str">
            <v/>
          </cell>
          <cell r="B59" t="str">
            <v/>
          </cell>
          <cell r="C59">
            <v>0</v>
          </cell>
          <cell r="D59">
            <v>0</v>
          </cell>
        </row>
        <row r="60">
          <cell r="A60" t="str">
            <v/>
          </cell>
          <cell r="B60" t="str">
            <v/>
          </cell>
          <cell r="C60">
            <v>0</v>
          </cell>
          <cell r="D60">
            <v>0</v>
          </cell>
        </row>
        <row r="61">
          <cell r="A61" t="str">
            <v/>
          </cell>
          <cell r="B61" t="str">
            <v/>
          </cell>
          <cell r="C61">
            <v>0</v>
          </cell>
          <cell r="D61">
            <v>0</v>
          </cell>
        </row>
        <row r="62">
          <cell r="A62" t="str">
            <v/>
          </cell>
          <cell r="B62" t="str">
            <v/>
          </cell>
          <cell r="C62">
            <v>0</v>
          </cell>
          <cell r="D62">
            <v>0</v>
          </cell>
        </row>
        <row r="63">
          <cell r="A63" t="str">
            <v/>
          </cell>
          <cell r="B63" t="str">
            <v/>
          </cell>
          <cell r="C63">
            <v>0</v>
          </cell>
          <cell r="D63">
            <v>0</v>
          </cell>
        </row>
        <row r="64">
          <cell r="A64" t="str">
            <v/>
          </cell>
          <cell r="B64" t="str">
            <v/>
          </cell>
          <cell r="C64">
            <v>0</v>
          </cell>
          <cell r="D64">
            <v>0</v>
          </cell>
        </row>
        <row r="65">
          <cell r="A65" t="str">
            <v/>
          </cell>
          <cell r="B65" t="str">
            <v/>
          </cell>
          <cell r="C65">
            <v>0</v>
          </cell>
          <cell r="D65">
            <v>0</v>
          </cell>
        </row>
        <row r="66">
          <cell r="A66" t="str">
            <v/>
          </cell>
          <cell r="B66" t="str">
            <v/>
          </cell>
          <cell r="C66">
            <v>0</v>
          </cell>
          <cell r="D66">
            <v>0</v>
          </cell>
        </row>
        <row r="67">
          <cell r="A67" t="str">
            <v/>
          </cell>
          <cell r="B67" t="str">
            <v/>
          </cell>
          <cell r="C67">
            <v>0</v>
          </cell>
          <cell r="D67">
            <v>0</v>
          </cell>
        </row>
        <row r="68">
          <cell r="A68" t="str">
            <v/>
          </cell>
          <cell r="B68" t="str">
            <v/>
          </cell>
          <cell r="C68">
            <v>0</v>
          </cell>
          <cell r="D68">
            <v>0</v>
          </cell>
        </row>
        <row r="69">
          <cell r="A69" t="str">
            <v/>
          </cell>
          <cell r="B69" t="str">
            <v/>
          </cell>
          <cell r="C69">
            <v>0</v>
          </cell>
          <cell r="D69">
            <v>0</v>
          </cell>
        </row>
        <row r="70">
          <cell r="A70" t="str">
            <v/>
          </cell>
          <cell r="B70" t="str">
            <v/>
          </cell>
          <cell r="C70">
            <v>0</v>
          </cell>
          <cell r="D70">
            <v>0</v>
          </cell>
        </row>
        <row r="71">
          <cell r="A71" t="str">
            <v/>
          </cell>
          <cell r="B71" t="str">
            <v/>
          </cell>
          <cell r="C71">
            <v>0</v>
          </cell>
          <cell r="D71">
            <v>0</v>
          </cell>
        </row>
        <row r="72">
          <cell r="A72" t="str">
            <v/>
          </cell>
          <cell r="B72" t="str">
            <v/>
          </cell>
          <cell r="C72">
            <v>0</v>
          </cell>
          <cell r="D72">
            <v>0</v>
          </cell>
        </row>
        <row r="73">
          <cell r="A73" t="str">
            <v/>
          </cell>
          <cell r="B73" t="str">
            <v/>
          </cell>
          <cell r="C73">
            <v>0</v>
          </cell>
          <cell r="D73">
            <v>0</v>
          </cell>
        </row>
        <row r="74">
          <cell r="A74" t="str">
            <v/>
          </cell>
          <cell r="B74" t="str">
            <v/>
          </cell>
          <cell r="C74">
            <v>0</v>
          </cell>
          <cell r="D74">
            <v>0</v>
          </cell>
        </row>
        <row r="75">
          <cell r="A75" t="str">
            <v/>
          </cell>
          <cell r="B75" t="str">
            <v/>
          </cell>
          <cell r="C75">
            <v>0</v>
          </cell>
          <cell r="D75">
            <v>0</v>
          </cell>
        </row>
        <row r="76">
          <cell r="A76" t="str">
            <v/>
          </cell>
          <cell r="B76" t="str">
            <v/>
          </cell>
          <cell r="C76">
            <v>0</v>
          </cell>
          <cell r="D76">
            <v>0</v>
          </cell>
        </row>
        <row r="77">
          <cell r="A77" t="str">
            <v/>
          </cell>
          <cell r="B77" t="str">
            <v/>
          </cell>
          <cell r="C77">
            <v>0</v>
          </cell>
          <cell r="D77">
            <v>0</v>
          </cell>
        </row>
        <row r="78">
          <cell r="A78" t="str">
            <v/>
          </cell>
          <cell r="B78" t="str">
            <v/>
          </cell>
          <cell r="C78">
            <v>0</v>
          </cell>
          <cell r="D78">
            <v>0</v>
          </cell>
        </row>
        <row r="79">
          <cell r="A79" t="str">
            <v/>
          </cell>
          <cell r="B79" t="str">
            <v/>
          </cell>
          <cell r="C79">
            <v>0</v>
          </cell>
          <cell r="D79">
            <v>0</v>
          </cell>
        </row>
        <row r="80">
          <cell r="A80" t="str">
            <v/>
          </cell>
          <cell r="B80" t="str">
            <v/>
          </cell>
          <cell r="C80">
            <v>0</v>
          </cell>
          <cell r="D80">
            <v>0</v>
          </cell>
        </row>
        <row r="81">
          <cell r="A81" t="str">
            <v/>
          </cell>
          <cell r="B81" t="str">
            <v/>
          </cell>
          <cell r="C81">
            <v>0</v>
          </cell>
          <cell r="D81">
            <v>0</v>
          </cell>
        </row>
        <row r="82">
          <cell r="A82" t="str">
            <v/>
          </cell>
          <cell r="B82" t="str">
            <v/>
          </cell>
          <cell r="C82">
            <v>0</v>
          </cell>
          <cell r="D82">
            <v>0</v>
          </cell>
        </row>
        <row r="83">
          <cell r="A83" t="str">
            <v/>
          </cell>
          <cell r="B83" t="str">
            <v/>
          </cell>
          <cell r="C83">
            <v>0</v>
          </cell>
          <cell r="D83">
            <v>0</v>
          </cell>
        </row>
        <row r="84">
          <cell r="A84" t="str">
            <v/>
          </cell>
          <cell r="B84" t="str">
            <v/>
          </cell>
          <cell r="C84">
            <v>0</v>
          </cell>
          <cell r="D84">
            <v>0</v>
          </cell>
        </row>
        <row r="85">
          <cell r="A85" t="str">
            <v/>
          </cell>
          <cell r="B85" t="str">
            <v/>
          </cell>
          <cell r="C85">
            <v>0</v>
          </cell>
          <cell r="D85">
            <v>0</v>
          </cell>
        </row>
        <row r="86">
          <cell r="A86" t="str">
            <v/>
          </cell>
          <cell r="B86" t="str">
            <v/>
          </cell>
          <cell r="C86">
            <v>0</v>
          </cell>
          <cell r="D86">
            <v>0</v>
          </cell>
        </row>
        <row r="87">
          <cell r="A87" t="str">
            <v/>
          </cell>
          <cell r="B87" t="str">
            <v/>
          </cell>
          <cell r="C87">
            <v>0</v>
          </cell>
          <cell r="D87">
            <v>0</v>
          </cell>
        </row>
        <row r="88">
          <cell r="A88" t="str">
            <v/>
          </cell>
          <cell r="B88" t="str">
            <v/>
          </cell>
          <cell r="C88">
            <v>0</v>
          </cell>
          <cell r="D88">
            <v>0</v>
          </cell>
        </row>
        <row r="89">
          <cell r="A89" t="str">
            <v/>
          </cell>
          <cell r="B89" t="str">
            <v/>
          </cell>
          <cell r="C89">
            <v>0</v>
          </cell>
          <cell r="D89">
            <v>0</v>
          </cell>
        </row>
        <row r="90">
          <cell r="A90" t="str">
            <v/>
          </cell>
          <cell r="B90" t="str">
            <v/>
          </cell>
          <cell r="C90">
            <v>0</v>
          </cell>
          <cell r="D90">
            <v>0</v>
          </cell>
        </row>
        <row r="91">
          <cell r="A91" t="str">
            <v/>
          </cell>
          <cell r="B91" t="str">
            <v/>
          </cell>
          <cell r="C91">
            <v>0</v>
          </cell>
          <cell r="D91">
            <v>0</v>
          </cell>
        </row>
        <row r="92">
          <cell r="A92" t="str">
            <v/>
          </cell>
          <cell r="B92" t="str">
            <v/>
          </cell>
          <cell r="C92">
            <v>0</v>
          </cell>
          <cell r="D92">
            <v>0</v>
          </cell>
        </row>
        <row r="93">
          <cell r="A93" t="str">
            <v/>
          </cell>
          <cell r="B93" t="str">
            <v/>
          </cell>
          <cell r="C93">
            <v>0</v>
          </cell>
          <cell r="D93">
            <v>0</v>
          </cell>
        </row>
        <row r="94">
          <cell r="A94" t="str">
            <v/>
          </cell>
          <cell r="B94" t="str">
            <v/>
          </cell>
          <cell r="C94">
            <v>0</v>
          </cell>
          <cell r="D94">
            <v>0</v>
          </cell>
        </row>
        <row r="95">
          <cell r="A95" t="str">
            <v/>
          </cell>
          <cell r="B95" t="str">
            <v/>
          </cell>
          <cell r="C95">
            <v>0</v>
          </cell>
          <cell r="D95">
            <v>0</v>
          </cell>
        </row>
        <row r="96">
          <cell r="A96" t="str">
            <v/>
          </cell>
          <cell r="B96" t="str">
            <v/>
          </cell>
          <cell r="C96">
            <v>0</v>
          </cell>
          <cell r="D96">
            <v>0</v>
          </cell>
        </row>
        <row r="97">
          <cell r="A97" t="str">
            <v/>
          </cell>
          <cell r="B97" t="str">
            <v/>
          </cell>
          <cell r="C97">
            <v>0</v>
          </cell>
          <cell r="D97">
            <v>0</v>
          </cell>
        </row>
        <row r="98">
          <cell r="A98" t="str">
            <v/>
          </cell>
          <cell r="B98" t="str">
            <v/>
          </cell>
          <cell r="C98">
            <v>0</v>
          </cell>
          <cell r="D98">
            <v>0</v>
          </cell>
        </row>
        <row r="99">
          <cell r="A99" t="str">
            <v/>
          </cell>
          <cell r="B99" t="str">
            <v/>
          </cell>
          <cell r="C99">
            <v>0</v>
          </cell>
          <cell r="D99">
            <v>0</v>
          </cell>
        </row>
        <row r="100">
          <cell r="A100" t="str">
            <v/>
          </cell>
          <cell r="B100" t="str">
            <v/>
          </cell>
          <cell r="C100">
            <v>0</v>
          </cell>
          <cell r="D100">
            <v>0</v>
          </cell>
        </row>
        <row r="101">
          <cell r="A101" t="str">
            <v/>
          </cell>
          <cell r="B101" t="str">
            <v/>
          </cell>
          <cell r="C101">
            <v>0</v>
          </cell>
          <cell r="D101">
            <v>0</v>
          </cell>
        </row>
        <row r="102">
          <cell r="A102" t="str">
            <v/>
          </cell>
          <cell r="B102" t="str">
            <v/>
          </cell>
          <cell r="C102">
            <v>0</v>
          </cell>
          <cell r="D102">
            <v>0</v>
          </cell>
        </row>
        <row r="103">
          <cell r="A103" t="str">
            <v/>
          </cell>
          <cell r="B103" t="str">
            <v/>
          </cell>
          <cell r="C103">
            <v>0</v>
          </cell>
          <cell r="D103">
            <v>0</v>
          </cell>
        </row>
        <row r="104">
          <cell r="A104" t="str">
            <v/>
          </cell>
          <cell r="B104" t="str">
            <v/>
          </cell>
          <cell r="C104">
            <v>0</v>
          </cell>
          <cell r="D104">
            <v>0</v>
          </cell>
        </row>
        <row r="105">
          <cell r="A105" t="str">
            <v/>
          </cell>
          <cell r="B105" t="str">
            <v/>
          </cell>
          <cell r="C105">
            <v>0</v>
          </cell>
          <cell r="D105">
            <v>0</v>
          </cell>
        </row>
        <row r="106">
          <cell r="A106" t="str">
            <v/>
          </cell>
          <cell r="B106" t="str">
            <v/>
          </cell>
          <cell r="C106">
            <v>0</v>
          </cell>
          <cell r="D106">
            <v>0</v>
          </cell>
        </row>
        <row r="107">
          <cell r="A107" t="str">
            <v/>
          </cell>
          <cell r="B107" t="str">
            <v/>
          </cell>
          <cell r="C107">
            <v>0</v>
          </cell>
          <cell r="D107">
            <v>0</v>
          </cell>
        </row>
        <row r="108">
          <cell r="A108" t="str">
            <v/>
          </cell>
          <cell r="B108" t="str">
            <v/>
          </cell>
          <cell r="C108">
            <v>0</v>
          </cell>
          <cell r="D108">
            <v>0</v>
          </cell>
        </row>
        <row r="109">
          <cell r="A109" t="str">
            <v/>
          </cell>
          <cell r="B109" t="str">
            <v/>
          </cell>
          <cell r="C109">
            <v>0</v>
          </cell>
          <cell r="D109">
            <v>0</v>
          </cell>
        </row>
        <row r="110">
          <cell r="A110" t="str">
            <v/>
          </cell>
          <cell r="B110" t="str">
            <v/>
          </cell>
          <cell r="C110">
            <v>0</v>
          </cell>
          <cell r="D110">
            <v>0</v>
          </cell>
        </row>
        <row r="111">
          <cell r="A111" t="str">
            <v/>
          </cell>
          <cell r="B111" t="str">
            <v/>
          </cell>
          <cell r="C111">
            <v>0</v>
          </cell>
          <cell r="D111">
            <v>0</v>
          </cell>
        </row>
        <row r="112">
          <cell r="A112" t="str">
            <v/>
          </cell>
          <cell r="B112" t="str">
            <v/>
          </cell>
          <cell r="C112">
            <v>0</v>
          </cell>
          <cell r="D112">
            <v>0</v>
          </cell>
        </row>
        <row r="113">
          <cell r="A113" t="str">
            <v/>
          </cell>
          <cell r="B113" t="str">
            <v/>
          </cell>
          <cell r="C113">
            <v>0</v>
          </cell>
          <cell r="D113">
            <v>0</v>
          </cell>
        </row>
        <row r="114">
          <cell r="A114" t="str">
            <v/>
          </cell>
          <cell r="B114" t="str">
            <v/>
          </cell>
          <cell r="C114">
            <v>0</v>
          </cell>
          <cell r="D114">
            <v>0</v>
          </cell>
        </row>
        <row r="115">
          <cell r="A115" t="str">
            <v/>
          </cell>
          <cell r="B115" t="str">
            <v/>
          </cell>
          <cell r="C115">
            <v>0</v>
          </cell>
          <cell r="D115">
            <v>0</v>
          </cell>
        </row>
        <row r="116">
          <cell r="A116" t="str">
            <v/>
          </cell>
          <cell r="B116" t="str">
            <v/>
          </cell>
          <cell r="C116">
            <v>0</v>
          </cell>
          <cell r="D116">
            <v>0</v>
          </cell>
        </row>
        <row r="117">
          <cell r="A117" t="str">
            <v/>
          </cell>
          <cell r="B117" t="str">
            <v/>
          </cell>
          <cell r="C117">
            <v>0</v>
          </cell>
          <cell r="D117">
            <v>0</v>
          </cell>
        </row>
        <row r="118">
          <cell r="A118" t="str">
            <v/>
          </cell>
          <cell r="B118" t="str">
            <v/>
          </cell>
          <cell r="C118">
            <v>0</v>
          </cell>
          <cell r="D118">
            <v>0</v>
          </cell>
        </row>
        <row r="119">
          <cell r="A119" t="str">
            <v/>
          </cell>
          <cell r="B119" t="str">
            <v/>
          </cell>
          <cell r="C119">
            <v>0</v>
          </cell>
          <cell r="D119">
            <v>0</v>
          </cell>
        </row>
        <row r="120">
          <cell r="A120" t="str">
            <v/>
          </cell>
          <cell r="B120" t="str">
            <v/>
          </cell>
          <cell r="C120">
            <v>0</v>
          </cell>
          <cell r="D120">
            <v>0</v>
          </cell>
        </row>
        <row r="121">
          <cell r="A121" t="str">
            <v/>
          </cell>
          <cell r="B121" t="str">
            <v/>
          </cell>
          <cell r="C121">
            <v>0</v>
          </cell>
          <cell r="D121">
            <v>0</v>
          </cell>
        </row>
        <row r="122">
          <cell r="A122" t="str">
            <v/>
          </cell>
          <cell r="B122" t="str">
            <v/>
          </cell>
          <cell r="C122">
            <v>0</v>
          </cell>
          <cell r="D122">
            <v>0</v>
          </cell>
        </row>
        <row r="123">
          <cell r="A123" t="str">
            <v/>
          </cell>
          <cell r="B123" t="str">
            <v/>
          </cell>
          <cell r="C123">
            <v>0</v>
          </cell>
          <cell r="D123">
            <v>0</v>
          </cell>
        </row>
        <row r="124">
          <cell r="A124" t="str">
            <v/>
          </cell>
          <cell r="B124" t="str">
            <v/>
          </cell>
          <cell r="C124">
            <v>0</v>
          </cell>
          <cell r="D124">
            <v>0</v>
          </cell>
        </row>
        <row r="125">
          <cell r="A125" t="str">
            <v/>
          </cell>
          <cell r="B125" t="str">
            <v/>
          </cell>
          <cell r="C125">
            <v>0</v>
          </cell>
          <cell r="D125">
            <v>0</v>
          </cell>
        </row>
        <row r="126">
          <cell r="A126" t="str">
            <v/>
          </cell>
          <cell r="B126" t="str">
            <v/>
          </cell>
          <cell r="C126">
            <v>0</v>
          </cell>
          <cell r="D126">
            <v>0</v>
          </cell>
        </row>
        <row r="127">
          <cell r="A127" t="str">
            <v/>
          </cell>
          <cell r="B127" t="str">
            <v/>
          </cell>
          <cell r="C127">
            <v>0</v>
          </cell>
          <cell r="D127">
            <v>0</v>
          </cell>
        </row>
        <row r="128">
          <cell r="A128" t="str">
            <v/>
          </cell>
          <cell r="B128" t="str">
            <v/>
          </cell>
          <cell r="C128">
            <v>0</v>
          </cell>
          <cell r="D128">
            <v>0</v>
          </cell>
        </row>
        <row r="129">
          <cell r="A129" t="str">
            <v/>
          </cell>
          <cell r="B129" t="str">
            <v/>
          </cell>
          <cell r="C129">
            <v>0</v>
          </cell>
          <cell r="D129">
            <v>0</v>
          </cell>
        </row>
        <row r="130">
          <cell r="A130" t="str">
            <v/>
          </cell>
          <cell r="B130" t="str">
            <v/>
          </cell>
          <cell r="C130">
            <v>0</v>
          </cell>
          <cell r="D130">
            <v>0</v>
          </cell>
        </row>
        <row r="131">
          <cell r="A131" t="str">
            <v/>
          </cell>
          <cell r="B131" t="str">
            <v/>
          </cell>
          <cell r="C131">
            <v>0</v>
          </cell>
          <cell r="D131">
            <v>0</v>
          </cell>
        </row>
        <row r="132">
          <cell r="A132" t="str">
            <v/>
          </cell>
          <cell r="B132" t="str">
            <v/>
          </cell>
          <cell r="C132">
            <v>0</v>
          </cell>
          <cell r="D132">
            <v>0</v>
          </cell>
        </row>
        <row r="133">
          <cell r="A133" t="str">
            <v/>
          </cell>
          <cell r="B133" t="str">
            <v/>
          </cell>
          <cell r="C133">
            <v>0</v>
          </cell>
          <cell r="D133">
            <v>0</v>
          </cell>
        </row>
        <row r="134">
          <cell r="A134" t="str">
            <v/>
          </cell>
          <cell r="B134" t="str">
            <v/>
          </cell>
          <cell r="C134">
            <v>0</v>
          </cell>
          <cell r="D134">
            <v>0</v>
          </cell>
        </row>
        <row r="135">
          <cell r="A135" t="str">
            <v/>
          </cell>
          <cell r="B135" t="str">
            <v/>
          </cell>
          <cell r="C135">
            <v>0</v>
          </cell>
          <cell r="D135">
            <v>0</v>
          </cell>
        </row>
        <row r="136">
          <cell r="A136" t="str">
            <v/>
          </cell>
          <cell r="B136" t="str">
            <v/>
          </cell>
          <cell r="C136">
            <v>0</v>
          </cell>
          <cell r="D136">
            <v>0</v>
          </cell>
        </row>
        <row r="137">
          <cell r="A137" t="str">
            <v/>
          </cell>
          <cell r="B137" t="str">
            <v/>
          </cell>
          <cell r="C137">
            <v>0</v>
          </cell>
          <cell r="D137">
            <v>0</v>
          </cell>
        </row>
        <row r="138">
          <cell r="A138" t="str">
            <v/>
          </cell>
          <cell r="B138" t="str">
            <v/>
          </cell>
          <cell r="C138">
            <v>0</v>
          </cell>
          <cell r="D138">
            <v>0</v>
          </cell>
        </row>
        <row r="139">
          <cell r="A139" t="str">
            <v/>
          </cell>
          <cell r="B139" t="str">
            <v/>
          </cell>
          <cell r="C139">
            <v>0</v>
          </cell>
          <cell r="D139">
            <v>0</v>
          </cell>
        </row>
        <row r="140">
          <cell r="A140" t="str">
            <v/>
          </cell>
          <cell r="B140" t="str">
            <v/>
          </cell>
          <cell r="C140">
            <v>0</v>
          </cell>
          <cell r="D140">
            <v>0</v>
          </cell>
        </row>
        <row r="141">
          <cell r="A141" t="str">
            <v/>
          </cell>
          <cell r="B141" t="str">
            <v/>
          </cell>
          <cell r="C141">
            <v>0</v>
          </cell>
          <cell r="D141">
            <v>0</v>
          </cell>
        </row>
        <row r="142">
          <cell r="A142" t="str">
            <v/>
          </cell>
          <cell r="B142" t="str">
            <v/>
          </cell>
          <cell r="C142">
            <v>0</v>
          </cell>
          <cell r="D142">
            <v>0</v>
          </cell>
        </row>
        <row r="143">
          <cell r="A143" t="str">
            <v/>
          </cell>
          <cell r="B143" t="str">
            <v/>
          </cell>
          <cell r="C143">
            <v>0</v>
          </cell>
          <cell r="D143">
            <v>0</v>
          </cell>
        </row>
        <row r="144">
          <cell r="A144" t="str">
            <v/>
          </cell>
          <cell r="B144" t="str">
            <v/>
          </cell>
          <cell r="C144">
            <v>0</v>
          </cell>
          <cell r="D144">
            <v>0</v>
          </cell>
        </row>
        <row r="145">
          <cell r="A145" t="str">
            <v/>
          </cell>
          <cell r="B145" t="str">
            <v/>
          </cell>
          <cell r="C145">
            <v>0</v>
          </cell>
          <cell r="D145">
            <v>0</v>
          </cell>
        </row>
        <row r="146">
          <cell r="A146" t="str">
            <v/>
          </cell>
          <cell r="B146" t="str">
            <v/>
          </cell>
          <cell r="C146">
            <v>0</v>
          </cell>
          <cell r="D146">
            <v>0</v>
          </cell>
        </row>
        <row r="147">
          <cell r="A147" t="str">
            <v/>
          </cell>
          <cell r="B147" t="str">
            <v/>
          </cell>
          <cell r="C147">
            <v>0</v>
          </cell>
          <cell r="D147">
            <v>0</v>
          </cell>
        </row>
        <row r="148">
          <cell r="A148" t="str">
            <v/>
          </cell>
          <cell r="B148" t="str">
            <v/>
          </cell>
          <cell r="C148">
            <v>0</v>
          </cell>
          <cell r="D148">
            <v>0</v>
          </cell>
        </row>
        <row r="149">
          <cell r="A149" t="str">
            <v/>
          </cell>
          <cell r="B149" t="str">
            <v/>
          </cell>
          <cell r="C149">
            <v>0</v>
          </cell>
          <cell r="D149">
            <v>0</v>
          </cell>
        </row>
        <row r="150">
          <cell r="A150" t="str">
            <v/>
          </cell>
          <cell r="B150" t="str">
            <v/>
          </cell>
          <cell r="C150">
            <v>0</v>
          </cell>
          <cell r="D150">
            <v>0</v>
          </cell>
        </row>
        <row r="151">
          <cell r="A151" t="str">
            <v/>
          </cell>
          <cell r="B151" t="str">
            <v/>
          </cell>
          <cell r="C151">
            <v>0</v>
          </cell>
          <cell r="D151">
            <v>0</v>
          </cell>
        </row>
        <row r="152">
          <cell r="A152" t="str">
            <v/>
          </cell>
          <cell r="B152" t="str">
            <v/>
          </cell>
          <cell r="C152">
            <v>0</v>
          </cell>
          <cell r="D152">
            <v>0</v>
          </cell>
        </row>
        <row r="153">
          <cell r="A153" t="str">
            <v/>
          </cell>
          <cell r="B153" t="str">
            <v/>
          </cell>
          <cell r="C153">
            <v>0</v>
          </cell>
          <cell r="D153">
            <v>0</v>
          </cell>
        </row>
        <row r="154">
          <cell r="A154" t="str">
            <v/>
          </cell>
          <cell r="B154" t="str">
            <v/>
          </cell>
          <cell r="C154">
            <v>0</v>
          </cell>
          <cell r="D154">
            <v>0</v>
          </cell>
        </row>
        <row r="155">
          <cell r="A155" t="str">
            <v/>
          </cell>
          <cell r="B155" t="str">
            <v/>
          </cell>
          <cell r="C155">
            <v>0</v>
          </cell>
          <cell r="D155">
            <v>0</v>
          </cell>
        </row>
        <row r="156">
          <cell r="A156" t="str">
            <v/>
          </cell>
          <cell r="B156" t="str">
            <v/>
          </cell>
          <cell r="C156">
            <v>0</v>
          </cell>
          <cell r="D156">
            <v>0</v>
          </cell>
        </row>
        <row r="157">
          <cell r="A157" t="str">
            <v/>
          </cell>
          <cell r="B157" t="str">
            <v/>
          </cell>
          <cell r="C157">
            <v>0</v>
          </cell>
          <cell r="D157">
            <v>0</v>
          </cell>
        </row>
        <row r="158">
          <cell r="A158" t="str">
            <v/>
          </cell>
          <cell r="B158" t="str">
            <v/>
          </cell>
          <cell r="C158">
            <v>0</v>
          </cell>
          <cell r="D158">
            <v>0</v>
          </cell>
        </row>
        <row r="159">
          <cell r="A159" t="str">
            <v/>
          </cell>
          <cell r="B159" t="str">
            <v/>
          </cell>
          <cell r="C159">
            <v>0</v>
          </cell>
          <cell r="D159">
            <v>0</v>
          </cell>
        </row>
        <row r="160">
          <cell r="A160" t="str">
            <v/>
          </cell>
          <cell r="B160" t="str">
            <v/>
          </cell>
          <cell r="C160">
            <v>0</v>
          </cell>
          <cell r="D160">
            <v>0</v>
          </cell>
        </row>
        <row r="161">
          <cell r="A161" t="str">
            <v/>
          </cell>
          <cell r="B161" t="str">
            <v/>
          </cell>
          <cell r="C161">
            <v>0</v>
          </cell>
          <cell r="D161">
            <v>0</v>
          </cell>
        </row>
        <row r="162">
          <cell r="A162" t="str">
            <v/>
          </cell>
          <cell r="B162" t="str">
            <v/>
          </cell>
          <cell r="C162">
            <v>0</v>
          </cell>
          <cell r="D162">
            <v>0</v>
          </cell>
        </row>
        <row r="163">
          <cell r="A163" t="str">
            <v/>
          </cell>
          <cell r="B163" t="str">
            <v/>
          </cell>
          <cell r="C163">
            <v>0</v>
          </cell>
          <cell r="D163">
            <v>0</v>
          </cell>
        </row>
        <row r="164">
          <cell r="A164" t="str">
            <v/>
          </cell>
          <cell r="B164" t="str">
            <v/>
          </cell>
          <cell r="C164">
            <v>0</v>
          </cell>
          <cell r="D164">
            <v>0</v>
          </cell>
        </row>
        <row r="165">
          <cell r="A165" t="str">
            <v/>
          </cell>
          <cell r="B165" t="str">
            <v/>
          </cell>
          <cell r="C165">
            <v>0</v>
          </cell>
          <cell r="D165">
            <v>0</v>
          </cell>
        </row>
        <row r="166">
          <cell r="A166" t="str">
            <v/>
          </cell>
          <cell r="B166" t="str">
            <v/>
          </cell>
          <cell r="C166">
            <v>0</v>
          </cell>
          <cell r="D166">
            <v>0</v>
          </cell>
        </row>
        <row r="167">
          <cell r="A167" t="str">
            <v/>
          </cell>
          <cell r="B167" t="str">
            <v/>
          </cell>
          <cell r="C167">
            <v>0</v>
          </cell>
          <cell r="D167">
            <v>0</v>
          </cell>
        </row>
        <row r="168">
          <cell r="A168" t="str">
            <v/>
          </cell>
          <cell r="B168" t="str">
            <v/>
          </cell>
          <cell r="C168">
            <v>0</v>
          </cell>
          <cell r="D168">
            <v>0</v>
          </cell>
        </row>
        <row r="169">
          <cell r="A169" t="str">
            <v/>
          </cell>
          <cell r="B169" t="str">
            <v/>
          </cell>
          <cell r="C169">
            <v>0</v>
          </cell>
          <cell r="D169">
            <v>0</v>
          </cell>
        </row>
        <row r="170">
          <cell r="A170" t="str">
            <v/>
          </cell>
          <cell r="B170" t="str">
            <v/>
          </cell>
          <cell r="C170">
            <v>0</v>
          </cell>
          <cell r="D170">
            <v>0</v>
          </cell>
        </row>
        <row r="171">
          <cell r="A171" t="str">
            <v/>
          </cell>
          <cell r="B171" t="str">
            <v/>
          </cell>
          <cell r="C171">
            <v>0</v>
          </cell>
          <cell r="D171">
            <v>0</v>
          </cell>
        </row>
        <row r="172">
          <cell r="A172" t="str">
            <v/>
          </cell>
          <cell r="B172" t="str">
            <v/>
          </cell>
          <cell r="C172">
            <v>0</v>
          </cell>
          <cell r="D172">
            <v>0</v>
          </cell>
        </row>
        <row r="173">
          <cell r="A173" t="str">
            <v/>
          </cell>
          <cell r="B173" t="str">
            <v/>
          </cell>
          <cell r="C173">
            <v>0</v>
          </cell>
          <cell r="D173">
            <v>0</v>
          </cell>
        </row>
        <row r="174">
          <cell r="A174" t="str">
            <v/>
          </cell>
          <cell r="B174" t="str">
            <v/>
          </cell>
          <cell r="C174">
            <v>0</v>
          </cell>
          <cell r="D174">
            <v>0</v>
          </cell>
        </row>
        <row r="175">
          <cell r="A175" t="str">
            <v/>
          </cell>
          <cell r="B175" t="str">
            <v/>
          </cell>
          <cell r="C175">
            <v>0</v>
          </cell>
          <cell r="D175">
            <v>0</v>
          </cell>
        </row>
        <row r="176">
          <cell r="A176" t="str">
            <v/>
          </cell>
          <cell r="B176" t="str">
            <v/>
          </cell>
          <cell r="C176">
            <v>0</v>
          </cell>
          <cell r="D176">
            <v>0</v>
          </cell>
        </row>
        <row r="177">
          <cell r="A177" t="str">
            <v/>
          </cell>
          <cell r="B177" t="str">
            <v/>
          </cell>
          <cell r="C177">
            <v>0</v>
          </cell>
          <cell r="D177">
            <v>0</v>
          </cell>
        </row>
        <row r="178">
          <cell r="A178" t="str">
            <v/>
          </cell>
          <cell r="B178" t="str">
            <v/>
          </cell>
          <cell r="C178">
            <v>0</v>
          </cell>
          <cell r="D178">
            <v>0</v>
          </cell>
        </row>
        <row r="179">
          <cell r="A179" t="str">
            <v/>
          </cell>
          <cell r="B179" t="str">
            <v/>
          </cell>
          <cell r="C179">
            <v>0</v>
          </cell>
          <cell r="D179">
            <v>0</v>
          </cell>
        </row>
        <row r="180">
          <cell r="A180" t="str">
            <v/>
          </cell>
          <cell r="B180" t="str">
            <v/>
          </cell>
          <cell r="C180">
            <v>0</v>
          </cell>
          <cell r="D180">
            <v>0</v>
          </cell>
        </row>
        <row r="181">
          <cell r="A181" t="str">
            <v/>
          </cell>
          <cell r="B181" t="str">
            <v/>
          </cell>
          <cell r="C181">
            <v>0</v>
          </cell>
          <cell r="D181">
            <v>0</v>
          </cell>
        </row>
        <row r="182">
          <cell r="A182" t="str">
            <v/>
          </cell>
          <cell r="B182" t="str">
            <v/>
          </cell>
          <cell r="C182">
            <v>0</v>
          </cell>
          <cell r="D182">
            <v>0</v>
          </cell>
        </row>
        <row r="183">
          <cell r="A183" t="str">
            <v/>
          </cell>
          <cell r="B183" t="str">
            <v/>
          </cell>
          <cell r="C183">
            <v>0</v>
          </cell>
          <cell r="D183">
            <v>0</v>
          </cell>
        </row>
        <row r="184">
          <cell r="A184" t="str">
            <v/>
          </cell>
          <cell r="B184" t="str">
            <v/>
          </cell>
          <cell r="C184">
            <v>0</v>
          </cell>
          <cell r="D184">
            <v>0</v>
          </cell>
        </row>
        <row r="185">
          <cell r="A185" t="str">
            <v/>
          </cell>
          <cell r="B185" t="str">
            <v/>
          </cell>
          <cell r="C185">
            <v>0</v>
          </cell>
          <cell r="D185">
            <v>0</v>
          </cell>
        </row>
        <row r="186">
          <cell r="A186" t="str">
            <v/>
          </cell>
          <cell r="B186" t="str">
            <v/>
          </cell>
          <cell r="C186">
            <v>0</v>
          </cell>
          <cell r="D186">
            <v>0</v>
          </cell>
        </row>
        <row r="187">
          <cell r="A187" t="str">
            <v/>
          </cell>
          <cell r="B187" t="str">
            <v/>
          </cell>
          <cell r="C187">
            <v>0</v>
          </cell>
          <cell r="D187">
            <v>0</v>
          </cell>
        </row>
        <row r="188">
          <cell r="A188" t="str">
            <v/>
          </cell>
          <cell r="B188" t="str">
            <v/>
          </cell>
          <cell r="C188">
            <v>0</v>
          </cell>
          <cell r="D188">
            <v>0</v>
          </cell>
        </row>
        <row r="189">
          <cell r="A189" t="str">
            <v/>
          </cell>
          <cell r="B189" t="str">
            <v/>
          </cell>
          <cell r="C189">
            <v>0</v>
          </cell>
          <cell r="D189">
            <v>0</v>
          </cell>
        </row>
        <row r="190">
          <cell r="A190" t="str">
            <v/>
          </cell>
          <cell r="B190" t="str">
            <v/>
          </cell>
          <cell r="C190">
            <v>0</v>
          </cell>
          <cell r="D190">
            <v>0</v>
          </cell>
        </row>
        <row r="191">
          <cell r="A191" t="str">
            <v/>
          </cell>
          <cell r="B191" t="str">
            <v/>
          </cell>
          <cell r="C191">
            <v>0</v>
          </cell>
          <cell r="D191">
            <v>0</v>
          </cell>
        </row>
        <row r="192">
          <cell r="A192" t="str">
            <v/>
          </cell>
          <cell r="B192" t="str">
            <v/>
          </cell>
          <cell r="C192">
            <v>0</v>
          </cell>
          <cell r="D192">
            <v>0</v>
          </cell>
        </row>
        <row r="193">
          <cell r="A193" t="str">
            <v/>
          </cell>
          <cell r="B193" t="str">
            <v/>
          </cell>
          <cell r="C193">
            <v>0</v>
          </cell>
          <cell r="D193">
            <v>0</v>
          </cell>
        </row>
        <row r="194">
          <cell r="A194" t="str">
            <v/>
          </cell>
          <cell r="B194" t="str">
            <v/>
          </cell>
          <cell r="C194">
            <v>0</v>
          </cell>
          <cell r="D194">
            <v>0</v>
          </cell>
        </row>
        <row r="195">
          <cell r="A195" t="str">
            <v/>
          </cell>
          <cell r="B195" t="str">
            <v/>
          </cell>
          <cell r="C195">
            <v>0</v>
          </cell>
          <cell r="D195">
            <v>0</v>
          </cell>
        </row>
        <row r="196">
          <cell r="A196" t="str">
            <v/>
          </cell>
          <cell r="B196" t="str">
            <v/>
          </cell>
          <cell r="C196">
            <v>0</v>
          </cell>
          <cell r="D196">
            <v>0</v>
          </cell>
        </row>
        <row r="197">
          <cell r="A197" t="str">
            <v/>
          </cell>
          <cell r="B197" t="str">
            <v/>
          </cell>
          <cell r="C197">
            <v>0</v>
          </cell>
          <cell r="D197">
            <v>0</v>
          </cell>
        </row>
        <row r="198">
          <cell r="A198" t="str">
            <v/>
          </cell>
          <cell r="B198" t="str">
            <v/>
          </cell>
          <cell r="C198">
            <v>0</v>
          </cell>
          <cell r="D198">
            <v>0</v>
          </cell>
        </row>
        <row r="199">
          <cell r="A199" t="str">
            <v/>
          </cell>
          <cell r="B199" t="str">
            <v/>
          </cell>
          <cell r="C199">
            <v>0</v>
          </cell>
          <cell r="D199">
            <v>0</v>
          </cell>
        </row>
        <row r="200">
          <cell r="A200" t="str">
            <v/>
          </cell>
          <cell r="B200" t="str">
            <v/>
          </cell>
          <cell r="C200">
            <v>0</v>
          </cell>
          <cell r="D200">
            <v>0</v>
          </cell>
        </row>
        <row r="201">
          <cell r="A201" t="str">
            <v/>
          </cell>
          <cell r="B201" t="str">
            <v/>
          </cell>
          <cell r="C201">
            <v>0</v>
          </cell>
          <cell r="D201">
            <v>0</v>
          </cell>
        </row>
        <row r="202">
          <cell r="A202" t="str">
            <v/>
          </cell>
          <cell r="B202" t="str">
            <v/>
          </cell>
          <cell r="C202">
            <v>0</v>
          </cell>
          <cell r="D202">
            <v>0</v>
          </cell>
        </row>
        <row r="203">
          <cell r="A203" t="str">
            <v/>
          </cell>
          <cell r="B203" t="str">
            <v/>
          </cell>
          <cell r="C203">
            <v>0</v>
          </cell>
          <cell r="D203">
            <v>0</v>
          </cell>
        </row>
        <row r="204">
          <cell r="A204" t="str">
            <v/>
          </cell>
          <cell r="B204" t="str">
            <v/>
          </cell>
          <cell r="C204">
            <v>0</v>
          </cell>
          <cell r="D204">
            <v>0</v>
          </cell>
        </row>
        <row r="205">
          <cell r="A205" t="str">
            <v/>
          </cell>
          <cell r="B205" t="str">
            <v/>
          </cell>
          <cell r="C205">
            <v>0</v>
          </cell>
          <cell r="D205">
            <v>0</v>
          </cell>
        </row>
        <row r="206">
          <cell r="A206" t="str">
            <v/>
          </cell>
          <cell r="B206" t="str">
            <v/>
          </cell>
          <cell r="C206">
            <v>0</v>
          </cell>
          <cell r="D206">
            <v>0</v>
          </cell>
        </row>
        <row r="207">
          <cell r="A207" t="str">
            <v/>
          </cell>
          <cell r="B207" t="str">
            <v/>
          </cell>
          <cell r="C207">
            <v>0</v>
          </cell>
          <cell r="D207">
            <v>0</v>
          </cell>
        </row>
        <row r="208">
          <cell r="A208" t="str">
            <v/>
          </cell>
          <cell r="B208" t="str">
            <v/>
          </cell>
          <cell r="C208">
            <v>0</v>
          </cell>
          <cell r="D208">
            <v>0</v>
          </cell>
        </row>
        <row r="209">
          <cell r="A209" t="str">
            <v/>
          </cell>
          <cell r="B209" t="str">
            <v/>
          </cell>
          <cell r="C209">
            <v>0</v>
          </cell>
          <cell r="D209">
            <v>0</v>
          </cell>
        </row>
        <row r="210">
          <cell r="A210" t="str">
            <v/>
          </cell>
          <cell r="B210" t="str">
            <v/>
          </cell>
          <cell r="C210">
            <v>0</v>
          </cell>
          <cell r="D210">
            <v>0</v>
          </cell>
        </row>
        <row r="211">
          <cell r="A211" t="str">
            <v/>
          </cell>
          <cell r="B211" t="str">
            <v/>
          </cell>
          <cell r="C211">
            <v>0</v>
          </cell>
          <cell r="D211">
            <v>0</v>
          </cell>
        </row>
        <row r="212">
          <cell r="A212" t="str">
            <v/>
          </cell>
          <cell r="B212" t="str">
            <v/>
          </cell>
          <cell r="C212">
            <v>0</v>
          </cell>
          <cell r="D212">
            <v>0</v>
          </cell>
        </row>
        <row r="213">
          <cell r="A213" t="str">
            <v/>
          </cell>
          <cell r="B213" t="str">
            <v/>
          </cell>
          <cell r="C213">
            <v>0</v>
          </cell>
          <cell r="D213">
            <v>0</v>
          </cell>
        </row>
        <row r="214">
          <cell r="A214" t="str">
            <v/>
          </cell>
          <cell r="B214" t="str">
            <v/>
          </cell>
          <cell r="C214">
            <v>0</v>
          </cell>
          <cell r="D214">
            <v>0</v>
          </cell>
        </row>
        <row r="215">
          <cell r="A215" t="str">
            <v/>
          </cell>
          <cell r="B215" t="str">
            <v/>
          </cell>
          <cell r="C215">
            <v>0</v>
          </cell>
          <cell r="D215">
            <v>0</v>
          </cell>
        </row>
        <row r="216">
          <cell r="A216" t="str">
            <v/>
          </cell>
          <cell r="B216" t="str">
            <v/>
          </cell>
          <cell r="C216">
            <v>0</v>
          </cell>
          <cell r="D216">
            <v>0</v>
          </cell>
        </row>
        <row r="217">
          <cell r="A217" t="str">
            <v/>
          </cell>
          <cell r="B217" t="str">
            <v/>
          </cell>
          <cell r="C217">
            <v>0</v>
          </cell>
          <cell r="D217">
            <v>0</v>
          </cell>
        </row>
        <row r="218">
          <cell r="A218" t="str">
            <v/>
          </cell>
          <cell r="B218" t="str">
            <v/>
          </cell>
          <cell r="C218">
            <v>0</v>
          </cell>
          <cell r="D218">
            <v>0</v>
          </cell>
        </row>
        <row r="219">
          <cell r="A219" t="str">
            <v/>
          </cell>
          <cell r="B219" t="str">
            <v/>
          </cell>
          <cell r="C219">
            <v>0</v>
          </cell>
          <cell r="D219">
            <v>0</v>
          </cell>
        </row>
        <row r="220">
          <cell r="A220" t="str">
            <v/>
          </cell>
          <cell r="B220" t="str">
            <v/>
          </cell>
          <cell r="C220">
            <v>0</v>
          </cell>
          <cell r="D220">
            <v>0</v>
          </cell>
        </row>
        <row r="221">
          <cell r="A221" t="str">
            <v/>
          </cell>
          <cell r="B221" t="str">
            <v/>
          </cell>
          <cell r="C221">
            <v>0</v>
          </cell>
          <cell r="D221">
            <v>0</v>
          </cell>
        </row>
        <row r="222">
          <cell r="A222" t="str">
            <v/>
          </cell>
          <cell r="B222" t="str">
            <v/>
          </cell>
          <cell r="C222">
            <v>0</v>
          </cell>
          <cell r="D222">
            <v>0</v>
          </cell>
        </row>
        <row r="223">
          <cell r="A223" t="str">
            <v/>
          </cell>
          <cell r="B223" t="str">
            <v/>
          </cell>
          <cell r="C223">
            <v>0</v>
          </cell>
          <cell r="D223">
            <v>0</v>
          </cell>
        </row>
        <row r="224">
          <cell r="A224" t="str">
            <v/>
          </cell>
          <cell r="B224" t="str">
            <v/>
          </cell>
          <cell r="C224">
            <v>0</v>
          </cell>
          <cell r="D224">
            <v>0</v>
          </cell>
        </row>
        <row r="225">
          <cell r="A225" t="str">
            <v/>
          </cell>
          <cell r="B225" t="str">
            <v/>
          </cell>
          <cell r="C225">
            <v>0</v>
          </cell>
          <cell r="D225">
            <v>0</v>
          </cell>
        </row>
        <row r="226">
          <cell r="A226" t="str">
            <v/>
          </cell>
          <cell r="B226" t="str">
            <v/>
          </cell>
          <cell r="C226">
            <v>0</v>
          </cell>
          <cell r="D226">
            <v>0</v>
          </cell>
        </row>
        <row r="227">
          <cell r="A227" t="str">
            <v/>
          </cell>
          <cell r="B227" t="str">
            <v/>
          </cell>
          <cell r="C227">
            <v>0</v>
          </cell>
          <cell r="D227">
            <v>0</v>
          </cell>
        </row>
        <row r="228">
          <cell r="A228" t="str">
            <v/>
          </cell>
          <cell r="B228" t="str">
            <v/>
          </cell>
          <cell r="C228">
            <v>0</v>
          </cell>
          <cell r="D228">
            <v>0</v>
          </cell>
        </row>
        <row r="229">
          <cell r="A229" t="str">
            <v/>
          </cell>
          <cell r="B229" t="str">
            <v/>
          </cell>
          <cell r="C229">
            <v>0</v>
          </cell>
          <cell r="D229">
            <v>0</v>
          </cell>
        </row>
        <row r="230">
          <cell r="A230" t="str">
            <v/>
          </cell>
          <cell r="B230" t="str">
            <v/>
          </cell>
          <cell r="C230">
            <v>0</v>
          </cell>
          <cell r="D230">
            <v>0</v>
          </cell>
        </row>
        <row r="231">
          <cell r="A231" t="str">
            <v/>
          </cell>
          <cell r="B231" t="str">
            <v/>
          </cell>
          <cell r="C231">
            <v>0</v>
          </cell>
          <cell r="D231">
            <v>0</v>
          </cell>
        </row>
        <row r="232">
          <cell r="A232" t="str">
            <v/>
          </cell>
          <cell r="B232" t="str">
            <v/>
          </cell>
          <cell r="C232">
            <v>0</v>
          </cell>
          <cell r="D232">
            <v>0</v>
          </cell>
        </row>
        <row r="233">
          <cell r="A233" t="str">
            <v/>
          </cell>
          <cell r="B233" t="str">
            <v/>
          </cell>
          <cell r="C233">
            <v>0</v>
          </cell>
          <cell r="D233">
            <v>0</v>
          </cell>
        </row>
        <row r="234">
          <cell r="A234" t="str">
            <v/>
          </cell>
          <cell r="B234" t="str">
            <v/>
          </cell>
          <cell r="C234">
            <v>0</v>
          </cell>
          <cell r="D234">
            <v>0</v>
          </cell>
        </row>
        <row r="235">
          <cell r="A235" t="str">
            <v/>
          </cell>
          <cell r="B235" t="str">
            <v/>
          </cell>
          <cell r="C235">
            <v>0</v>
          </cell>
          <cell r="D235">
            <v>0</v>
          </cell>
        </row>
        <row r="236">
          <cell r="A236" t="str">
            <v/>
          </cell>
          <cell r="B236" t="str">
            <v/>
          </cell>
          <cell r="C236">
            <v>0</v>
          </cell>
          <cell r="D236">
            <v>0</v>
          </cell>
        </row>
        <row r="237">
          <cell r="A237" t="str">
            <v/>
          </cell>
          <cell r="B237" t="str">
            <v/>
          </cell>
          <cell r="C237">
            <v>0</v>
          </cell>
          <cell r="D237">
            <v>0</v>
          </cell>
        </row>
        <row r="238">
          <cell r="A238" t="str">
            <v/>
          </cell>
          <cell r="B238" t="str">
            <v/>
          </cell>
          <cell r="C238">
            <v>0</v>
          </cell>
          <cell r="D238">
            <v>0</v>
          </cell>
        </row>
        <row r="239">
          <cell r="A239" t="str">
            <v/>
          </cell>
          <cell r="B239" t="str">
            <v/>
          </cell>
          <cell r="C239">
            <v>0</v>
          </cell>
          <cell r="D239">
            <v>0</v>
          </cell>
        </row>
        <row r="240">
          <cell r="A240" t="str">
            <v/>
          </cell>
          <cell r="B240" t="str">
            <v/>
          </cell>
          <cell r="C240">
            <v>0</v>
          </cell>
          <cell r="D240">
            <v>0</v>
          </cell>
        </row>
        <row r="241">
          <cell r="A241" t="str">
            <v/>
          </cell>
          <cell r="B241" t="str">
            <v/>
          </cell>
          <cell r="C241">
            <v>0</v>
          </cell>
          <cell r="D241">
            <v>0</v>
          </cell>
        </row>
        <row r="242">
          <cell r="A242" t="str">
            <v/>
          </cell>
          <cell r="B242" t="str">
            <v/>
          </cell>
          <cell r="C242">
            <v>0</v>
          </cell>
          <cell r="D242">
            <v>0</v>
          </cell>
        </row>
        <row r="243">
          <cell r="A243" t="str">
            <v/>
          </cell>
          <cell r="B243" t="str">
            <v/>
          </cell>
          <cell r="C243">
            <v>0</v>
          </cell>
          <cell r="D243">
            <v>0</v>
          </cell>
        </row>
        <row r="244">
          <cell r="A244" t="str">
            <v/>
          </cell>
          <cell r="B244" t="str">
            <v/>
          </cell>
          <cell r="C244">
            <v>0</v>
          </cell>
          <cell r="D244">
            <v>0</v>
          </cell>
        </row>
        <row r="245">
          <cell r="A245" t="str">
            <v/>
          </cell>
          <cell r="B245" t="str">
            <v/>
          </cell>
          <cell r="C245">
            <v>0</v>
          </cell>
          <cell r="D245">
            <v>0</v>
          </cell>
        </row>
        <row r="246">
          <cell r="A246" t="str">
            <v/>
          </cell>
          <cell r="B246" t="str">
            <v/>
          </cell>
          <cell r="C246">
            <v>0</v>
          </cell>
          <cell r="D246">
            <v>0</v>
          </cell>
        </row>
        <row r="247">
          <cell r="A247" t="str">
            <v/>
          </cell>
          <cell r="B247" t="str">
            <v/>
          </cell>
          <cell r="C247">
            <v>0</v>
          </cell>
          <cell r="D247">
            <v>0</v>
          </cell>
        </row>
        <row r="248">
          <cell r="A248" t="str">
            <v/>
          </cell>
          <cell r="B248" t="str">
            <v/>
          </cell>
          <cell r="C248">
            <v>0</v>
          </cell>
          <cell r="D248">
            <v>0</v>
          </cell>
        </row>
        <row r="249">
          <cell r="A249" t="str">
            <v/>
          </cell>
          <cell r="B249" t="str">
            <v/>
          </cell>
          <cell r="C249">
            <v>0</v>
          </cell>
          <cell r="D249">
            <v>0</v>
          </cell>
        </row>
        <row r="250">
          <cell r="A250" t="str">
            <v/>
          </cell>
          <cell r="B250" t="str">
            <v/>
          </cell>
          <cell r="C250">
            <v>0</v>
          </cell>
          <cell r="D250">
            <v>0</v>
          </cell>
        </row>
        <row r="251">
          <cell r="A251" t="str">
            <v/>
          </cell>
          <cell r="B251" t="str">
            <v/>
          </cell>
          <cell r="C251">
            <v>0</v>
          </cell>
          <cell r="D251">
            <v>0</v>
          </cell>
        </row>
        <row r="252">
          <cell r="A252" t="str">
            <v/>
          </cell>
          <cell r="B252" t="str">
            <v/>
          </cell>
          <cell r="C252">
            <v>0</v>
          </cell>
          <cell r="D252">
            <v>0</v>
          </cell>
        </row>
        <row r="253">
          <cell r="A253" t="str">
            <v/>
          </cell>
          <cell r="B253" t="str">
            <v/>
          </cell>
          <cell r="C253">
            <v>0</v>
          </cell>
          <cell r="D253">
            <v>0</v>
          </cell>
        </row>
        <row r="254">
          <cell r="A254" t="str">
            <v/>
          </cell>
          <cell r="B254" t="str">
            <v/>
          </cell>
          <cell r="C254">
            <v>0</v>
          </cell>
          <cell r="D254">
            <v>0</v>
          </cell>
        </row>
        <row r="255">
          <cell r="A255" t="str">
            <v/>
          </cell>
          <cell r="B255" t="str">
            <v/>
          </cell>
          <cell r="C255">
            <v>0</v>
          </cell>
          <cell r="D255">
            <v>0</v>
          </cell>
        </row>
        <row r="256">
          <cell r="A256" t="str">
            <v/>
          </cell>
          <cell r="B256" t="str">
            <v/>
          </cell>
          <cell r="C256">
            <v>0</v>
          </cell>
          <cell r="D256">
            <v>0</v>
          </cell>
        </row>
        <row r="257">
          <cell r="A257" t="str">
            <v/>
          </cell>
          <cell r="B257" t="str">
            <v/>
          </cell>
          <cell r="C257">
            <v>0</v>
          </cell>
          <cell r="D257">
            <v>0</v>
          </cell>
        </row>
        <row r="258">
          <cell r="A258" t="str">
            <v/>
          </cell>
          <cell r="B258" t="str">
            <v/>
          </cell>
          <cell r="C258">
            <v>0</v>
          </cell>
          <cell r="D258">
            <v>0</v>
          </cell>
        </row>
        <row r="259">
          <cell r="A259" t="str">
            <v/>
          </cell>
          <cell r="B259" t="str">
            <v/>
          </cell>
          <cell r="C259">
            <v>0</v>
          </cell>
          <cell r="D259">
            <v>0</v>
          </cell>
        </row>
        <row r="260">
          <cell r="A260" t="str">
            <v/>
          </cell>
          <cell r="B260" t="str">
            <v/>
          </cell>
          <cell r="C260">
            <v>0</v>
          </cell>
          <cell r="D260">
            <v>0</v>
          </cell>
        </row>
        <row r="261">
          <cell r="A261" t="str">
            <v/>
          </cell>
          <cell r="B261" t="str">
            <v/>
          </cell>
          <cell r="C261">
            <v>0</v>
          </cell>
          <cell r="D261">
            <v>0</v>
          </cell>
        </row>
        <row r="262">
          <cell r="A262" t="str">
            <v/>
          </cell>
          <cell r="B262" t="str">
            <v/>
          </cell>
          <cell r="C262">
            <v>0</v>
          </cell>
          <cell r="D262">
            <v>0</v>
          </cell>
        </row>
        <row r="263">
          <cell r="A263" t="str">
            <v/>
          </cell>
          <cell r="B263" t="str">
            <v/>
          </cell>
          <cell r="C263">
            <v>0</v>
          </cell>
          <cell r="D263">
            <v>0</v>
          </cell>
        </row>
        <row r="264">
          <cell r="A264" t="str">
            <v/>
          </cell>
          <cell r="B264" t="str">
            <v/>
          </cell>
          <cell r="C264">
            <v>0</v>
          </cell>
          <cell r="D264">
            <v>0</v>
          </cell>
        </row>
        <row r="265">
          <cell r="A265" t="str">
            <v/>
          </cell>
          <cell r="B265" t="str">
            <v/>
          </cell>
          <cell r="C265">
            <v>0</v>
          </cell>
          <cell r="D265">
            <v>0</v>
          </cell>
        </row>
        <row r="266">
          <cell r="A266" t="str">
            <v/>
          </cell>
          <cell r="B266" t="str">
            <v/>
          </cell>
          <cell r="C266">
            <v>0</v>
          </cell>
          <cell r="D266">
            <v>0</v>
          </cell>
        </row>
        <row r="267">
          <cell r="A267" t="str">
            <v/>
          </cell>
          <cell r="B267" t="str">
            <v/>
          </cell>
          <cell r="C267">
            <v>0</v>
          </cell>
          <cell r="D267">
            <v>0</v>
          </cell>
        </row>
        <row r="268">
          <cell r="A268" t="str">
            <v/>
          </cell>
          <cell r="B268" t="str">
            <v/>
          </cell>
          <cell r="C268">
            <v>0</v>
          </cell>
          <cell r="D268">
            <v>0</v>
          </cell>
        </row>
        <row r="269">
          <cell r="A269" t="str">
            <v/>
          </cell>
          <cell r="B269" t="str">
            <v/>
          </cell>
          <cell r="C269">
            <v>0</v>
          </cell>
          <cell r="D269">
            <v>0</v>
          </cell>
        </row>
        <row r="270">
          <cell r="A270" t="str">
            <v/>
          </cell>
          <cell r="B270" t="str">
            <v/>
          </cell>
          <cell r="C270">
            <v>0</v>
          </cell>
          <cell r="D270">
            <v>0</v>
          </cell>
        </row>
        <row r="271">
          <cell r="A271" t="str">
            <v/>
          </cell>
          <cell r="B271" t="str">
            <v/>
          </cell>
          <cell r="C271">
            <v>0</v>
          </cell>
          <cell r="D271">
            <v>0</v>
          </cell>
        </row>
        <row r="272">
          <cell r="A272" t="str">
            <v/>
          </cell>
          <cell r="B272" t="str">
            <v/>
          </cell>
          <cell r="C272">
            <v>0</v>
          </cell>
          <cell r="D272">
            <v>0</v>
          </cell>
        </row>
        <row r="273">
          <cell r="A273" t="str">
            <v/>
          </cell>
          <cell r="B273" t="str">
            <v/>
          </cell>
          <cell r="C273">
            <v>0</v>
          </cell>
          <cell r="D273">
            <v>0</v>
          </cell>
        </row>
        <row r="274">
          <cell r="A274" t="str">
            <v/>
          </cell>
          <cell r="B274" t="str">
            <v/>
          </cell>
          <cell r="C274">
            <v>0</v>
          </cell>
          <cell r="D274">
            <v>0</v>
          </cell>
        </row>
        <row r="275">
          <cell r="A275" t="str">
            <v/>
          </cell>
          <cell r="B275" t="str">
            <v/>
          </cell>
          <cell r="C275">
            <v>0</v>
          </cell>
          <cell r="D275">
            <v>0</v>
          </cell>
        </row>
        <row r="276">
          <cell r="A276" t="str">
            <v/>
          </cell>
          <cell r="B276" t="str">
            <v/>
          </cell>
          <cell r="C276">
            <v>0</v>
          </cell>
          <cell r="D276">
            <v>0</v>
          </cell>
        </row>
        <row r="277">
          <cell r="A277" t="str">
            <v/>
          </cell>
          <cell r="B277" t="str">
            <v/>
          </cell>
          <cell r="C277">
            <v>0</v>
          </cell>
          <cell r="D277">
            <v>0</v>
          </cell>
        </row>
        <row r="278">
          <cell r="A278" t="str">
            <v/>
          </cell>
          <cell r="B278" t="str">
            <v/>
          </cell>
          <cell r="C278">
            <v>0</v>
          </cell>
          <cell r="D278">
            <v>0</v>
          </cell>
        </row>
        <row r="279">
          <cell r="A279" t="str">
            <v/>
          </cell>
          <cell r="B279" t="str">
            <v/>
          </cell>
          <cell r="C279">
            <v>0</v>
          </cell>
          <cell r="D279">
            <v>0</v>
          </cell>
        </row>
        <row r="280">
          <cell r="A280" t="str">
            <v/>
          </cell>
          <cell r="B280" t="str">
            <v/>
          </cell>
          <cell r="C280">
            <v>0</v>
          </cell>
          <cell r="D280">
            <v>0</v>
          </cell>
        </row>
        <row r="281">
          <cell r="A281" t="str">
            <v/>
          </cell>
          <cell r="B281" t="str">
            <v/>
          </cell>
          <cell r="C281">
            <v>0</v>
          </cell>
          <cell r="D281">
            <v>0</v>
          </cell>
        </row>
        <row r="282">
          <cell r="A282" t="str">
            <v/>
          </cell>
          <cell r="B282" t="str">
            <v/>
          </cell>
          <cell r="C282">
            <v>0</v>
          </cell>
          <cell r="D282">
            <v>0</v>
          </cell>
        </row>
        <row r="283">
          <cell r="A283" t="str">
            <v/>
          </cell>
          <cell r="B283" t="str">
            <v/>
          </cell>
          <cell r="C283">
            <v>0</v>
          </cell>
          <cell r="D283">
            <v>0</v>
          </cell>
        </row>
        <row r="284">
          <cell r="A284" t="str">
            <v/>
          </cell>
          <cell r="B284" t="str">
            <v/>
          </cell>
          <cell r="C284">
            <v>0</v>
          </cell>
          <cell r="D284">
            <v>0</v>
          </cell>
        </row>
        <row r="285">
          <cell r="A285" t="str">
            <v/>
          </cell>
          <cell r="B285" t="str">
            <v/>
          </cell>
          <cell r="C285">
            <v>0</v>
          </cell>
          <cell r="D285">
            <v>0</v>
          </cell>
        </row>
        <row r="286">
          <cell r="A286" t="str">
            <v/>
          </cell>
          <cell r="B286" t="str">
            <v/>
          </cell>
          <cell r="C286">
            <v>0</v>
          </cell>
          <cell r="D286">
            <v>0</v>
          </cell>
        </row>
        <row r="287">
          <cell r="A287" t="str">
            <v/>
          </cell>
          <cell r="B287" t="str">
            <v/>
          </cell>
          <cell r="C287">
            <v>0</v>
          </cell>
          <cell r="D287">
            <v>0</v>
          </cell>
        </row>
        <row r="288">
          <cell r="A288" t="str">
            <v/>
          </cell>
          <cell r="B288" t="str">
            <v/>
          </cell>
          <cell r="C288">
            <v>0</v>
          </cell>
          <cell r="D288">
            <v>0</v>
          </cell>
        </row>
        <row r="289">
          <cell r="A289" t="str">
            <v/>
          </cell>
          <cell r="B289" t="str">
            <v/>
          </cell>
          <cell r="C289">
            <v>0</v>
          </cell>
          <cell r="D289">
            <v>0</v>
          </cell>
        </row>
        <row r="290">
          <cell r="A290" t="str">
            <v/>
          </cell>
          <cell r="B290" t="str">
            <v/>
          </cell>
          <cell r="C290">
            <v>0</v>
          </cell>
          <cell r="D290">
            <v>0</v>
          </cell>
        </row>
        <row r="291">
          <cell r="A291" t="str">
            <v/>
          </cell>
          <cell r="B291" t="str">
            <v/>
          </cell>
          <cell r="C291">
            <v>0</v>
          </cell>
          <cell r="D291">
            <v>0</v>
          </cell>
        </row>
        <row r="292">
          <cell r="A292" t="str">
            <v/>
          </cell>
          <cell r="B292" t="str">
            <v/>
          </cell>
          <cell r="C292">
            <v>0</v>
          </cell>
          <cell r="D292">
            <v>0</v>
          </cell>
        </row>
        <row r="293">
          <cell r="A293" t="str">
            <v/>
          </cell>
          <cell r="B293" t="str">
            <v/>
          </cell>
          <cell r="C293">
            <v>0</v>
          </cell>
          <cell r="D293">
            <v>0</v>
          </cell>
        </row>
        <row r="294">
          <cell r="A294" t="str">
            <v/>
          </cell>
          <cell r="B294" t="str">
            <v/>
          </cell>
          <cell r="C294">
            <v>0</v>
          </cell>
          <cell r="D294">
            <v>0</v>
          </cell>
        </row>
        <row r="295">
          <cell r="A295" t="str">
            <v/>
          </cell>
          <cell r="B295" t="str">
            <v/>
          </cell>
          <cell r="C295">
            <v>0</v>
          </cell>
          <cell r="D295">
            <v>0</v>
          </cell>
        </row>
        <row r="296">
          <cell r="A296" t="str">
            <v/>
          </cell>
          <cell r="B296" t="str">
            <v/>
          </cell>
          <cell r="C296">
            <v>0</v>
          </cell>
          <cell r="D296">
            <v>0</v>
          </cell>
        </row>
        <row r="297">
          <cell r="A297" t="str">
            <v/>
          </cell>
          <cell r="B297" t="str">
            <v/>
          </cell>
          <cell r="C297">
            <v>0</v>
          </cell>
          <cell r="D297">
            <v>0</v>
          </cell>
        </row>
        <row r="298">
          <cell r="A298" t="str">
            <v/>
          </cell>
          <cell r="B298" t="str">
            <v/>
          </cell>
          <cell r="C298">
            <v>0</v>
          </cell>
          <cell r="D298">
            <v>0</v>
          </cell>
        </row>
        <row r="299">
          <cell r="A299" t="str">
            <v/>
          </cell>
          <cell r="B299" t="str">
            <v/>
          </cell>
          <cell r="C299">
            <v>0</v>
          </cell>
          <cell r="D299">
            <v>0</v>
          </cell>
        </row>
        <row r="300">
          <cell r="A300" t="str">
            <v/>
          </cell>
          <cell r="B300" t="str">
            <v/>
          </cell>
          <cell r="C300">
            <v>0</v>
          </cell>
          <cell r="D300">
            <v>0</v>
          </cell>
        </row>
        <row r="301">
          <cell r="A301" t="str">
            <v/>
          </cell>
          <cell r="B301" t="str">
            <v/>
          </cell>
          <cell r="C301">
            <v>0</v>
          </cell>
          <cell r="D301">
            <v>0</v>
          </cell>
        </row>
        <row r="302">
          <cell r="A302" t="str">
            <v/>
          </cell>
          <cell r="B302" t="str">
            <v/>
          </cell>
          <cell r="C302">
            <v>0</v>
          </cell>
          <cell r="D302">
            <v>0</v>
          </cell>
        </row>
        <row r="303">
          <cell r="A303" t="str">
            <v/>
          </cell>
          <cell r="B303" t="str">
            <v/>
          </cell>
          <cell r="C303">
            <v>0</v>
          </cell>
          <cell r="D303">
            <v>0</v>
          </cell>
        </row>
        <row r="304">
          <cell r="A304" t="str">
            <v/>
          </cell>
          <cell r="B304" t="str">
            <v/>
          </cell>
          <cell r="C304">
            <v>0</v>
          </cell>
          <cell r="D304">
            <v>0</v>
          </cell>
        </row>
        <row r="305">
          <cell r="A305" t="str">
            <v/>
          </cell>
          <cell r="B305" t="str">
            <v/>
          </cell>
          <cell r="C305">
            <v>0</v>
          </cell>
          <cell r="D305">
            <v>0</v>
          </cell>
        </row>
        <row r="306">
          <cell r="A306" t="str">
            <v/>
          </cell>
          <cell r="B306" t="str">
            <v/>
          </cell>
          <cell r="C306">
            <v>0</v>
          </cell>
          <cell r="D306">
            <v>0</v>
          </cell>
        </row>
        <row r="307">
          <cell r="A307" t="str">
            <v/>
          </cell>
          <cell r="B307" t="str">
            <v/>
          </cell>
          <cell r="C307">
            <v>0</v>
          </cell>
          <cell r="D307">
            <v>0</v>
          </cell>
        </row>
        <row r="308">
          <cell r="A308" t="str">
            <v/>
          </cell>
          <cell r="B308" t="str">
            <v/>
          </cell>
          <cell r="C308">
            <v>0</v>
          </cell>
          <cell r="D308">
            <v>0</v>
          </cell>
        </row>
        <row r="309">
          <cell r="A309" t="str">
            <v/>
          </cell>
          <cell r="B309" t="str">
            <v/>
          </cell>
          <cell r="C309">
            <v>0</v>
          </cell>
          <cell r="D309">
            <v>0</v>
          </cell>
        </row>
        <row r="310">
          <cell r="A310" t="str">
            <v/>
          </cell>
          <cell r="B310" t="str">
            <v/>
          </cell>
          <cell r="C310">
            <v>0</v>
          </cell>
          <cell r="D310">
            <v>0</v>
          </cell>
        </row>
        <row r="311">
          <cell r="A311" t="str">
            <v/>
          </cell>
          <cell r="B311" t="str">
            <v/>
          </cell>
          <cell r="C311">
            <v>0</v>
          </cell>
          <cell r="D311">
            <v>0</v>
          </cell>
        </row>
        <row r="312">
          <cell r="A312" t="str">
            <v/>
          </cell>
          <cell r="B312" t="str">
            <v/>
          </cell>
          <cell r="C312">
            <v>0</v>
          </cell>
          <cell r="D312">
            <v>0</v>
          </cell>
        </row>
        <row r="313">
          <cell r="A313" t="str">
            <v/>
          </cell>
          <cell r="B313" t="str">
            <v/>
          </cell>
          <cell r="C313">
            <v>0</v>
          </cell>
          <cell r="D313">
            <v>0</v>
          </cell>
        </row>
        <row r="314">
          <cell r="A314" t="str">
            <v/>
          </cell>
          <cell r="B314" t="str">
            <v/>
          </cell>
          <cell r="C314">
            <v>0</v>
          </cell>
          <cell r="D314">
            <v>0</v>
          </cell>
        </row>
        <row r="315">
          <cell r="A315" t="str">
            <v/>
          </cell>
          <cell r="B315" t="str">
            <v/>
          </cell>
          <cell r="C315">
            <v>0</v>
          </cell>
          <cell r="D315">
            <v>0</v>
          </cell>
        </row>
        <row r="316">
          <cell r="A316" t="str">
            <v/>
          </cell>
          <cell r="B316" t="str">
            <v/>
          </cell>
          <cell r="C316">
            <v>0</v>
          </cell>
          <cell r="D316">
            <v>0</v>
          </cell>
        </row>
        <row r="317">
          <cell r="A317" t="str">
            <v/>
          </cell>
          <cell r="B317" t="str">
            <v/>
          </cell>
          <cell r="C317">
            <v>0</v>
          </cell>
          <cell r="D317">
            <v>0</v>
          </cell>
        </row>
        <row r="318">
          <cell r="A318" t="str">
            <v/>
          </cell>
          <cell r="B318" t="str">
            <v/>
          </cell>
          <cell r="C318">
            <v>0</v>
          </cell>
          <cell r="D318">
            <v>0</v>
          </cell>
        </row>
        <row r="319">
          <cell r="A319" t="str">
            <v/>
          </cell>
          <cell r="B319" t="str">
            <v/>
          </cell>
          <cell r="C319">
            <v>0</v>
          </cell>
          <cell r="D319">
            <v>0</v>
          </cell>
        </row>
        <row r="320">
          <cell r="A320" t="str">
            <v/>
          </cell>
          <cell r="B320" t="str">
            <v/>
          </cell>
          <cell r="C320">
            <v>0</v>
          </cell>
          <cell r="D320">
            <v>0</v>
          </cell>
        </row>
        <row r="321">
          <cell r="A321" t="str">
            <v/>
          </cell>
          <cell r="B321" t="str">
            <v/>
          </cell>
          <cell r="C321">
            <v>0</v>
          </cell>
          <cell r="D321">
            <v>0</v>
          </cell>
        </row>
        <row r="322">
          <cell r="A322" t="str">
            <v/>
          </cell>
          <cell r="B322" t="str">
            <v/>
          </cell>
          <cell r="C322">
            <v>0</v>
          </cell>
          <cell r="D322">
            <v>0</v>
          </cell>
        </row>
        <row r="323">
          <cell r="A323" t="str">
            <v/>
          </cell>
          <cell r="B323" t="str">
            <v/>
          </cell>
          <cell r="C323">
            <v>0</v>
          </cell>
          <cell r="D323">
            <v>0</v>
          </cell>
        </row>
        <row r="324">
          <cell r="A324" t="str">
            <v/>
          </cell>
          <cell r="B324" t="str">
            <v/>
          </cell>
          <cell r="C324">
            <v>0</v>
          </cell>
          <cell r="D324">
            <v>0</v>
          </cell>
        </row>
        <row r="325">
          <cell r="A325" t="str">
            <v/>
          </cell>
          <cell r="B325" t="str">
            <v/>
          </cell>
          <cell r="C325">
            <v>0</v>
          </cell>
          <cell r="D325">
            <v>0</v>
          </cell>
        </row>
        <row r="326">
          <cell r="A326" t="str">
            <v/>
          </cell>
          <cell r="B326" t="str">
            <v/>
          </cell>
          <cell r="C326">
            <v>0</v>
          </cell>
          <cell r="D326">
            <v>0</v>
          </cell>
        </row>
        <row r="327">
          <cell r="A327" t="str">
            <v/>
          </cell>
          <cell r="B327" t="str">
            <v/>
          </cell>
          <cell r="C327">
            <v>0</v>
          </cell>
          <cell r="D327">
            <v>0</v>
          </cell>
        </row>
        <row r="328">
          <cell r="A328" t="str">
            <v/>
          </cell>
          <cell r="B328" t="str">
            <v/>
          </cell>
          <cell r="C328">
            <v>0</v>
          </cell>
          <cell r="D328">
            <v>0</v>
          </cell>
        </row>
        <row r="329">
          <cell r="A329" t="str">
            <v/>
          </cell>
          <cell r="B329" t="str">
            <v/>
          </cell>
          <cell r="C329">
            <v>0</v>
          </cell>
          <cell r="D329">
            <v>0</v>
          </cell>
        </row>
        <row r="330">
          <cell r="A330" t="str">
            <v/>
          </cell>
          <cell r="B330" t="str">
            <v/>
          </cell>
          <cell r="C330">
            <v>0</v>
          </cell>
          <cell r="D330">
            <v>0</v>
          </cell>
        </row>
        <row r="331">
          <cell r="A331" t="str">
            <v/>
          </cell>
          <cell r="B331" t="str">
            <v/>
          </cell>
          <cell r="C331">
            <v>0</v>
          </cell>
          <cell r="D331">
            <v>0</v>
          </cell>
        </row>
        <row r="332">
          <cell r="A332" t="str">
            <v/>
          </cell>
          <cell r="B332" t="str">
            <v/>
          </cell>
          <cell r="C332">
            <v>0</v>
          </cell>
          <cell r="D332">
            <v>0</v>
          </cell>
        </row>
        <row r="333">
          <cell r="A333" t="str">
            <v/>
          </cell>
          <cell r="B333" t="str">
            <v/>
          </cell>
          <cell r="C333">
            <v>0</v>
          </cell>
          <cell r="D333">
            <v>0</v>
          </cell>
        </row>
        <row r="334">
          <cell r="A334" t="str">
            <v/>
          </cell>
          <cell r="B334" t="str">
            <v/>
          </cell>
          <cell r="C334">
            <v>0</v>
          </cell>
          <cell r="D334">
            <v>0</v>
          </cell>
        </row>
        <row r="335">
          <cell r="A335" t="str">
            <v/>
          </cell>
          <cell r="B335" t="str">
            <v/>
          </cell>
          <cell r="C335">
            <v>0</v>
          </cell>
          <cell r="D335">
            <v>0</v>
          </cell>
        </row>
        <row r="336">
          <cell r="A336" t="str">
            <v/>
          </cell>
          <cell r="B336" t="str">
            <v/>
          </cell>
          <cell r="C336">
            <v>0</v>
          </cell>
          <cell r="D336">
            <v>0</v>
          </cell>
        </row>
        <row r="337">
          <cell r="A337" t="str">
            <v/>
          </cell>
          <cell r="B337" t="str">
            <v/>
          </cell>
          <cell r="C337">
            <v>0</v>
          </cell>
          <cell r="D337">
            <v>0</v>
          </cell>
        </row>
        <row r="338">
          <cell r="A338" t="str">
            <v/>
          </cell>
          <cell r="B338" t="str">
            <v/>
          </cell>
          <cell r="C338">
            <v>0</v>
          </cell>
          <cell r="D338">
            <v>0</v>
          </cell>
        </row>
        <row r="339">
          <cell r="A339" t="str">
            <v/>
          </cell>
          <cell r="B339" t="str">
            <v/>
          </cell>
          <cell r="C339">
            <v>0</v>
          </cell>
          <cell r="D339">
            <v>0</v>
          </cell>
        </row>
        <row r="340">
          <cell r="A340" t="str">
            <v/>
          </cell>
          <cell r="B340" t="str">
            <v/>
          </cell>
          <cell r="C340">
            <v>0</v>
          </cell>
          <cell r="D340">
            <v>0</v>
          </cell>
        </row>
        <row r="341">
          <cell r="A341" t="str">
            <v/>
          </cell>
          <cell r="B341" t="str">
            <v/>
          </cell>
          <cell r="C341">
            <v>0</v>
          </cell>
          <cell r="D341">
            <v>0</v>
          </cell>
        </row>
        <row r="342">
          <cell r="A342" t="str">
            <v/>
          </cell>
          <cell r="B342" t="str">
            <v/>
          </cell>
          <cell r="C342">
            <v>0</v>
          </cell>
          <cell r="D342">
            <v>0</v>
          </cell>
        </row>
        <row r="343">
          <cell r="A343" t="str">
            <v/>
          </cell>
          <cell r="B343" t="str">
            <v/>
          </cell>
          <cell r="C343">
            <v>0</v>
          </cell>
          <cell r="D343">
            <v>0</v>
          </cell>
        </row>
        <row r="344">
          <cell r="A344" t="str">
            <v/>
          </cell>
          <cell r="B344" t="str">
            <v/>
          </cell>
          <cell r="C344">
            <v>0</v>
          </cell>
          <cell r="D344">
            <v>0</v>
          </cell>
        </row>
        <row r="345">
          <cell r="A345" t="str">
            <v/>
          </cell>
          <cell r="B345" t="str">
            <v/>
          </cell>
          <cell r="C345">
            <v>0</v>
          </cell>
          <cell r="D345">
            <v>0</v>
          </cell>
        </row>
        <row r="346">
          <cell r="A346" t="str">
            <v/>
          </cell>
          <cell r="B346" t="str">
            <v/>
          </cell>
          <cell r="C346">
            <v>0</v>
          </cell>
          <cell r="D346">
            <v>0</v>
          </cell>
        </row>
        <row r="347">
          <cell r="A347" t="str">
            <v/>
          </cell>
          <cell r="B347" t="str">
            <v/>
          </cell>
          <cell r="C347">
            <v>0</v>
          </cell>
          <cell r="D347">
            <v>0</v>
          </cell>
        </row>
        <row r="348">
          <cell r="A348" t="str">
            <v/>
          </cell>
          <cell r="B348" t="str">
            <v/>
          </cell>
          <cell r="C348">
            <v>0</v>
          </cell>
          <cell r="D348">
            <v>0</v>
          </cell>
        </row>
        <row r="349">
          <cell r="A349" t="str">
            <v/>
          </cell>
          <cell r="B349" t="str">
            <v/>
          </cell>
          <cell r="C349">
            <v>0</v>
          </cell>
          <cell r="D349">
            <v>0</v>
          </cell>
        </row>
        <row r="350">
          <cell r="A350" t="str">
            <v/>
          </cell>
          <cell r="B350" t="str">
            <v/>
          </cell>
          <cell r="C350">
            <v>0</v>
          </cell>
          <cell r="D350">
            <v>0</v>
          </cell>
        </row>
        <row r="351">
          <cell r="A351" t="str">
            <v/>
          </cell>
          <cell r="B351" t="str">
            <v/>
          </cell>
          <cell r="C351">
            <v>0</v>
          </cell>
          <cell r="D351">
            <v>0</v>
          </cell>
        </row>
        <row r="352">
          <cell r="A352" t="str">
            <v/>
          </cell>
          <cell r="B352" t="str">
            <v/>
          </cell>
          <cell r="C352">
            <v>0</v>
          </cell>
          <cell r="D352">
            <v>0</v>
          </cell>
        </row>
        <row r="353">
          <cell r="A353" t="str">
            <v/>
          </cell>
          <cell r="B353" t="str">
            <v/>
          </cell>
          <cell r="C353">
            <v>0</v>
          </cell>
          <cell r="D353">
            <v>0</v>
          </cell>
        </row>
        <row r="354">
          <cell r="A354" t="str">
            <v/>
          </cell>
          <cell r="B354" t="str">
            <v/>
          </cell>
          <cell r="C354">
            <v>0</v>
          </cell>
          <cell r="D354">
            <v>0</v>
          </cell>
        </row>
        <row r="355">
          <cell r="A355" t="str">
            <v/>
          </cell>
          <cell r="B355" t="str">
            <v/>
          </cell>
          <cell r="C355">
            <v>0</v>
          </cell>
          <cell r="D355">
            <v>0</v>
          </cell>
        </row>
        <row r="356">
          <cell r="A356" t="str">
            <v/>
          </cell>
          <cell r="B356" t="str">
            <v/>
          </cell>
          <cell r="C356">
            <v>0</v>
          </cell>
          <cell r="D356">
            <v>0</v>
          </cell>
        </row>
        <row r="357">
          <cell r="A357" t="str">
            <v/>
          </cell>
          <cell r="B357" t="str">
            <v/>
          </cell>
          <cell r="C357">
            <v>0</v>
          </cell>
          <cell r="D357">
            <v>0</v>
          </cell>
        </row>
        <row r="358">
          <cell r="A358" t="str">
            <v/>
          </cell>
          <cell r="B358" t="str">
            <v/>
          </cell>
          <cell r="C358">
            <v>0</v>
          </cell>
          <cell r="D358">
            <v>0</v>
          </cell>
        </row>
        <row r="359">
          <cell r="A359" t="str">
            <v/>
          </cell>
          <cell r="B359" t="str">
            <v/>
          </cell>
          <cell r="C359">
            <v>0</v>
          </cell>
          <cell r="D359">
            <v>0</v>
          </cell>
        </row>
        <row r="360">
          <cell r="A360" t="str">
            <v/>
          </cell>
          <cell r="B360" t="str">
            <v/>
          </cell>
          <cell r="C360">
            <v>0</v>
          </cell>
          <cell r="D360">
            <v>0</v>
          </cell>
        </row>
        <row r="361">
          <cell r="A361" t="str">
            <v/>
          </cell>
          <cell r="B361" t="str">
            <v/>
          </cell>
          <cell r="C361">
            <v>0</v>
          </cell>
          <cell r="D361">
            <v>0</v>
          </cell>
        </row>
        <row r="362">
          <cell r="A362" t="str">
            <v/>
          </cell>
          <cell r="B362" t="str">
            <v/>
          </cell>
          <cell r="C362">
            <v>0</v>
          </cell>
          <cell r="D362">
            <v>0</v>
          </cell>
        </row>
        <row r="363">
          <cell r="A363" t="str">
            <v/>
          </cell>
          <cell r="B363" t="str">
            <v/>
          </cell>
          <cell r="C363">
            <v>0</v>
          </cell>
          <cell r="D363">
            <v>0</v>
          </cell>
        </row>
        <row r="364">
          <cell r="A364" t="str">
            <v/>
          </cell>
          <cell r="B364" t="str">
            <v/>
          </cell>
          <cell r="C364">
            <v>0</v>
          </cell>
          <cell r="D364">
            <v>0</v>
          </cell>
        </row>
        <row r="365">
          <cell r="A365" t="str">
            <v/>
          </cell>
          <cell r="B365" t="str">
            <v/>
          </cell>
          <cell r="C365">
            <v>0</v>
          </cell>
          <cell r="D365">
            <v>0</v>
          </cell>
        </row>
        <row r="366">
          <cell r="A366" t="str">
            <v/>
          </cell>
          <cell r="B366" t="str">
            <v/>
          </cell>
          <cell r="C366">
            <v>0</v>
          </cell>
          <cell r="D366">
            <v>0</v>
          </cell>
        </row>
        <row r="367">
          <cell r="A367" t="str">
            <v/>
          </cell>
          <cell r="B367" t="str">
            <v/>
          </cell>
          <cell r="C367">
            <v>0</v>
          </cell>
          <cell r="D367">
            <v>0</v>
          </cell>
        </row>
        <row r="368">
          <cell r="A368" t="str">
            <v/>
          </cell>
          <cell r="B368" t="str">
            <v/>
          </cell>
          <cell r="C368">
            <v>0</v>
          </cell>
          <cell r="D368">
            <v>0</v>
          </cell>
        </row>
        <row r="369">
          <cell r="A369" t="str">
            <v/>
          </cell>
          <cell r="B369" t="str">
            <v/>
          </cell>
          <cell r="C369">
            <v>0</v>
          </cell>
          <cell r="D369">
            <v>0</v>
          </cell>
        </row>
        <row r="370">
          <cell r="A370" t="str">
            <v/>
          </cell>
          <cell r="B370" t="str">
            <v/>
          </cell>
          <cell r="C370">
            <v>0</v>
          </cell>
          <cell r="D370">
            <v>0</v>
          </cell>
        </row>
        <row r="371">
          <cell r="A371" t="str">
            <v/>
          </cell>
          <cell r="B371" t="str">
            <v/>
          </cell>
          <cell r="C371">
            <v>0</v>
          </cell>
          <cell r="D371">
            <v>0</v>
          </cell>
        </row>
        <row r="372">
          <cell r="A372" t="str">
            <v/>
          </cell>
          <cell r="B372" t="str">
            <v/>
          </cell>
          <cell r="C372">
            <v>0</v>
          </cell>
          <cell r="D372">
            <v>0</v>
          </cell>
        </row>
        <row r="373">
          <cell r="A373" t="str">
            <v/>
          </cell>
          <cell r="B373" t="str">
            <v/>
          </cell>
          <cell r="C373">
            <v>0</v>
          </cell>
          <cell r="D373">
            <v>0</v>
          </cell>
        </row>
        <row r="374">
          <cell r="A374" t="str">
            <v/>
          </cell>
          <cell r="B374" t="str">
            <v/>
          </cell>
          <cell r="C374">
            <v>0</v>
          </cell>
          <cell r="D374">
            <v>0</v>
          </cell>
        </row>
        <row r="375">
          <cell r="A375" t="str">
            <v/>
          </cell>
          <cell r="B375" t="str">
            <v/>
          </cell>
          <cell r="C375">
            <v>0</v>
          </cell>
          <cell r="D375">
            <v>0</v>
          </cell>
        </row>
        <row r="376">
          <cell r="A376" t="str">
            <v/>
          </cell>
          <cell r="B376" t="str">
            <v/>
          </cell>
          <cell r="C376">
            <v>0</v>
          </cell>
          <cell r="D376">
            <v>0</v>
          </cell>
        </row>
        <row r="377">
          <cell r="A377" t="str">
            <v/>
          </cell>
          <cell r="B377" t="str">
            <v/>
          </cell>
          <cell r="C377">
            <v>0</v>
          </cell>
          <cell r="D377">
            <v>0</v>
          </cell>
        </row>
        <row r="378">
          <cell r="A378" t="str">
            <v/>
          </cell>
          <cell r="B378" t="str">
            <v/>
          </cell>
          <cell r="C378">
            <v>0</v>
          </cell>
          <cell r="D378">
            <v>0</v>
          </cell>
        </row>
        <row r="379">
          <cell r="A379" t="str">
            <v/>
          </cell>
          <cell r="B379" t="str">
            <v/>
          </cell>
          <cell r="C379">
            <v>0</v>
          </cell>
          <cell r="D379">
            <v>0</v>
          </cell>
        </row>
        <row r="380">
          <cell r="A380" t="str">
            <v/>
          </cell>
          <cell r="B380" t="str">
            <v/>
          </cell>
          <cell r="C380">
            <v>0</v>
          </cell>
          <cell r="D380">
            <v>0</v>
          </cell>
        </row>
        <row r="381">
          <cell r="A381" t="str">
            <v/>
          </cell>
          <cell r="B381" t="str">
            <v/>
          </cell>
          <cell r="C381">
            <v>0</v>
          </cell>
          <cell r="D381">
            <v>0</v>
          </cell>
        </row>
        <row r="382">
          <cell r="A382" t="str">
            <v/>
          </cell>
          <cell r="B382" t="str">
            <v/>
          </cell>
          <cell r="C382">
            <v>0</v>
          </cell>
          <cell r="D382">
            <v>0</v>
          </cell>
        </row>
        <row r="383">
          <cell r="A383" t="str">
            <v/>
          </cell>
          <cell r="B383" t="str">
            <v/>
          </cell>
          <cell r="C383">
            <v>0</v>
          </cell>
          <cell r="D383">
            <v>0</v>
          </cell>
        </row>
        <row r="384">
          <cell r="A384" t="str">
            <v/>
          </cell>
          <cell r="B384" t="str">
            <v/>
          </cell>
          <cell r="C384">
            <v>0</v>
          </cell>
          <cell r="D384">
            <v>0</v>
          </cell>
        </row>
        <row r="385">
          <cell r="A385" t="str">
            <v/>
          </cell>
          <cell r="B385" t="str">
            <v/>
          </cell>
          <cell r="C385">
            <v>0</v>
          </cell>
          <cell r="D385">
            <v>0</v>
          </cell>
        </row>
        <row r="386">
          <cell r="A386" t="str">
            <v/>
          </cell>
          <cell r="B386" t="str">
            <v/>
          </cell>
          <cell r="C386">
            <v>0</v>
          </cell>
          <cell r="D386">
            <v>0</v>
          </cell>
        </row>
        <row r="387">
          <cell r="A387" t="str">
            <v/>
          </cell>
          <cell r="B387" t="str">
            <v/>
          </cell>
          <cell r="C387">
            <v>0</v>
          </cell>
          <cell r="D387">
            <v>0</v>
          </cell>
        </row>
        <row r="388">
          <cell r="A388" t="str">
            <v/>
          </cell>
          <cell r="B388" t="str">
            <v/>
          </cell>
          <cell r="C388">
            <v>0</v>
          </cell>
          <cell r="D388">
            <v>0</v>
          </cell>
        </row>
        <row r="389">
          <cell r="A389" t="str">
            <v/>
          </cell>
          <cell r="B389" t="str">
            <v/>
          </cell>
          <cell r="C389">
            <v>0</v>
          </cell>
          <cell r="D389">
            <v>0</v>
          </cell>
        </row>
        <row r="390">
          <cell r="A390" t="str">
            <v/>
          </cell>
          <cell r="B390" t="str">
            <v/>
          </cell>
          <cell r="C390">
            <v>0</v>
          </cell>
          <cell r="D390">
            <v>0</v>
          </cell>
        </row>
        <row r="391">
          <cell r="A391" t="str">
            <v/>
          </cell>
          <cell r="B391" t="str">
            <v/>
          </cell>
          <cell r="C391">
            <v>0</v>
          </cell>
          <cell r="D391">
            <v>0</v>
          </cell>
        </row>
        <row r="392">
          <cell r="A392" t="str">
            <v/>
          </cell>
          <cell r="B392" t="str">
            <v/>
          </cell>
          <cell r="C392">
            <v>0</v>
          </cell>
          <cell r="D392">
            <v>0</v>
          </cell>
        </row>
        <row r="393">
          <cell r="A393" t="str">
            <v/>
          </cell>
          <cell r="B393" t="str">
            <v/>
          </cell>
          <cell r="C393">
            <v>0</v>
          </cell>
          <cell r="D393">
            <v>0</v>
          </cell>
        </row>
        <row r="394">
          <cell r="A394" t="str">
            <v/>
          </cell>
          <cell r="B394" t="str">
            <v/>
          </cell>
          <cell r="C394">
            <v>0</v>
          </cell>
          <cell r="D394">
            <v>0</v>
          </cell>
        </row>
        <row r="395">
          <cell r="A395" t="str">
            <v/>
          </cell>
          <cell r="B395" t="str">
            <v/>
          </cell>
          <cell r="C395">
            <v>0</v>
          </cell>
          <cell r="D395">
            <v>0</v>
          </cell>
        </row>
        <row r="396">
          <cell r="A396" t="str">
            <v/>
          </cell>
          <cell r="B396" t="str">
            <v/>
          </cell>
          <cell r="C396">
            <v>0</v>
          </cell>
          <cell r="D396">
            <v>0</v>
          </cell>
        </row>
        <row r="397">
          <cell r="A397" t="str">
            <v/>
          </cell>
          <cell r="B397" t="str">
            <v/>
          </cell>
          <cell r="C397">
            <v>0</v>
          </cell>
          <cell r="D397">
            <v>0</v>
          </cell>
        </row>
        <row r="398">
          <cell r="A398" t="str">
            <v/>
          </cell>
          <cell r="B398" t="str">
            <v/>
          </cell>
          <cell r="C398">
            <v>0</v>
          </cell>
          <cell r="D398">
            <v>0</v>
          </cell>
        </row>
        <row r="399">
          <cell r="A399" t="str">
            <v/>
          </cell>
          <cell r="B399" t="str">
            <v/>
          </cell>
          <cell r="C399">
            <v>0</v>
          </cell>
          <cell r="D399">
            <v>0</v>
          </cell>
        </row>
        <row r="400">
          <cell r="A400" t="str">
            <v/>
          </cell>
          <cell r="B400" t="str">
            <v/>
          </cell>
          <cell r="C400">
            <v>0</v>
          </cell>
          <cell r="D400">
            <v>0</v>
          </cell>
        </row>
        <row r="401">
          <cell r="A401" t="str">
            <v/>
          </cell>
          <cell r="B401" t="str">
            <v/>
          </cell>
          <cell r="C401">
            <v>0</v>
          </cell>
          <cell r="D401">
            <v>0</v>
          </cell>
        </row>
        <row r="402">
          <cell r="A402" t="str">
            <v/>
          </cell>
          <cell r="B402" t="str">
            <v/>
          </cell>
          <cell r="C402">
            <v>0</v>
          </cell>
          <cell r="D402">
            <v>0</v>
          </cell>
        </row>
        <row r="403">
          <cell r="A403" t="str">
            <v/>
          </cell>
          <cell r="B403" t="str">
            <v/>
          </cell>
          <cell r="C403">
            <v>0</v>
          </cell>
          <cell r="D403">
            <v>0</v>
          </cell>
        </row>
        <row r="404">
          <cell r="A404" t="str">
            <v/>
          </cell>
          <cell r="B404" t="str">
            <v/>
          </cell>
          <cell r="C404">
            <v>0</v>
          </cell>
          <cell r="D404">
            <v>0</v>
          </cell>
        </row>
        <row r="405">
          <cell r="A405" t="str">
            <v/>
          </cell>
          <cell r="B405" t="str">
            <v/>
          </cell>
          <cell r="C405">
            <v>0</v>
          </cell>
          <cell r="D405">
            <v>0</v>
          </cell>
        </row>
        <row r="406">
          <cell r="A406" t="str">
            <v/>
          </cell>
          <cell r="B406" t="str">
            <v/>
          </cell>
          <cell r="C406">
            <v>0</v>
          </cell>
          <cell r="D406">
            <v>0</v>
          </cell>
        </row>
        <row r="407">
          <cell r="A407" t="str">
            <v/>
          </cell>
          <cell r="B407" t="str">
            <v/>
          </cell>
          <cell r="C407">
            <v>0</v>
          </cell>
          <cell r="D407">
            <v>0</v>
          </cell>
        </row>
        <row r="408">
          <cell r="A408" t="str">
            <v/>
          </cell>
          <cell r="B408" t="str">
            <v/>
          </cell>
          <cell r="C408">
            <v>0</v>
          </cell>
          <cell r="D408">
            <v>0</v>
          </cell>
        </row>
        <row r="409">
          <cell r="A409" t="str">
            <v/>
          </cell>
          <cell r="B409" t="str">
            <v/>
          </cell>
          <cell r="C409">
            <v>0</v>
          </cell>
          <cell r="D409">
            <v>0</v>
          </cell>
        </row>
        <row r="410">
          <cell r="A410" t="str">
            <v/>
          </cell>
          <cell r="B410" t="str">
            <v/>
          </cell>
          <cell r="C410">
            <v>0</v>
          </cell>
          <cell r="D410">
            <v>0</v>
          </cell>
        </row>
        <row r="411">
          <cell r="A411" t="str">
            <v/>
          </cell>
          <cell r="B411" t="str">
            <v/>
          </cell>
          <cell r="C411">
            <v>0</v>
          </cell>
          <cell r="D411">
            <v>0</v>
          </cell>
        </row>
        <row r="412">
          <cell r="A412" t="str">
            <v/>
          </cell>
          <cell r="B412" t="str">
            <v/>
          </cell>
          <cell r="C412">
            <v>0</v>
          </cell>
          <cell r="D412">
            <v>0</v>
          </cell>
        </row>
        <row r="413">
          <cell r="A413" t="str">
            <v/>
          </cell>
          <cell r="B413" t="str">
            <v/>
          </cell>
          <cell r="C413">
            <v>0</v>
          </cell>
          <cell r="D413">
            <v>0</v>
          </cell>
        </row>
        <row r="414">
          <cell r="A414" t="str">
            <v/>
          </cell>
          <cell r="B414" t="str">
            <v/>
          </cell>
          <cell r="C414">
            <v>0</v>
          </cell>
          <cell r="D414">
            <v>0</v>
          </cell>
        </row>
        <row r="415">
          <cell r="A415" t="str">
            <v/>
          </cell>
          <cell r="B415" t="str">
            <v/>
          </cell>
          <cell r="C415">
            <v>0</v>
          </cell>
          <cell r="D415">
            <v>0</v>
          </cell>
        </row>
        <row r="416">
          <cell r="A416" t="str">
            <v/>
          </cell>
          <cell r="B416" t="str">
            <v/>
          </cell>
          <cell r="C416">
            <v>0</v>
          </cell>
          <cell r="D416">
            <v>0</v>
          </cell>
        </row>
        <row r="417">
          <cell r="A417" t="str">
            <v/>
          </cell>
          <cell r="B417" t="str">
            <v/>
          </cell>
          <cell r="C417">
            <v>0</v>
          </cell>
          <cell r="D417">
            <v>0</v>
          </cell>
        </row>
        <row r="418">
          <cell r="A418" t="str">
            <v/>
          </cell>
          <cell r="B418" t="str">
            <v/>
          </cell>
          <cell r="C418">
            <v>0</v>
          </cell>
          <cell r="D418">
            <v>0</v>
          </cell>
        </row>
        <row r="419">
          <cell r="A419" t="str">
            <v/>
          </cell>
          <cell r="B419" t="str">
            <v/>
          </cell>
          <cell r="C419">
            <v>0</v>
          </cell>
          <cell r="D419">
            <v>0</v>
          </cell>
        </row>
        <row r="420">
          <cell r="A420" t="str">
            <v/>
          </cell>
          <cell r="B420" t="str">
            <v/>
          </cell>
          <cell r="C420">
            <v>0</v>
          </cell>
          <cell r="D420">
            <v>0</v>
          </cell>
        </row>
        <row r="421">
          <cell r="A421" t="str">
            <v/>
          </cell>
          <cell r="B421" t="str">
            <v/>
          </cell>
          <cell r="C421">
            <v>0</v>
          </cell>
          <cell r="D421">
            <v>0</v>
          </cell>
        </row>
        <row r="422">
          <cell r="A422" t="str">
            <v/>
          </cell>
          <cell r="B422" t="str">
            <v/>
          </cell>
          <cell r="C422">
            <v>0</v>
          </cell>
          <cell r="D422">
            <v>0</v>
          </cell>
        </row>
        <row r="423">
          <cell r="A423" t="str">
            <v/>
          </cell>
          <cell r="B423" t="str">
            <v/>
          </cell>
          <cell r="C423">
            <v>0</v>
          </cell>
          <cell r="D423">
            <v>0</v>
          </cell>
        </row>
        <row r="424">
          <cell r="A424" t="str">
            <v/>
          </cell>
          <cell r="B424" t="str">
            <v/>
          </cell>
          <cell r="C424">
            <v>0</v>
          </cell>
          <cell r="D424">
            <v>0</v>
          </cell>
        </row>
        <row r="425">
          <cell r="A425" t="str">
            <v/>
          </cell>
          <cell r="B425" t="str">
            <v/>
          </cell>
          <cell r="C425">
            <v>0</v>
          </cell>
          <cell r="D425">
            <v>0</v>
          </cell>
        </row>
        <row r="426">
          <cell r="A426" t="str">
            <v/>
          </cell>
          <cell r="B426" t="str">
            <v/>
          </cell>
          <cell r="C426">
            <v>0</v>
          </cell>
          <cell r="D426">
            <v>0</v>
          </cell>
        </row>
        <row r="427">
          <cell r="A427" t="str">
            <v/>
          </cell>
          <cell r="B427" t="str">
            <v/>
          </cell>
          <cell r="C427">
            <v>0</v>
          </cell>
          <cell r="D427">
            <v>0</v>
          </cell>
        </row>
        <row r="428">
          <cell r="A428" t="str">
            <v/>
          </cell>
          <cell r="B428" t="str">
            <v/>
          </cell>
          <cell r="C428">
            <v>0</v>
          </cell>
          <cell r="D428">
            <v>0</v>
          </cell>
        </row>
        <row r="429">
          <cell r="A429" t="str">
            <v/>
          </cell>
          <cell r="B429" t="str">
            <v/>
          </cell>
          <cell r="C429">
            <v>0</v>
          </cell>
          <cell r="D429">
            <v>0</v>
          </cell>
        </row>
        <row r="430">
          <cell r="A430" t="str">
            <v/>
          </cell>
          <cell r="B430" t="str">
            <v/>
          </cell>
          <cell r="C430">
            <v>0</v>
          </cell>
          <cell r="D430">
            <v>0</v>
          </cell>
        </row>
        <row r="431">
          <cell r="A431" t="str">
            <v/>
          </cell>
          <cell r="B431" t="str">
            <v/>
          </cell>
          <cell r="C431">
            <v>0</v>
          </cell>
          <cell r="D431">
            <v>0</v>
          </cell>
        </row>
        <row r="432">
          <cell r="A432" t="str">
            <v/>
          </cell>
          <cell r="B432" t="str">
            <v/>
          </cell>
          <cell r="C432">
            <v>0</v>
          </cell>
          <cell r="D432">
            <v>0</v>
          </cell>
        </row>
        <row r="433">
          <cell r="A433" t="str">
            <v/>
          </cell>
          <cell r="B433" t="str">
            <v/>
          </cell>
          <cell r="C433">
            <v>0</v>
          </cell>
          <cell r="D433">
            <v>0</v>
          </cell>
        </row>
        <row r="434">
          <cell r="A434" t="str">
            <v/>
          </cell>
          <cell r="B434" t="str">
            <v/>
          </cell>
          <cell r="C434">
            <v>0</v>
          </cell>
          <cell r="D434">
            <v>0</v>
          </cell>
        </row>
        <row r="435">
          <cell r="A435" t="str">
            <v/>
          </cell>
          <cell r="B435" t="str">
            <v/>
          </cell>
          <cell r="C435">
            <v>0</v>
          </cell>
          <cell r="D435">
            <v>0</v>
          </cell>
        </row>
        <row r="436">
          <cell r="A436" t="str">
            <v/>
          </cell>
          <cell r="B436" t="str">
            <v/>
          </cell>
          <cell r="C436">
            <v>0</v>
          </cell>
          <cell r="D436">
            <v>0</v>
          </cell>
        </row>
        <row r="437">
          <cell r="A437" t="str">
            <v/>
          </cell>
          <cell r="B437" t="str">
            <v/>
          </cell>
          <cell r="C437">
            <v>0</v>
          </cell>
          <cell r="D437">
            <v>0</v>
          </cell>
        </row>
        <row r="438">
          <cell r="A438" t="str">
            <v/>
          </cell>
          <cell r="B438" t="str">
            <v/>
          </cell>
          <cell r="C438">
            <v>0</v>
          </cell>
          <cell r="D438">
            <v>0</v>
          </cell>
        </row>
        <row r="439">
          <cell r="A439" t="str">
            <v/>
          </cell>
          <cell r="B439" t="str">
            <v/>
          </cell>
          <cell r="C439">
            <v>0</v>
          </cell>
          <cell r="D439">
            <v>0</v>
          </cell>
        </row>
        <row r="440">
          <cell r="A440" t="str">
            <v/>
          </cell>
          <cell r="B440" t="str">
            <v/>
          </cell>
          <cell r="C440">
            <v>0</v>
          </cell>
          <cell r="D440">
            <v>0</v>
          </cell>
        </row>
        <row r="441">
          <cell r="A441" t="str">
            <v/>
          </cell>
          <cell r="B441" t="str">
            <v/>
          </cell>
          <cell r="C441">
            <v>0</v>
          </cell>
          <cell r="D441">
            <v>0</v>
          </cell>
        </row>
        <row r="442">
          <cell r="A442" t="str">
            <v/>
          </cell>
          <cell r="B442" t="str">
            <v/>
          </cell>
          <cell r="C442">
            <v>0</v>
          </cell>
          <cell r="D442">
            <v>0</v>
          </cell>
        </row>
        <row r="443">
          <cell r="A443" t="str">
            <v/>
          </cell>
          <cell r="B443" t="str">
            <v/>
          </cell>
          <cell r="C443">
            <v>0</v>
          </cell>
          <cell r="D443">
            <v>0</v>
          </cell>
        </row>
        <row r="444">
          <cell r="A444" t="str">
            <v/>
          </cell>
          <cell r="B444" t="str">
            <v/>
          </cell>
          <cell r="C444">
            <v>0</v>
          </cell>
          <cell r="D444">
            <v>0</v>
          </cell>
        </row>
        <row r="445">
          <cell r="A445" t="str">
            <v/>
          </cell>
          <cell r="B445" t="str">
            <v/>
          </cell>
          <cell r="C445">
            <v>0</v>
          </cell>
          <cell r="D445">
            <v>0</v>
          </cell>
        </row>
        <row r="446">
          <cell r="A446" t="str">
            <v/>
          </cell>
          <cell r="B446" t="str">
            <v/>
          </cell>
          <cell r="C446">
            <v>0</v>
          </cell>
          <cell r="D446">
            <v>0</v>
          </cell>
        </row>
        <row r="447">
          <cell r="A447" t="str">
            <v/>
          </cell>
          <cell r="B447" t="str">
            <v/>
          </cell>
          <cell r="C447">
            <v>0</v>
          </cell>
          <cell r="D447">
            <v>0</v>
          </cell>
        </row>
        <row r="448">
          <cell r="A448" t="str">
            <v/>
          </cell>
          <cell r="B448" t="str">
            <v/>
          </cell>
          <cell r="C448">
            <v>0</v>
          </cell>
          <cell r="D448">
            <v>0</v>
          </cell>
        </row>
        <row r="449">
          <cell r="A449" t="str">
            <v/>
          </cell>
          <cell r="B449" t="str">
            <v/>
          </cell>
          <cell r="C449">
            <v>0</v>
          </cell>
          <cell r="D449">
            <v>0</v>
          </cell>
        </row>
        <row r="450">
          <cell r="A450" t="str">
            <v/>
          </cell>
          <cell r="B450" t="str">
            <v/>
          </cell>
          <cell r="C450">
            <v>0</v>
          </cell>
          <cell r="D450">
            <v>0</v>
          </cell>
        </row>
        <row r="451">
          <cell r="A451" t="str">
            <v/>
          </cell>
          <cell r="B451" t="str">
            <v/>
          </cell>
          <cell r="C451">
            <v>0</v>
          </cell>
          <cell r="D451">
            <v>0</v>
          </cell>
        </row>
        <row r="452">
          <cell r="A452" t="str">
            <v/>
          </cell>
          <cell r="B452" t="str">
            <v/>
          </cell>
          <cell r="C452">
            <v>0</v>
          </cell>
          <cell r="D452">
            <v>0</v>
          </cell>
        </row>
        <row r="453">
          <cell r="A453" t="str">
            <v/>
          </cell>
          <cell r="B453" t="str">
            <v/>
          </cell>
          <cell r="C453">
            <v>0</v>
          </cell>
          <cell r="D453">
            <v>0</v>
          </cell>
        </row>
        <row r="454">
          <cell r="A454" t="str">
            <v/>
          </cell>
          <cell r="B454" t="str">
            <v/>
          </cell>
          <cell r="C454">
            <v>0</v>
          </cell>
          <cell r="D454">
            <v>0</v>
          </cell>
        </row>
        <row r="455">
          <cell r="A455" t="str">
            <v/>
          </cell>
          <cell r="B455" t="str">
            <v/>
          </cell>
          <cell r="C455">
            <v>0</v>
          </cell>
          <cell r="D455">
            <v>0</v>
          </cell>
        </row>
        <row r="456">
          <cell r="A456" t="str">
            <v/>
          </cell>
          <cell r="B456" t="str">
            <v/>
          </cell>
          <cell r="C456">
            <v>0</v>
          </cell>
          <cell r="D456">
            <v>0</v>
          </cell>
        </row>
        <row r="457">
          <cell r="A457" t="str">
            <v/>
          </cell>
          <cell r="B457" t="str">
            <v/>
          </cell>
          <cell r="C457">
            <v>0</v>
          </cell>
          <cell r="D457">
            <v>0</v>
          </cell>
        </row>
        <row r="458">
          <cell r="A458" t="str">
            <v/>
          </cell>
          <cell r="B458" t="str">
            <v/>
          </cell>
          <cell r="C458">
            <v>0</v>
          </cell>
          <cell r="D458">
            <v>0</v>
          </cell>
        </row>
        <row r="459">
          <cell r="A459" t="str">
            <v/>
          </cell>
          <cell r="B459" t="str">
            <v/>
          </cell>
          <cell r="C459">
            <v>0</v>
          </cell>
          <cell r="D459">
            <v>0</v>
          </cell>
        </row>
        <row r="460">
          <cell r="A460" t="str">
            <v/>
          </cell>
          <cell r="B460" t="str">
            <v/>
          </cell>
          <cell r="C460">
            <v>0</v>
          </cell>
          <cell r="D460">
            <v>0</v>
          </cell>
        </row>
        <row r="461">
          <cell r="A461" t="str">
            <v/>
          </cell>
          <cell r="B461" t="str">
            <v/>
          </cell>
          <cell r="C461">
            <v>0</v>
          </cell>
          <cell r="D461">
            <v>0</v>
          </cell>
        </row>
        <row r="462">
          <cell r="A462" t="str">
            <v/>
          </cell>
          <cell r="B462" t="str">
            <v/>
          </cell>
          <cell r="C462">
            <v>0</v>
          </cell>
          <cell r="D462">
            <v>0</v>
          </cell>
        </row>
        <row r="463">
          <cell r="A463" t="str">
            <v/>
          </cell>
          <cell r="B463" t="str">
            <v/>
          </cell>
          <cell r="C463">
            <v>0</v>
          </cell>
          <cell r="D463">
            <v>0</v>
          </cell>
        </row>
        <row r="464">
          <cell r="A464" t="str">
            <v/>
          </cell>
          <cell r="B464" t="str">
            <v/>
          </cell>
          <cell r="C464">
            <v>0</v>
          </cell>
          <cell r="D464">
            <v>0</v>
          </cell>
        </row>
        <row r="465">
          <cell r="A465" t="str">
            <v/>
          </cell>
          <cell r="B465" t="str">
            <v/>
          </cell>
          <cell r="C465">
            <v>0</v>
          </cell>
          <cell r="D465">
            <v>0</v>
          </cell>
        </row>
        <row r="466">
          <cell r="A466" t="str">
            <v/>
          </cell>
          <cell r="B466" t="str">
            <v/>
          </cell>
          <cell r="C466">
            <v>0</v>
          </cell>
          <cell r="D466">
            <v>0</v>
          </cell>
        </row>
        <row r="467">
          <cell r="A467" t="str">
            <v/>
          </cell>
          <cell r="B467" t="str">
            <v/>
          </cell>
          <cell r="C467">
            <v>0</v>
          </cell>
          <cell r="D467">
            <v>0</v>
          </cell>
        </row>
        <row r="468">
          <cell r="A468" t="str">
            <v/>
          </cell>
          <cell r="B468" t="str">
            <v/>
          </cell>
          <cell r="C468">
            <v>0</v>
          </cell>
          <cell r="D468">
            <v>0</v>
          </cell>
        </row>
        <row r="469">
          <cell r="A469" t="str">
            <v/>
          </cell>
          <cell r="B469" t="str">
            <v/>
          </cell>
          <cell r="C469">
            <v>0</v>
          </cell>
          <cell r="D469">
            <v>0</v>
          </cell>
        </row>
        <row r="470">
          <cell r="A470" t="str">
            <v/>
          </cell>
          <cell r="B470" t="str">
            <v/>
          </cell>
          <cell r="C470">
            <v>0</v>
          </cell>
          <cell r="D470">
            <v>0</v>
          </cell>
        </row>
        <row r="471">
          <cell r="A471" t="str">
            <v/>
          </cell>
          <cell r="B471" t="str">
            <v/>
          </cell>
          <cell r="C471">
            <v>0</v>
          </cell>
          <cell r="D471">
            <v>0</v>
          </cell>
        </row>
        <row r="472">
          <cell r="A472" t="str">
            <v/>
          </cell>
          <cell r="B472" t="str">
            <v/>
          </cell>
          <cell r="C472">
            <v>0</v>
          </cell>
          <cell r="D472">
            <v>0</v>
          </cell>
        </row>
        <row r="473">
          <cell r="A473" t="str">
            <v/>
          </cell>
          <cell r="B473" t="str">
            <v/>
          </cell>
          <cell r="C473">
            <v>0</v>
          </cell>
          <cell r="D473">
            <v>0</v>
          </cell>
        </row>
        <row r="474">
          <cell r="A474" t="str">
            <v/>
          </cell>
          <cell r="B474" t="str">
            <v/>
          </cell>
          <cell r="C474">
            <v>0</v>
          </cell>
          <cell r="D474">
            <v>0</v>
          </cell>
        </row>
        <row r="475">
          <cell r="A475" t="str">
            <v/>
          </cell>
          <cell r="B475" t="str">
            <v/>
          </cell>
          <cell r="C475">
            <v>0</v>
          </cell>
          <cell r="D475">
            <v>0</v>
          </cell>
        </row>
        <row r="476">
          <cell r="A476" t="str">
            <v/>
          </cell>
          <cell r="B476" t="str">
            <v/>
          </cell>
          <cell r="C476">
            <v>0</v>
          </cell>
          <cell r="D476">
            <v>0</v>
          </cell>
        </row>
        <row r="477">
          <cell r="A477" t="str">
            <v/>
          </cell>
          <cell r="B477" t="str">
            <v/>
          </cell>
          <cell r="C477">
            <v>0</v>
          </cell>
          <cell r="D477">
            <v>0</v>
          </cell>
        </row>
        <row r="478">
          <cell r="A478" t="str">
            <v/>
          </cell>
          <cell r="B478" t="str">
            <v/>
          </cell>
          <cell r="C478">
            <v>0</v>
          </cell>
          <cell r="D478">
            <v>0</v>
          </cell>
        </row>
        <row r="479">
          <cell r="A479" t="str">
            <v/>
          </cell>
          <cell r="B479" t="str">
            <v/>
          </cell>
          <cell r="C479">
            <v>0</v>
          </cell>
          <cell r="D479">
            <v>0</v>
          </cell>
        </row>
        <row r="480">
          <cell r="A480" t="str">
            <v/>
          </cell>
          <cell r="B480" t="str">
            <v/>
          </cell>
          <cell r="C480">
            <v>0</v>
          </cell>
          <cell r="D480">
            <v>0</v>
          </cell>
        </row>
        <row r="481">
          <cell r="A481" t="str">
            <v/>
          </cell>
          <cell r="B481" t="str">
            <v/>
          </cell>
          <cell r="C481">
            <v>0</v>
          </cell>
          <cell r="D481">
            <v>0</v>
          </cell>
        </row>
        <row r="482">
          <cell r="A482" t="str">
            <v/>
          </cell>
          <cell r="B482" t="str">
            <v/>
          </cell>
          <cell r="C482">
            <v>0</v>
          </cell>
          <cell r="D482">
            <v>0</v>
          </cell>
        </row>
        <row r="483">
          <cell r="A483" t="str">
            <v/>
          </cell>
          <cell r="B483" t="str">
            <v/>
          </cell>
          <cell r="C483">
            <v>0</v>
          </cell>
          <cell r="D483">
            <v>0</v>
          </cell>
        </row>
        <row r="484">
          <cell r="A484" t="str">
            <v/>
          </cell>
          <cell r="B484" t="str">
            <v/>
          </cell>
          <cell r="C484">
            <v>0</v>
          </cell>
          <cell r="D484">
            <v>0</v>
          </cell>
        </row>
        <row r="485">
          <cell r="A485" t="str">
            <v/>
          </cell>
          <cell r="B485" t="str">
            <v/>
          </cell>
          <cell r="C485">
            <v>0</v>
          </cell>
          <cell r="D485">
            <v>0</v>
          </cell>
        </row>
        <row r="486">
          <cell r="A486" t="str">
            <v/>
          </cell>
          <cell r="B486" t="str">
            <v/>
          </cell>
          <cell r="C486">
            <v>0</v>
          </cell>
          <cell r="D486">
            <v>0</v>
          </cell>
        </row>
        <row r="487">
          <cell r="A487" t="str">
            <v/>
          </cell>
          <cell r="B487" t="str">
            <v/>
          </cell>
          <cell r="C487">
            <v>0</v>
          </cell>
          <cell r="D487">
            <v>0</v>
          </cell>
        </row>
        <row r="488">
          <cell r="A488" t="str">
            <v/>
          </cell>
          <cell r="B488" t="str">
            <v/>
          </cell>
          <cell r="C488">
            <v>0</v>
          </cell>
          <cell r="D488">
            <v>0</v>
          </cell>
        </row>
        <row r="489">
          <cell r="A489" t="str">
            <v/>
          </cell>
          <cell r="B489" t="str">
            <v/>
          </cell>
          <cell r="C489">
            <v>0</v>
          </cell>
          <cell r="D489">
            <v>0</v>
          </cell>
        </row>
        <row r="490">
          <cell r="A490" t="str">
            <v/>
          </cell>
          <cell r="B490" t="str">
            <v/>
          </cell>
          <cell r="C490">
            <v>0</v>
          </cell>
          <cell r="D490">
            <v>0</v>
          </cell>
        </row>
        <row r="491">
          <cell r="A491" t="str">
            <v/>
          </cell>
          <cell r="B491" t="str">
            <v/>
          </cell>
          <cell r="C491">
            <v>0</v>
          </cell>
          <cell r="D491">
            <v>0</v>
          </cell>
        </row>
        <row r="492">
          <cell r="A492" t="str">
            <v/>
          </cell>
          <cell r="B492" t="str">
            <v/>
          </cell>
          <cell r="C492">
            <v>0</v>
          </cell>
          <cell r="D492">
            <v>0</v>
          </cell>
        </row>
        <row r="493">
          <cell r="A493" t="str">
            <v/>
          </cell>
          <cell r="B493" t="str">
            <v/>
          </cell>
          <cell r="C493">
            <v>0</v>
          </cell>
          <cell r="D493">
            <v>0</v>
          </cell>
        </row>
        <row r="494">
          <cell r="A494" t="str">
            <v/>
          </cell>
          <cell r="B494" t="str">
            <v/>
          </cell>
          <cell r="C494">
            <v>0</v>
          </cell>
          <cell r="D494">
            <v>0</v>
          </cell>
        </row>
        <row r="495">
          <cell r="A495" t="str">
            <v/>
          </cell>
          <cell r="B495" t="str">
            <v/>
          </cell>
          <cell r="C495">
            <v>0</v>
          </cell>
          <cell r="D495">
            <v>0</v>
          </cell>
        </row>
        <row r="496">
          <cell r="A496" t="str">
            <v/>
          </cell>
          <cell r="B496" t="str">
            <v/>
          </cell>
          <cell r="C496">
            <v>0</v>
          </cell>
          <cell r="D496">
            <v>0</v>
          </cell>
        </row>
        <row r="497">
          <cell r="A497" t="str">
            <v/>
          </cell>
          <cell r="B497" t="str">
            <v/>
          </cell>
          <cell r="C497">
            <v>0</v>
          </cell>
          <cell r="D497">
            <v>0</v>
          </cell>
        </row>
        <row r="498">
          <cell r="A498" t="str">
            <v/>
          </cell>
          <cell r="B498" t="str">
            <v/>
          </cell>
          <cell r="C498">
            <v>0</v>
          </cell>
          <cell r="D498">
            <v>0</v>
          </cell>
        </row>
        <row r="499">
          <cell r="A499" t="str">
            <v/>
          </cell>
          <cell r="B499" t="str">
            <v/>
          </cell>
          <cell r="C499">
            <v>0</v>
          </cell>
          <cell r="D499">
            <v>0</v>
          </cell>
        </row>
        <row r="500">
          <cell r="A500" t="str">
            <v/>
          </cell>
          <cell r="B500" t="str">
            <v/>
          </cell>
          <cell r="C500">
            <v>0</v>
          </cell>
          <cell r="D500">
            <v>0</v>
          </cell>
        </row>
        <row r="501">
          <cell r="A501" t="str">
            <v/>
          </cell>
          <cell r="B501" t="str">
            <v/>
          </cell>
          <cell r="C501">
            <v>0</v>
          </cell>
          <cell r="D501">
            <v>0</v>
          </cell>
        </row>
        <row r="502">
          <cell r="A502" t="str">
            <v/>
          </cell>
          <cell r="B502" t="str">
            <v/>
          </cell>
          <cell r="C502">
            <v>0</v>
          </cell>
          <cell r="D502">
            <v>0</v>
          </cell>
        </row>
        <row r="503">
          <cell r="A503" t="str">
            <v/>
          </cell>
          <cell r="B503" t="str">
            <v/>
          </cell>
          <cell r="C503">
            <v>0</v>
          </cell>
          <cell r="D503">
            <v>0</v>
          </cell>
        </row>
        <row r="504">
          <cell r="A504" t="str">
            <v/>
          </cell>
          <cell r="B504" t="str">
            <v/>
          </cell>
          <cell r="C504">
            <v>0</v>
          </cell>
          <cell r="D504">
            <v>0</v>
          </cell>
        </row>
        <row r="505">
          <cell r="A505" t="str">
            <v/>
          </cell>
          <cell r="B505" t="str">
            <v/>
          </cell>
          <cell r="C505">
            <v>0</v>
          </cell>
          <cell r="D505">
            <v>0</v>
          </cell>
        </row>
        <row r="506">
          <cell r="A506" t="str">
            <v/>
          </cell>
          <cell r="B506" t="str">
            <v/>
          </cell>
          <cell r="C506">
            <v>0</v>
          </cell>
          <cell r="D506">
            <v>0</v>
          </cell>
        </row>
        <row r="507">
          <cell r="A507" t="str">
            <v/>
          </cell>
          <cell r="B507" t="str">
            <v/>
          </cell>
          <cell r="C507">
            <v>0</v>
          </cell>
          <cell r="D507">
            <v>0</v>
          </cell>
        </row>
        <row r="508">
          <cell r="A508" t="str">
            <v/>
          </cell>
          <cell r="B508" t="str">
            <v/>
          </cell>
          <cell r="C508">
            <v>0</v>
          </cell>
          <cell r="D508">
            <v>0</v>
          </cell>
        </row>
        <row r="509">
          <cell r="A509" t="str">
            <v/>
          </cell>
          <cell r="B509" t="str">
            <v/>
          </cell>
          <cell r="C509">
            <v>0</v>
          </cell>
          <cell r="D509">
            <v>0</v>
          </cell>
        </row>
        <row r="510">
          <cell r="A510" t="str">
            <v/>
          </cell>
          <cell r="B510" t="str">
            <v/>
          </cell>
          <cell r="C510">
            <v>0</v>
          </cell>
          <cell r="D510">
            <v>0</v>
          </cell>
        </row>
        <row r="511">
          <cell r="A511" t="str">
            <v/>
          </cell>
          <cell r="B511" t="str">
            <v/>
          </cell>
          <cell r="C511">
            <v>0</v>
          </cell>
          <cell r="D511">
            <v>0</v>
          </cell>
        </row>
        <row r="512">
          <cell r="A512" t="str">
            <v/>
          </cell>
          <cell r="B512" t="str">
            <v/>
          </cell>
          <cell r="C512">
            <v>0</v>
          </cell>
          <cell r="D512">
            <v>0</v>
          </cell>
        </row>
        <row r="513">
          <cell r="A513" t="str">
            <v/>
          </cell>
          <cell r="B513" t="str">
            <v/>
          </cell>
          <cell r="C513">
            <v>0</v>
          </cell>
          <cell r="D513">
            <v>0</v>
          </cell>
        </row>
        <row r="514">
          <cell r="A514" t="str">
            <v/>
          </cell>
          <cell r="B514" t="str">
            <v/>
          </cell>
          <cell r="C514">
            <v>0</v>
          </cell>
          <cell r="D514">
            <v>0</v>
          </cell>
        </row>
        <row r="515">
          <cell r="A515" t="str">
            <v/>
          </cell>
          <cell r="B515" t="str">
            <v/>
          </cell>
          <cell r="C515">
            <v>0</v>
          </cell>
          <cell r="D515">
            <v>0</v>
          </cell>
        </row>
        <row r="516">
          <cell r="A516" t="str">
            <v/>
          </cell>
          <cell r="B516" t="str">
            <v/>
          </cell>
          <cell r="C516">
            <v>0</v>
          </cell>
          <cell r="D516">
            <v>0</v>
          </cell>
        </row>
        <row r="517">
          <cell r="A517" t="str">
            <v/>
          </cell>
          <cell r="B517" t="str">
            <v/>
          </cell>
          <cell r="C517">
            <v>0</v>
          </cell>
          <cell r="D517">
            <v>0</v>
          </cell>
        </row>
        <row r="518">
          <cell r="A518" t="str">
            <v/>
          </cell>
          <cell r="B518" t="str">
            <v/>
          </cell>
          <cell r="C518">
            <v>0</v>
          </cell>
          <cell r="D518">
            <v>0</v>
          </cell>
        </row>
        <row r="519">
          <cell r="A519" t="str">
            <v/>
          </cell>
          <cell r="B519" t="str">
            <v/>
          </cell>
          <cell r="C519">
            <v>0</v>
          </cell>
          <cell r="D519">
            <v>0</v>
          </cell>
        </row>
        <row r="520">
          <cell r="A520" t="str">
            <v/>
          </cell>
          <cell r="B520" t="str">
            <v/>
          </cell>
          <cell r="C520">
            <v>0</v>
          </cell>
          <cell r="D520">
            <v>0</v>
          </cell>
        </row>
        <row r="521">
          <cell r="A521" t="str">
            <v/>
          </cell>
          <cell r="B521" t="str">
            <v/>
          </cell>
          <cell r="C521">
            <v>0</v>
          </cell>
          <cell r="D521">
            <v>0</v>
          </cell>
        </row>
        <row r="522">
          <cell r="A522" t="str">
            <v/>
          </cell>
          <cell r="B522" t="str">
            <v/>
          </cell>
          <cell r="C522">
            <v>0</v>
          </cell>
          <cell r="D522">
            <v>0</v>
          </cell>
        </row>
        <row r="523">
          <cell r="A523" t="str">
            <v/>
          </cell>
          <cell r="B523" t="str">
            <v/>
          </cell>
          <cell r="C523">
            <v>0</v>
          </cell>
          <cell r="D523">
            <v>0</v>
          </cell>
        </row>
        <row r="524">
          <cell r="A524" t="str">
            <v/>
          </cell>
          <cell r="B524" t="str">
            <v/>
          </cell>
          <cell r="C524">
            <v>0</v>
          </cell>
          <cell r="D524">
            <v>0</v>
          </cell>
        </row>
        <row r="525">
          <cell r="A525" t="str">
            <v/>
          </cell>
          <cell r="B525" t="str">
            <v/>
          </cell>
          <cell r="C525">
            <v>0</v>
          </cell>
          <cell r="D525">
            <v>0</v>
          </cell>
        </row>
        <row r="526">
          <cell r="A526" t="str">
            <v/>
          </cell>
          <cell r="B526" t="str">
            <v/>
          </cell>
          <cell r="C526">
            <v>0</v>
          </cell>
          <cell r="D526">
            <v>0</v>
          </cell>
        </row>
        <row r="527">
          <cell r="A527" t="str">
            <v/>
          </cell>
          <cell r="B527" t="str">
            <v/>
          </cell>
          <cell r="C527">
            <v>0</v>
          </cell>
          <cell r="D527">
            <v>0</v>
          </cell>
        </row>
        <row r="528">
          <cell r="A528" t="str">
            <v/>
          </cell>
          <cell r="B528" t="str">
            <v/>
          </cell>
          <cell r="C528">
            <v>0</v>
          </cell>
          <cell r="D528">
            <v>0</v>
          </cell>
        </row>
        <row r="529">
          <cell r="A529" t="str">
            <v/>
          </cell>
          <cell r="B529" t="str">
            <v/>
          </cell>
          <cell r="C529">
            <v>0</v>
          </cell>
          <cell r="D529">
            <v>0</v>
          </cell>
        </row>
        <row r="530">
          <cell r="A530" t="str">
            <v/>
          </cell>
          <cell r="B530" t="str">
            <v/>
          </cell>
          <cell r="C530">
            <v>0</v>
          </cell>
          <cell r="D530">
            <v>0</v>
          </cell>
        </row>
        <row r="531">
          <cell r="A531" t="str">
            <v/>
          </cell>
          <cell r="B531" t="str">
            <v/>
          </cell>
          <cell r="C531">
            <v>0</v>
          </cell>
          <cell r="D531">
            <v>0</v>
          </cell>
        </row>
        <row r="532">
          <cell r="A532" t="str">
            <v/>
          </cell>
          <cell r="B532" t="str">
            <v/>
          </cell>
          <cell r="C532">
            <v>0</v>
          </cell>
          <cell r="D532">
            <v>0</v>
          </cell>
        </row>
        <row r="533">
          <cell r="A533" t="str">
            <v/>
          </cell>
          <cell r="B533" t="str">
            <v/>
          </cell>
          <cell r="C533">
            <v>0</v>
          </cell>
          <cell r="D533">
            <v>0</v>
          </cell>
        </row>
        <row r="534">
          <cell r="A534" t="str">
            <v/>
          </cell>
          <cell r="B534" t="str">
            <v/>
          </cell>
          <cell r="C534">
            <v>0</v>
          </cell>
          <cell r="D534">
            <v>0</v>
          </cell>
        </row>
        <row r="535">
          <cell r="A535" t="str">
            <v/>
          </cell>
          <cell r="B535" t="str">
            <v/>
          </cell>
          <cell r="C535">
            <v>0</v>
          </cell>
          <cell r="D535">
            <v>0</v>
          </cell>
        </row>
        <row r="536">
          <cell r="A536" t="str">
            <v/>
          </cell>
          <cell r="B536" t="str">
            <v/>
          </cell>
          <cell r="C536">
            <v>0</v>
          </cell>
          <cell r="D536">
            <v>0</v>
          </cell>
        </row>
        <row r="537">
          <cell r="A537" t="str">
            <v/>
          </cell>
          <cell r="B537" t="str">
            <v/>
          </cell>
          <cell r="C537">
            <v>0</v>
          </cell>
          <cell r="D537">
            <v>0</v>
          </cell>
        </row>
        <row r="538">
          <cell r="A538" t="str">
            <v/>
          </cell>
          <cell r="B538" t="str">
            <v/>
          </cell>
          <cell r="C538">
            <v>0</v>
          </cell>
          <cell r="D538">
            <v>0</v>
          </cell>
        </row>
        <row r="539">
          <cell r="A539" t="str">
            <v/>
          </cell>
          <cell r="B539" t="str">
            <v/>
          </cell>
          <cell r="C539">
            <v>0</v>
          </cell>
          <cell r="D539">
            <v>0</v>
          </cell>
        </row>
        <row r="540">
          <cell r="A540" t="str">
            <v/>
          </cell>
          <cell r="B540" t="str">
            <v/>
          </cell>
          <cell r="C540">
            <v>0</v>
          </cell>
          <cell r="D540">
            <v>0</v>
          </cell>
        </row>
        <row r="541">
          <cell r="A541" t="str">
            <v/>
          </cell>
          <cell r="B541" t="str">
            <v/>
          </cell>
          <cell r="C541">
            <v>0</v>
          </cell>
          <cell r="D541">
            <v>0</v>
          </cell>
        </row>
        <row r="542">
          <cell r="A542" t="str">
            <v/>
          </cell>
          <cell r="B542" t="str">
            <v/>
          </cell>
          <cell r="C542">
            <v>0</v>
          </cell>
          <cell r="D542">
            <v>0</v>
          </cell>
        </row>
        <row r="543">
          <cell r="A543" t="str">
            <v/>
          </cell>
          <cell r="B543" t="str">
            <v/>
          </cell>
          <cell r="C543">
            <v>0</v>
          </cell>
          <cell r="D543">
            <v>0</v>
          </cell>
        </row>
        <row r="544">
          <cell r="A544" t="str">
            <v/>
          </cell>
          <cell r="B544" t="str">
            <v/>
          </cell>
          <cell r="C544">
            <v>0</v>
          </cell>
          <cell r="D544">
            <v>0</v>
          </cell>
        </row>
        <row r="545">
          <cell r="A545" t="str">
            <v/>
          </cell>
          <cell r="B545" t="str">
            <v/>
          </cell>
          <cell r="C545">
            <v>0</v>
          </cell>
          <cell r="D545">
            <v>0</v>
          </cell>
        </row>
        <row r="546">
          <cell r="A546" t="str">
            <v/>
          </cell>
          <cell r="B546" t="str">
            <v/>
          </cell>
          <cell r="C546">
            <v>0</v>
          </cell>
          <cell r="D546">
            <v>0</v>
          </cell>
        </row>
        <row r="547">
          <cell r="A547" t="str">
            <v/>
          </cell>
          <cell r="B547" t="str">
            <v/>
          </cell>
          <cell r="C547">
            <v>0</v>
          </cell>
          <cell r="D547">
            <v>0</v>
          </cell>
        </row>
        <row r="548">
          <cell r="A548" t="str">
            <v/>
          </cell>
          <cell r="B548" t="str">
            <v/>
          </cell>
          <cell r="C548">
            <v>0</v>
          </cell>
          <cell r="D548">
            <v>0</v>
          </cell>
        </row>
        <row r="549">
          <cell r="A549" t="str">
            <v/>
          </cell>
          <cell r="B549" t="str">
            <v/>
          </cell>
          <cell r="C549">
            <v>0</v>
          </cell>
          <cell r="D549">
            <v>0</v>
          </cell>
        </row>
        <row r="550">
          <cell r="A550" t="str">
            <v/>
          </cell>
          <cell r="B550" t="str">
            <v/>
          </cell>
          <cell r="C550">
            <v>0</v>
          </cell>
          <cell r="D550">
            <v>0</v>
          </cell>
        </row>
        <row r="551">
          <cell r="A551" t="str">
            <v/>
          </cell>
          <cell r="B551" t="str">
            <v/>
          </cell>
          <cell r="C551">
            <v>0</v>
          </cell>
          <cell r="D551">
            <v>0</v>
          </cell>
        </row>
        <row r="552">
          <cell r="A552" t="str">
            <v/>
          </cell>
          <cell r="B552" t="str">
            <v/>
          </cell>
          <cell r="C552">
            <v>0</v>
          </cell>
          <cell r="D552">
            <v>0</v>
          </cell>
        </row>
        <row r="553">
          <cell r="A553" t="str">
            <v/>
          </cell>
          <cell r="B553" t="str">
            <v/>
          </cell>
          <cell r="C553">
            <v>0</v>
          </cell>
          <cell r="D553">
            <v>0</v>
          </cell>
        </row>
        <row r="554">
          <cell r="A554" t="str">
            <v/>
          </cell>
          <cell r="B554" t="str">
            <v/>
          </cell>
          <cell r="C554">
            <v>0</v>
          </cell>
          <cell r="D554">
            <v>0</v>
          </cell>
        </row>
        <row r="555">
          <cell r="A555" t="str">
            <v/>
          </cell>
          <cell r="B555" t="str">
            <v/>
          </cell>
          <cell r="C555">
            <v>0</v>
          </cell>
          <cell r="D555">
            <v>0</v>
          </cell>
        </row>
        <row r="556">
          <cell r="A556" t="str">
            <v/>
          </cell>
          <cell r="B556" t="str">
            <v/>
          </cell>
          <cell r="C556">
            <v>0</v>
          </cell>
          <cell r="D556">
            <v>0</v>
          </cell>
        </row>
        <row r="557">
          <cell r="A557" t="str">
            <v/>
          </cell>
          <cell r="B557" t="str">
            <v/>
          </cell>
          <cell r="C557">
            <v>0</v>
          </cell>
          <cell r="D557">
            <v>0</v>
          </cell>
        </row>
        <row r="558">
          <cell r="A558" t="str">
            <v/>
          </cell>
          <cell r="B558" t="str">
            <v/>
          </cell>
          <cell r="C558">
            <v>0</v>
          </cell>
          <cell r="D558">
            <v>0</v>
          </cell>
        </row>
        <row r="559">
          <cell r="A559" t="str">
            <v/>
          </cell>
          <cell r="B559" t="str">
            <v/>
          </cell>
          <cell r="C559">
            <v>0</v>
          </cell>
          <cell r="D559">
            <v>0</v>
          </cell>
        </row>
        <row r="560">
          <cell r="A560" t="str">
            <v/>
          </cell>
          <cell r="B560" t="str">
            <v/>
          </cell>
          <cell r="C560">
            <v>0</v>
          </cell>
          <cell r="D560">
            <v>0</v>
          </cell>
        </row>
        <row r="561">
          <cell r="A561" t="str">
            <v/>
          </cell>
          <cell r="B561" t="str">
            <v/>
          </cell>
          <cell r="C561">
            <v>0</v>
          </cell>
          <cell r="D561">
            <v>0</v>
          </cell>
        </row>
        <row r="562">
          <cell r="A562" t="str">
            <v/>
          </cell>
          <cell r="B562" t="str">
            <v/>
          </cell>
          <cell r="C562">
            <v>0</v>
          </cell>
          <cell r="D562">
            <v>0</v>
          </cell>
        </row>
        <row r="563">
          <cell r="A563" t="str">
            <v/>
          </cell>
          <cell r="B563" t="str">
            <v/>
          </cell>
          <cell r="C563">
            <v>0</v>
          </cell>
          <cell r="D563">
            <v>0</v>
          </cell>
        </row>
        <row r="564">
          <cell r="A564" t="str">
            <v/>
          </cell>
          <cell r="B564" t="str">
            <v/>
          </cell>
          <cell r="C564">
            <v>0</v>
          </cell>
          <cell r="D564">
            <v>0</v>
          </cell>
        </row>
        <row r="565">
          <cell r="A565" t="str">
            <v/>
          </cell>
          <cell r="B565" t="str">
            <v/>
          </cell>
          <cell r="C565">
            <v>0</v>
          </cell>
          <cell r="D565">
            <v>0</v>
          </cell>
        </row>
        <row r="566">
          <cell r="A566" t="str">
            <v/>
          </cell>
          <cell r="B566" t="str">
            <v/>
          </cell>
          <cell r="C566">
            <v>0</v>
          </cell>
          <cell r="D566">
            <v>0</v>
          </cell>
        </row>
        <row r="567">
          <cell r="A567" t="str">
            <v/>
          </cell>
          <cell r="B567" t="str">
            <v/>
          </cell>
          <cell r="C567">
            <v>0</v>
          </cell>
          <cell r="D567">
            <v>0</v>
          </cell>
        </row>
        <row r="568">
          <cell r="A568" t="str">
            <v/>
          </cell>
          <cell r="B568" t="str">
            <v/>
          </cell>
          <cell r="C568">
            <v>0</v>
          </cell>
          <cell r="D568">
            <v>0</v>
          </cell>
        </row>
        <row r="569">
          <cell r="A569" t="str">
            <v/>
          </cell>
          <cell r="B569" t="str">
            <v/>
          </cell>
          <cell r="C569">
            <v>0</v>
          </cell>
          <cell r="D569">
            <v>0</v>
          </cell>
        </row>
        <row r="570">
          <cell r="A570" t="str">
            <v/>
          </cell>
          <cell r="B570" t="str">
            <v/>
          </cell>
          <cell r="C570">
            <v>0</v>
          </cell>
          <cell r="D570">
            <v>0</v>
          </cell>
        </row>
        <row r="571">
          <cell r="A571" t="str">
            <v/>
          </cell>
          <cell r="B571" t="str">
            <v/>
          </cell>
          <cell r="C571">
            <v>0</v>
          </cell>
          <cell r="D571">
            <v>0</v>
          </cell>
        </row>
        <row r="572">
          <cell r="A572" t="str">
            <v/>
          </cell>
          <cell r="B572" t="str">
            <v/>
          </cell>
          <cell r="C572">
            <v>0</v>
          </cell>
          <cell r="D572">
            <v>0</v>
          </cell>
        </row>
        <row r="573">
          <cell r="A573" t="str">
            <v/>
          </cell>
          <cell r="B573" t="str">
            <v/>
          </cell>
          <cell r="C573">
            <v>0</v>
          </cell>
          <cell r="D573">
            <v>0</v>
          </cell>
        </row>
        <row r="574">
          <cell r="A574" t="str">
            <v/>
          </cell>
          <cell r="B574" t="str">
            <v/>
          </cell>
          <cell r="C574">
            <v>0</v>
          </cell>
          <cell r="D574">
            <v>0</v>
          </cell>
        </row>
        <row r="575">
          <cell r="A575" t="str">
            <v/>
          </cell>
          <cell r="B575" t="str">
            <v/>
          </cell>
          <cell r="C575">
            <v>0</v>
          </cell>
          <cell r="D575">
            <v>0</v>
          </cell>
        </row>
        <row r="576">
          <cell r="A576" t="str">
            <v/>
          </cell>
          <cell r="B576" t="str">
            <v/>
          </cell>
          <cell r="C576">
            <v>0</v>
          </cell>
          <cell r="D576">
            <v>0</v>
          </cell>
        </row>
        <row r="577">
          <cell r="A577" t="str">
            <v/>
          </cell>
          <cell r="B577" t="str">
            <v/>
          </cell>
          <cell r="C577">
            <v>0</v>
          </cell>
          <cell r="D577">
            <v>0</v>
          </cell>
        </row>
        <row r="578">
          <cell r="A578" t="str">
            <v/>
          </cell>
          <cell r="B578" t="str">
            <v/>
          </cell>
          <cell r="C578">
            <v>0</v>
          </cell>
          <cell r="D578">
            <v>0</v>
          </cell>
        </row>
        <row r="579">
          <cell r="A579" t="str">
            <v/>
          </cell>
          <cell r="B579" t="str">
            <v/>
          </cell>
          <cell r="C579">
            <v>0</v>
          </cell>
          <cell r="D579">
            <v>0</v>
          </cell>
        </row>
        <row r="580">
          <cell r="A580" t="str">
            <v/>
          </cell>
          <cell r="B580" t="str">
            <v/>
          </cell>
          <cell r="C580">
            <v>0</v>
          </cell>
          <cell r="D580">
            <v>0</v>
          </cell>
        </row>
        <row r="581">
          <cell r="A581" t="str">
            <v/>
          </cell>
          <cell r="B581" t="str">
            <v/>
          </cell>
          <cell r="C581">
            <v>0</v>
          </cell>
          <cell r="D581">
            <v>0</v>
          </cell>
        </row>
        <row r="582">
          <cell r="A582" t="str">
            <v/>
          </cell>
          <cell r="B582" t="str">
            <v/>
          </cell>
          <cell r="C582">
            <v>0</v>
          </cell>
          <cell r="D582">
            <v>0</v>
          </cell>
        </row>
        <row r="583">
          <cell r="A583" t="str">
            <v/>
          </cell>
          <cell r="B583" t="str">
            <v/>
          </cell>
          <cell r="C583">
            <v>0</v>
          </cell>
          <cell r="D583">
            <v>0</v>
          </cell>
        </row>
        <row r="584">
          <cell r="A584" t="str">
            <v/>
          </cell>
          <cell r="B584" t="str">
            <v/>
          </cell>
          <cell r="C584">
            <v>0</v>
          </cell>
          <cell r="D584">
            <v>0</v>
          </cell>
        </row>
        <row r="585">
          <cell r="A585" t="str">
            <v/>
          </cell>
          <cell r="B585" t="str">
            <v/>
          </cell>
          <cell r="C585">
            <v>0</v>
          </cell>
          <cell r="D585">
            <v>0</v>
          </cell>
        </row>
        <row r="586">
          <cell r="A586" t="str">
            <v/>
          </cell>
          <cell r="B586" t="str">
            <v/>
          </cell>
          <cell r="C586">
            <v>0</v>
          </cell>
          <cell r="D586">
            <v>0</v>
          </cell>
        </row>
        <row r="587">
          <cell r="A587" t="str">
            <v/>
          </cell>
          <cell r="B587" t="str">
            <v/>
          </cell>
          <cell r="C587">
            <v>0</v>
          </cell>
          <cell r="D587">
            <v>0</v>
          </cell>
        </row>
        <row r="588">
          <cell r="A588" t="str">
            <v/>
          </cell>
          <cell r="B588" t="str">
            <v/>
          </cell>
          <cell r="C588">
            <v>0</v>
          </cell>
          <cell r="D588">
            <v>0</v>
          </cell>
        </row>
        <row r="589">
          <cell r="A589" t="str">
            <v/>
          </cell>
          <cell r="B589" t="str">
            <v/>
          </cell>
          <cell r="C589">
            <v>0</v>
          </cell>
          <cell r="D589">
            <v>0</v>
          </cell>
        </row>
        <row r="590">
          <cell r="A590" t="str">
            <v/>
          </cell>
          <cell r="B590" t="str">
            <v/>
          </cell>
          <cell r="C590">
            <v>0</v>
          </cell>
          <cell r="D590">
            <v>0</v>
          </cell>
        </row>
        <row r="591">
          <cell r="A591" t="str">
            <v/>
          </cell>
          <cell r="B591" t="str">
            <v/>
          </cell>
          <cell r="C591">
            <v>0</v>
          </cell>
          <cell r="D591">
            <v>0</v>
          </cell>
        </row>
        <row r="592">
          <cell r="A592" t="str">
            <v/>
          </cell>
          <cell r="B592" t="str">
            <v/>
          </cell>
          <cell r="C592">
            <v>0</v>
          </cell>
          <cell r="D592">
            <v>0</v>
          </cell>
        </row>
        <row r="593">
          <cell r="A593" t="str">
            <v/>
          </cell>
          <cell r="B593" t="str">
            <v/>
          </cell>
          <cell r="C593">
            <v>0</v>
          </cell>
          <cell r="D593">
            <v>0</v>
          </cell>
        </row>
        <row r="594">
          <cell r="A594" t="str">
            <v/>
          </cell>
          <cell r="B594" t="str">
            <v/>
          </cell>
          <cell r="C594">
            <v>0</v>
          </cell>
          <cell r="D594">
            <v>0</v>
          </cell>
        </row>
        <row r="595">
          <cell r="A595" t="str">
            <v/>
          </cell>
          <cell r="B595" t="str">
            <v/>
          </cell>
          <cell r="C595">
            <v>0</v>
          </cell>
          <cell r="D595">
            <v>0</v>
          </cell>
        </row>
        <row r="596">
          <cell r="A596" t="str">
            <v/>
          </cell>
          <cell r="B596" t="str">
            <v/>
          </cell>
          <cell r="C596">
            <v>0</v>
          </cell>
          <cell r="D596">
            <v>0</v>
          </cell>
        </row>
        <row r="597">
          <cell r="A597" t="str">
            <v/>
          </cell>
          <cell r="B597" t="str">
            <v/>
          </cell>
          <cell r="C597">
            <v>0</v>
          </cell>
          <cell r="D597">
            <v>0</v>
          </cell>
        </row>
        <row r="598">
          <cell r="A598" t="str">
            <v/>
          </cell>
          <cell r="B598" t="str">
            <v/>
          </cell>
          <cell r="C598">
            <v>0</v>
          </cell>
          <cell r="D598">
            <v>0</v>
          </cell>
        </row>
        <row r="599">
          <cell r="A599" t="str">
            <v/>
          </cell>
          <cell r="B599" t="str">
            <v/>
          </cell>
          <cell r="C599">
            <v>0</v>
          </cell>
          <cell r="D599">
            <v>0</v>
          </cell>
        </row>
        <row r="600">
          <cell r="A600" t="str">
            <v/>
          </cell>
          <cell r="B600" t="str">
            <v/>
          </cell>
          <cell r="C600">
            <v>0</v>
          </cell>
          <cell r="D600">
            <v>0</v>
          </cell>
        </row>
        <row r="601">
          <cell r="A601" t="str">
            <v/>
          </cell>
          <cell r="B601" t="str">
            <v/>
          </cell>
          <cell r="C601">
            <v>0</v>
          </cell>
          <cell r="D601">
            <v>0</v>
          </cell>
        </row>
        <row r="602">
          <cell r="A602" t="str">
            <v/>
          </cell>
          <cell r="B602" t="str">
            <v/>
          </cell>
          <cell r="C602">
            <v>0</v>
          </cell>
          <cell r="D602">
            <v>0</v>
          </cell>
        </row>
        <row r="603">
          <cell r="A603" t="str">
            <v/>
          </cell>
          <cell r="B603" t="str">
            <v/>
          </cell>
          <cell r="C603">
            <v>0</v>
          </cell>
          <cell r="D603">
            <v>0</v>
          </cell>
        </row>
        <row r="604">
          <cell r="A604" t="str">
            <v/>
          </cell>
          <cell r="B604" t="str">
            <v/>
          </cell>
          <cell r="C604">
            <v>0</v>
          </cell>
          <cell r="D604">
            <v>0</v>
          </cell>
        </row>
        <row r="605">
          <cell r="A605" t="str">
            <v/>
          </cell>
          <cell r="B605" t="str">
            <v/>
          </cell>
          <cell r="C605">
            <v>0</v>
          </cell>
          <cell r="D605">
            <v>0</v>
          </cell>
        </row>
        <row r="606">
          <cell r="A606" t="str">
            <v/>
          </cell>
          <cell r="B606" t="str">
            <v/>
          </cell>
          <cell r="C606">
            <v>0</v>
          </cell>
          <cell r="D606">
            <v>0</v>
          </cell>
        </row>
        <row r="607">
          <cell r="A607" t="str">
            <v/>
          </cell>
          <cell r="B607" t="str">
            <v/>
          </cell>
          <cell r="C607">
            <v>0</v>
          </cell>
          <cell r="D607">
            <v>0</v>
          </cell>
        </row>
        <row r="608">
          <cell r="A608" t="str">
            <v/>
          </cell>
          <cell r="B608" t="str">
            <v/>
          </cell>
          <cell r="C608">
            <v>0</v>
          </cell>
          <cell r="D608">
            <v>0</v>
          </cell>
        </row>
        <row r="609">
          <cell r="A609" t="str">
            <v/>
          </cell>
          <cell r="B609" t="str">
            <v/>
          </cell>
          <cell r="C609">
            <v>0</v>
          </cell>
          <cell r="D609">
            <v>0</v>
          </cell>
        </row>
        <row r="610">
          <cell r="A610" t="str">
            <v/>
          </cell>
          <cell r="B610" t="str">
            <v/>
          </cell>
          <cell r="C610">
            <v>0</v>
          </cell>
          <cell r="D610">
            <v>0</v>
          </cell>
        </row>
        <row r="611">
          <cell r="A611" t="str">
            <v/>
          </cell>
          <cell r="B611" t="str">
            <v/>
          </cell>
          <cell r="C611">
            <v>0</v>
          </cell>
          <cell r="D611">
            <v>0</v>
          </cell>
        </row>
        <row r="612">
          <cell r="A612" t="str">
            <v/>
          </cell>
          <cell r="B612" t="str">
            <v/>
          </cell>
          <cell r="C612">
            <v>0</v>
          </cell>
          <cell r="D612">
            <v>0</v>
          </cell>
        </row>
        <row r="613">
          <cell r="A613" t="str">
            <v/>
          </cell>
          <cell r="B613" t="str">
            <v/>
          </cell>
          <cell r="C613">
            <v>0</v>
          </cell>
          <cell r="D613">
            <v>0</v>
          </cell>
        </row>
        <row r="614">
          <cell r="A614" t="str">
            <v/>
          </cell>
          <cell r="B614" t="str">
            <v/>
          </cell>
          <cell r="C614">
            <v>0</v>
          </cell>
          <cell r="D614">
            <v>0</v>
          </cell>
        </row>
        <row r="615">
          <cell r="A615" t="str">
            <v/>
          </cell>
          <cell r="B615" t="str">
            <v/>
          </cell>
          <cell r="C615">
            <v>0</v>
          </cell>
          <cell r="D615">
            <v>0</v>
          </cell>
        </row>
        <row r="616">
          <cell r="A616" t="str">
            <v/>
          </cell>
          <cell r="B616" t="str">
            <v/>
          </cell>
          <cell r="C616">
            <v>0</v>
          </cell>
          <cell r="D616">
            <v>0</v>
          </cell>
        </row>
        <row r="617">
          <cell r="A617" t="str">
            <v/>
          </cell>
          <cell r="B617" t="str">
            <v/>
          </cell>
          <cell r="C617">
            <v>0</v>
          </cell>
          <cell r="D617">
            <v>0</v>
          </cell>
        </row>
        <row r="618">
          <cell r="A618" t="str">
            <v/>
          </cell>
          <cell r="B618" t="str">
            <v/>
          </cell>
          <cell r="C618">
            <v>0</v>
          </cell>
          <cell r="D618">
            <v>0</v>
          </cell>
        </row>
        <row r="619">
          <cell r="A619" t="str">
            <v/>
          </cell>
          <cell r="B619" t="str">
            <v/>
          </cell>
          <cell r="C619">
            <v>0</v>
          </cell>
          <cell r="D619">
            <v>0</v>
          </cell>
        </row>
        <row r="620">
          <cell r="A620" t="str">
            <v/>
          </cell>
          <cell r="B620" t="str">
            <v/>
          </cell>
          <cell r="C620">
            <v>0</v>
          </cell>
          <cell r="D620">
            <v>0</v>
          </cell>
        </row>
        <row r="621">
          <cell r="A621" t="str">
            <v/>
          </cell>
          <cell r="B621" t="str">
            <v/>
          </cell>
          <cell r="C621">
            <v>0</v>
          </cell>
          <cell r="D621">
            <v>0</v>
          </cell>
        </row>
        <row r="622">
          <cell r="A622" t="str">
            <v/>
          </cell>
          <cell r="B622" t="str">
            <v/>
          </cell>
          <cell r="C622">
            <v>0</v>
          </cell>
          <cell r="D622">
            <v>0</v>
          </cell>
        </row>
        <row r="623">
          <cell r="A623" t="str">
            <v/>
          </cell>
          <cell r="B623" t="str">
            <v/>
          </cell>
          <cell r="C623">
            <v>0</v>
          </cell>
          <cell r="D623">
            <v>0</v>
          </cell>
        </row>
        <row r="624">
          <cell r="A624" t="str">
            <v/>
          </cell>
          <cell r="B624" t="str">
            <v/>
          </cell>
          <cell r="C624">
            <v>0</v>
          </cell>
          <cell r="D624">
            <v>0</v>
          </cell>
        </row>
        <row r="625">
          <cell r="A625" t="str">
            <v/>
          </cell>
          <cell r="B625" t="str">
            <v/>
          </cell>
          <cell r="C625">
            <v>0</v>
          </cell>
          <cell r="D625">
            <v>0</v>
          </cell>
        </row>
        <row r="626">
          <cell r="A626" t="str">
            <v/>
          </cell>
          <cell r="B626" t="str">
            <v/>
          </cell>
          <cell r="C626">
            <v>0</v>
          </cell>
          <cell r="D626">
            <v>0</v>
          </cell>
        </row>
        <row r="627">
          <cell r="A627" t="str">
            <v/>
          </cell>
          <cell r="B627" t="str">
            <v/>
          </cell>
          <cell r="C627">
            <v>0</v>
          </cell>
          <cell r="D627">
            <v>0</v>
          </cell>
        </row>
        <row r="628">
          <cell r="A628" t="str">
            <v/>
          </cell>
          <cell r="B628" t="str">
            <v/>
          </cell>
          <cell r="C628">
            <v>0</v>
          </cell>
          <cell r="D628">
            <v>0</v>
          </cell>
        </row>
        <row r="629">
          <cell r="A629" t="str">
            <v/>
          </cell>
          <cell r="B629" t="str">
            <v/>
          </cell>
          <cell r="C629">
            <v>0</v>
          </cell>
          <cell r="D629">
            <v>0</v>
          </cell>
        </row>
        <row r="630">
          <cell r="A630" t="str">
            <v/>
          </cell>
          <cell r="B630" t="str">
            <v/>
          </cell>
          <cell r="C630">
            <v>0</v>
          </cell>
          <cell r="D630">
            <v>0</v>
          </cell>
        </row>
        <row r="631">
          <cell r="A631" t="str">
            <v/>
          </cell>
          <cell r="B631" t="str">
            <v/>
          </cell>
          <cell r="C631">
            <v>0</v>
          </cell>
          <cell r="D631">
            <v>0</v>
          </cell>
        </row>
        <row r="632">
          <cell r="A632" t="str">
            <v/>
          </cell>
          <cell r="B632" t="str">
            <v/>
          </cell>
          <cell r="C632">
            <v>0</v>
          </cell>
          <cell r="D632">
            <v>0</v>
          </cell>
        </row>
        <row r="633">
          <cell r="A633" t="str">
            <v/>
          </cell>
          <cell r="B633" t="str">
            <v/>
          </cell>
          <cell r="C633">
            <v>0</v>
          </cell>
          <cell r="D633">
            <v>0</v>
          </cell>
        </row>
        <row r="634">
          <cell r="A634" t="str">
            <v/>
          </cell>
          <cell r="B634" t="str">
            <v/>
          </cell>
          <cell r="C634">
            <v>0</v>
          </cell>
          <cell r="D634">
            <v>0</v>
          </cell>
        </row>
        <row r="635">
          <cell r="A635" t="str">
            <v/>
          </cell>
          <cell r="B635" t="str">
            <v/>
          </cell>
          <cell r="C635">
            <v>0</v>
          </cell>
          <cell r="D635">
            <v>0</v>
          </cell>
        </row>
        <row r="636">
          <cell r="A636" t="str">
            <v/>
          </cell>
          <cell r="B636" t="str">
            <v/>
          </cell>
          <cell r="C636">
            <v>0</v>
          </cell>
          <cell r="D636">
            <v>0</v>
          </cell>
        </row>
        <row r="637">
          <cell r="A637" t="str">
            <v/>
          </cell>
          <cell r="B637" t="str">
            <v/>
          </cell>
          <cell r="C637">
            <v>0</v>
          </cell>
          <cell r="D637">
            <v>0</v>
          </cell>
        </row>
        <row r="638">
          <cell r="A638" t="str">
            <v/>
          </cell>
          <cell r="B638" t="str">
            <v/>
          </cell>
          <cell r="C638">
            <v>0</v>
          </cell>
          <cell r="D638">
            <v>0</v>
          </cell>
        </row>
        <row r="639">
          <cell r="A639" t="str">
            <v/>
          </cell>
          <cell r="B639" t="str">
            <v/>
          </cell>
          <cell r="C639">
            <v>0</v>
          </cell>
          <cell r="D639">
            <v>0</v>
          </cell>
        </row>
        <row r="640">
          <cell r="A640" t="str">
            <v/>
          </cell>
          <cell r="B640" t="str">
            <v/>
          </cell>
          <cell r="C640">
            <v>0</v>
          </cell>
          <cell r="D640">
            <v>0</v>
          </cell>
        </row>
        <row r="641">
          <cell r="A641" t="str">
            <v/>
          </cell>
          <cell r="B641" t="str">
            <v/>
          </cell>
          <cell r="C641">
            <v>0</v>
          </cell>
          <cell r="D641">
            <v>0</v>
          </cell>
        </row>
        <row r="642">
          <cell r="A642" t="str">
            <v/>
          </cell>
          <cell r="B642" t="str">
            <v/>
          </cell>
          <cell r="C642">
            <v>0</v>
          </cell>
          <cell r="D642">
            <v>0</v>
          </cell>
        </row>
        <row r="643">
          <cell r="A643" t="str">
            <v/>
          </cell>
          <cell r="B643" t="str">
            <v/>
          </cell>
          <cell r="C643">
            <v>0</v>
          </cell>
          <cell r="D643">
            <v>0</v>
          </cell>
        </row>
        <row r="644">
          <cell r="A644" t="str">
            <v/>
          </cell>
          <cell r="B644" t="str">
            <v/>
          </cell>
          <cell r="C644">
            <v>0</v>
          </cell>
          <cell r="D644">
            <v>0</v>
          </cell>
        </row>
        <row r="645">
          <cell r="A645" t="str">
            <v/>
          </cell>
          <cell r="B645" t="str">
            <v/>
          </cell>
          <cell r="C645">
            <v>0</v>
          </cell>
          <cell r="D645">
            <v>0</v>
          </cell>
        </row>
        <row r="646">
          <cell r="A646" t="str">
            <v/>
          </cell>
          <cell r="B646" t="str">
            <v/>
          </cell>
          <cell r="C646">
            <v>0</v>
          </cell>
          <cell r="D646">
            <v>0</v>
          </cell>
        </row>
        <row r="647">
          <cell r="A647" t="str">
            <v/>
          </cell>
          <cell r="B647" t="str">
            <v/>
          </cell>
          <cell r="C647">
            <v>0</v>
          </cell>
          <cell r="D647">
            <v>0</v>
          </cell>
        </row>
        <row r="648">
          <cell r="A648" t="str">
            <v/>
          </cell>
          <cell r="B648" t="str">
            <v/>
          </cell>
          <cell r="C648">
            <v>0</v>
          </cell>
          <cell r="D648">
            <v>0</v>
          </cell>
        </row>
        <row r="649">
          <cell r="A649" t="str">
            <v/>
          </cell>
          <cell r="B649" t="str">
            <v/>
          </cell>
          <cell r="C649">
            <v>0</v>
          </cell>
          <cell r="D649">
            <v>0</v>
          </cell>
        </row>
        <row r="650">
          <cell r="A650" t="str">
            <v/>
          </cell>
          <cell r="B650" t="str">
            <v/>
          </cell>
          <cell r="C650">
            <v>0</v>
          </cell>
          <cell r="D650">
            <v>0</v>
          </cell>
        </row>
        <row r="651">
          <cell r="A651" t="str">
            <v/>
          </cell>
          <cell r="B651" t="str">
            <v/>
          </cell>
          <cell r="C651">
            <v>0</v>
          </cell>
          <cell r="D651">
            <v>0</v>
          </cell>
        </row>
        <row r="652">
          <cell r="A652" t="str">
            <v/>
          </cell>
          <cell r="B652" t="str">
            <v/>
          </cell>
          <cell r="C652">
            <v>0</v>
          </cell>
          <cell r="D652">
            <v>0</v>
          </cell>
        </row>
        <row r="653">
          <cell r="A653" t="str">
            <v/>
          </cell>
          <cell r="B653" t="str">
            <v/>
          </cell>
          <cell r="C653">
            <v>0</v>
          </cell>
          <cell r="D653">
            <v>0</v>
          </cell>
        </row>
        <row r="654">
          <cell r="A654" t="str">
            <v/>
          </cell>
          <cell r="B654" t="str">
            <v/>
          </cell>
          <cell r="C654">
            <v>0</v>
          </cell>
          <cell r="D654">
            <v>0</v>
          </cell>
        </row>
        <row r="655">
          <cell r="A655" t="str">
            <v/>
          </cell>
          <cell r="B655" t="str">
            <v/>
          </cell>
          <cell r="C655">
            <v>0</v>
          </cell>
          <cell r="D655">
            <v>0</v>
          </cell>
        </row>
        <row r="656">
          <cell r="A656" t="str">
            <v/>
          </cell>
          <cell r="B656" t="str">
            <v/>
          </cell>
          <cell r="C656">
            <v>0</v>
          </cell>
          <cell r="D656">
            <v>0</v>
          </cell>
        </row>
        <row r="657">
          <cell r="A657" t="str">
            <v/>
          </cell>
          <cell r="B657" t="str">
            <v/>
          </cell>
          <cell r="C657">
            <v>0</v>
          </cell>
          <cell r="D657">
            <v>0</v>
          </cell>
        </row>
        <row r="658">
          <cell r="A658" t="str">
            <v/>
          </cell>
          <cell r="B658" t="str">
            <v/>
          </cell>
          <cell r="C658">
            <v>0</v>
          </cell>
          <cell r="D658">
            <v>0</v>
          </cell>
        </row>
        <row r="659">
          <cell r="A659" t="str">
            <v/>
          </cell>
          <cell r="B659" t="str">
            <v/>
          </cell>
          <cell r="C659">
            <v>0</v>
          </cell>
          <cell r="D659">
            <v>0</v>
          </cell>
        </row>
        <row r="660">
          <cell r="A660" t="str">
            <v/>
          </cell>
          <cell r="B660" t="str">
            <v/>
          </cell>
          <cell r="C660">
            <v>0</v>
          </cell>
          <cell r="D660">
            <v>0</v>
          </cell>
        </row>
        <row r="661">
          <cell r="A661" t="str">
            <v/>
          </cell>
          <cell r="B661" t="str">
            <v/>
          </cell>
          <cell r="C661">
            <v>0</v>
          </cell>
          <cell r="D661">
            <v>0</v>
          </cell>
        </row>
        <row r="662">
          <cell r="A662" t="str">
            <v/>
          </cell>
          <cell r="B662" t="str">
            <v/>
          </cell>
          <cell r="C662">
            <v>0</v>
          </cell>
          <cell r="D662">
            <v>0</v>
          </cell>
        </row>
        <row r="663">
          <cell r="A663" t="str">
            <v/>
          </cell>
          <cell r="B663" t="str">
            <v/>
          </cell>
          <cell r="C663">
            <v>0</v>
          </cell>
          <cell r="D663">
            <v>0</v>
          </cell>
        </row>
        <row r="664">
          <cell r="A664" t="str">
            <v/>
          </cell>
          <cell r="B664" t="str">
            <v/>
          </cell>
          <cell r="C664">
            <v>0</v>
          </cell>
          <cell r="D664">
            <v>0</v>
          </cell>
        </row>
        <row r="665">
          <cell r="A665" t="str">
            <v/>
          </cell>
          <cell r="B665" t="str">
            <v/>
          </cell>
          <cell r="C665">
            <v>0</v>
          </cell>
          <cell r="D665">
            <v>0</v>
          </cell>
        </row>
        <row r="666">
          <cell r="A666" t="str">
            <v/>
          </cell>
          <cell r="B666" t="str">
            <v/>
          </cell>
          <cell r="C666">
            <v>0</v>
          </cell>
          <cell r="D666">
            <v>0</v>
          </cell>
        </row>
        <row r="667">
          <cell r="A667" t="str">
            <v/>
          </cell>
          <cell r="B667" t="str">
            <v/>
          </cell>
          <cell r="C667">
            <v>0</v>
          </cell>
          <cell r="D667">
            <v>0</v>
          </cell>
        </row>
        <row r="668">
          <cell r="A668" t="str">
            <v/>
          </cell>
          <cell r="B668" t="str">
            <v/>
          </cell>
          <cell r="C668">
            <v>0</v>
          </cell>
          <cell r="D668">
            <v>0</v>
          </cell>
        </row>
        <row r="669">
          <cell r="A669" t="str">
            <v/>
          </cell>
          <cell r="B669" t="str">
            <v/>
          </cell>
          <cell r="C669">
            <v>0</v>
          </cell>
          <cell r="D669">
            <v>0</v>
          </cell>
        </row>
        <row r="670">
          <cell r="A670" t="str">
            <v/>
          </cell>
          <cell r="B670" t="str">
            <v/>
          </cell>
          <cell r="C670">
            <v>0</v>
          </cell>
          <cell r="D670">
            <v>0</v>
          </cell>
        </row>
        <row r="671">
          <cell r="A671" t="str">
            <v/>
          </cell>
          <cell r="B671" t="str">
            <v/>
          </cell>
          <cell r="C671">
            <v>0</v>
          </cell>
          <cell r="D671">
            <v>0</v>
          </cell>
        </row>
        <row r="672">
          <cell r="A672" t="str">
            <v/>
          </cell>
          <cell r="B672" t="str">
            <v/>
          </cell>
          <cell r="C672">
            <v>0</v>
          </cell>
          <cell r="D672">
            <v>0</v>
          </cell>
        </row>
        <row r="673">
          <cell r="A673" t="str">
            <v/>
          </cell>
          <cell r="B673" t="str">
            <v/>
          </cell>
          <cell r="C673">
            <v>0</v>
          </cell>
          <cell r="D673">
            <v>0</v>
          </cell>
        </row>
        <row r="674">
          <cell r="A674" t="str">
            <v/>
          </cell>
          <cell r="B674" t="str">
            <v/>
          </cell>
          <cell r="C674">
            <v>0</v>
          </cell>
          <cell r="D674">
            <v>0</v>
          </cell>
        </row>
        <row r="675">
          <cell r="A675" t="str">
            <v/>
          </cell>
          <cell r="B675" t="str">
            <v/>
          </cell>
          <cell r="C675">
            <v>0</v>
          </cell>
          <cell r="D675">
            <v>0</v>
          </cell>
        </row>
        <row r="676">
          <cell r="A676" t="str">
            <v/>
          </cell>
          <cell r="B676" t="str">
            <v/>
          </cell>
          <cell r="C676">
            <v>0</v>
          </cell>
          <cell r="D676">
            <v>0</v>
          </cell>
        </row>
        <row r="677">
          <cell r="A677" t="str">
            <v/>
          </cell>
          <cell r="B677" t="str">
            <v/>
          </cell>
          <cell r="C677">
            <v>0</v>
          </cell>
          <cell r="D677">
            <v>0</v>
          </cell>
        </row>
        <row r="678">
          <cell r="A678" t="str">
            <v/>
          </cell>
          <cell r="B678" t="str">
            <v/>
          </cell>
          <cell r="C678">
            <v>0</v>
          </cell>
          <cell r="D678">
            <v>0</v>
          </cell>
        </row>
        <row r="679">
          <cell r="A679" t="str">
            <v/>
          </cell>
          <cell r="B679" t="str">
            <v/>
          </cell>
          <cell r="C679">
            <v>0</v>
          </cell>
          <cell r="D679">
            <v>0</v>
          </cell>
        </row>
        <row r="680">
          <cell r="A680" t="str">
            <v/>
          </cell>
          <cell r="B680" t="str">
            <v/>
          </cell>
          <cell r="C680">
            <v>0</v>
          </cell>
          <cell r="D680">
            <v>0</v>
          </cell>
        </row>
        <row r="681">
          <cell r="A681" t="str">
            <v/>
          </cell>
          <cell r="B681" t="str">
            <v/>
          </cell>
          <cell r="C681">
            <v>0</v>
          </cell>
          <cell r="D681">
            <v>0</v>
          </cell>
        </row>
        <row r="682">
          <cell r="A682" t="str">
            <v/>
          </cell>
          <cell r="B682" t="str">
            <v/>
          </cell>
          <cell r="C682">
            <v>0</v>
          </cell>
          <cell r="D682">
            <v>0</v>
          </cell>
        </row>
        <row r="683">
          <cell r="A683" t="str">
            <v/>
          </cell>
          <cell r="B683" t="str">
            <v/>
          </cell>
          <cell r="C683">
            <v>0</v>
          </cell>
          <cell r="D683">
            <v>0</v>
          </cell>
        </row>
        <row r="684">
          <cell r="A684" t="str">
            <v/>
          </cell>
          <cell r="B684" t="str">
            <v/>
          </cell>
          <cell r="C684">
            <v>0</v>
          </cell>
          <cell r="D684">
            <v>0</v>
          </cell>
        </row>
        <row r="685">
          <cell r="A685" t="str">
            <v/>
          </cell>
          <cell r="B685" t="str">
            <v/>
          </cell>
          <cell r="C685">
            <v>0</v>
          </cell>
          <cell r="D685">
            <v>0</v>
          </cell>
        </row>
        <row r="686">
          <cell r="A686" t="str">
            <v/>
          </cell>
          <cell r="B686" t="str">
            <v/>
          </cell>
          <cell r="C686">
            <v>0</v>
          </cell>
          <cell r="D686">
            <v>0</v>
          </cell>
        </row>
        <row r="687">
          <cell r="A687" t="str">
            <v/>
          </cell>
          <cell r="B687" t="str">
            <v/>
          </cell>
          <cell r="C687">
            <v>0</v>
          </cell>
          <cell r="D687">
            <v>0</v>
          </cell>
        </row>
        <row r="688">
          <cell r="A688" t="str">
            <v/>
          </cell>
          <cell r="B688" t="str">
            <v/>
          </cell>
          <cell r="C688">
            <v>0</v>
          </cell>
          <cell r="D688">
            <v>0</v>
          </cell>
        </row>
        <row r="689">
          <cell r="A689" t="str">
            <v/>
          </cell>
          <cell r="B689" t="str">
            <v/>
          </cell>
          <cell r="C689">
            <v>0</v>
          </cell>
          <cell r="D689">
            <v>0</v>
          </cell>
        </row>
        <row r="690">
          <cell r="A690" t="str">
            <v/>
          </cell>
          <cell r="B690" t="str">
            <v/>
          </cell>
          <cell r="C690">
            <v>0</v>
          </cell>
          <cell r="D690">
            <v>0</v>
          </cell>
        </row>
        <row r="691">
          <cell r="A691" t="str">
            <v/>
          </cell>
          <cell r="B691" t="str">
            <v/>
          </cell>
          <cell r="C691">
            <v>0</v>
          </cell>
          <cell r="D691">
            <v>0</v>
          </cell>
        </row>
        <row r="692">
          <cell r="A692" t="str">
            <v/>
          </cell>
          <cell r="B692" t="str">
            <v/>
          </cell>
          <cell r="C692">
            <v>0</v>
          </cell>
          <cell r="D692">
            <v>0</v>
          </cell>
        </row>
        <row r="693">
          <cell r="A693" t="str">
            <v/>
          </cell>
          <cell r="B693" t="str">
            <v/>
          </cell>
          <cell r="C693">
            <v>0</v>
          </cell>
          <cell r="D693">
            <v>0</v>
          </cell>
        </row>
        <row r="694">
          <cell r="A694" t="str">
            <v/>
          </cell>
          <cell r="B694" t="str">
            <v/>
          </cell>
          <cell r="C694">
            <v>0</v>
          </cell>
          <cell r="D694">
            <v>0</v>
          </cell>
        </row>
        <row r="695">
          <cell r="A695" t="str">
            <v/>
          </cell>
          <cell r="B695" t="str">
            <v/>
          </cell>
          <cell r="C695">
            <v>0</v>
          </cell>
          <cell r="D695">
            <v>0</v>
          </cell>
        </row>
        <row r="696">
          <cell r="A696" t="str">
            <v/>
          </cell>
          <cell r="B696" t="str">
            <v/>
          </cell>
          <cell r="C696">
            <v>0</v>
          </cell>
          <cell r="D696">
            <v>0</v>
          </cell>
        </row>
        <row r="697">
          <cell r="A697" t="str">
            <v/>
          </cell>
          <cell r="B697" t="str">
            <v/>
          </cell>
          <cell r="C697">
            <v>0</v>
          </cell>
          <cell r="D697">
            <v>0</v>
          </cell>
        </row>
        <row r="698">
          <cell r="A698" t="str">
            <v/>
          </cell>
          <cell r="B698" t="str">
            <v/>
          </cell>
          <cell r="C698">
            <v>0</v>
          </cell>
          <cell r="D698">
            <v>0</v>
          </cell>
        </row>
        <row r="699">
          <cell r="A699" t="str">
            <v/>
          </cell>
          <cell r="B699" t="str">
            <v/>
          </cell>
          <cell r="C699">
            <v>0</v>
          </cell>
          <cell r="D699">
            <v>0</v>
          </cell>
        </row>
        <row r="700">
          <cell r="A700" t="str">
            <v/>
          </cell>
          <cell r="B700" t="str">
            <v/>
          </cell>
          <cell r="C700">
            <v>0</v>
          </cell>
          <cell r="D700">
            <v>0</v>
          </cell>
        </row>
        <row r="701">
          <cell r="A701" t="str">
            <v/>
          </cell>
          <cell r="B701" t="str">
            <v/>
          </cell>
          <cell r="C701">
            <v>0</v>
          </cell>
          <cell r="D701">
            <v>0</v>
          </cell>
        </row>
        <row r="702">
          <cell r="A702" t="str">
            <v/>
          </cell>
          <cell r="B702" t="str">
            <v/>
          </cell>
          <cell r="C702">
            <v>0</v>
          </cell>
          <cell r="D702">
            <v>0</v>
          </cell>
        </row>
        <row r="703">
          <cell r="A703" t="str">
            <v/>
          </cell>
          <cell r="B703" t="str">
            <v/>
          </cell>
          <cell r="C703">
            <v>0</v>
          </cell>
          <cell r="D703">
            <v>0</v>
          </cell>
        </row>
        <row r="704">
          <cell r="A704" t="str">
            <v/>
          </cell>
          <cell r="B704" t="str">
            <v/>
          </cell>
          <cell r="C704">
            <v>0</v>
          </cell>
          <cell r="D704">
            <v>0</v>
          </cell>
        </row>
        <row r="705">
          <cell r="A705" t="str">
            <v/>
          </cell>
          <cell r="B705" t="str">
            <v/>
          </cell>
          <cell r="C705">
            <v>0</v>
          </cell>
          <cell r="D705">
            <v>0</v>
          </cell>
        </row>
        <row r="706">
          <cell r="A706" t="str">
            <v/>
          </cell>
          <cell r="B706" t="str">
            <v/>
          </cell>
          <cell r="C706">
            <v>0</v>
          </cell>
          <cell r="D706">
            <v>0</v>
          </cell>
        </row>
        <row r="707">
          <cell r="A707" t="str">
            <v/>
          </cell>
          <cell r="B707" t="str">
            <v/>
          </cell>
          <cell r="C707">
            <v>0</v>
          </cell>
          <cell r="D707">
            <v>0</v>
          </cell>
        </row>
        <row r="708">
          <cell r="A708" t="str">
            <v/>
          </cell>
          <cell r="B708" t="str">
            <v/>
          </cell>
          <cell r="C708">
            <v>0</v>
          </cell>
          <cell r="D708">
            <v>0</v>
          </cell>
        </row>
        <row r="709">
          <cell r="A709" t="str">
            <v/>
          </cell>
          <cell r="B709" t="str">
            <v/>
          </cell>
          <cell r="C709">
            <v>0</v>
          </cell>
          <cell r="D709">
            <v>0</v>
          </cell>
        </row>
        <row r="710">
          <cell r="A710" t="str">
            <v/>
          </cell>
          <cell r="B710" t="str">
            <v/>
          </cell>
          <cell r="C710">
            <v>0</v>
          </cell>
          <cell r="D710">
            <v>0</v>
          </cell>
        </row>
        <row r="711">
          <cell r="A711" t="str">
            <v/>
          </cell>
          <cell r="B711" t="str">
            <v/>
          </cell>
          <cell r="C711">
            <v>0</v>
          </cell>
          <cell r="D711">
            <v>0</v>
          </cell>
        </row>
        <row r="712">
          <cell r="A712" t="str">
            <v/>
          </cell>
          <cell r="B712" t="str">
            <v/>
          </cell>
          <cell r="C712">
            <v>0</v>
          </cell>
          <cell r="D712">
            <v>0</v>
          </cell>
        </row>
        <row r="713">
          <cell r="A713" t="str">
            <v/>
          </cell>
          <cell r="B713" t="str">
            <v/>
          </cell>
          <cell r="C713">
            <v>0</v>
          </cell>
          <cell r="D713">
            <v>0</v>
          </cell>
        </row>
        <row r="714">
          <cell r="A714" t="str">
            <v/>
          </cell>
          <cell r="B714" t="str">
            <v/>
          </cell>
          <cell r="C714">
            <v>0</v>
          </cell>
          <cell r="D714">
            <v>0</v>
          </cell>
        </row>
        <row r="715">
          <cell r="A715" t="str">
            <v/>
          </cell>
          <cell r="B715" t="str">
            <v/>
          </cell>
          <cell r="C715">
            <v>0</v>
          </cell>
          <cell r="D715">
            <v>0</v>
          </cell>
        </row>
        <row r="716">
          <cell r="A716" t="str">
            <v/>
          </cell>
          <cell r="B716" t="str">
            <v/>
          </cell>
          <cell r="C716">
            <v>0</v>
          </cell>
          <cell r="D716">
            <v>0</v>
          </cell>
        </row>
        <row r="717">
          <cell r="A717" t="str">
            <v/>
          </cell>
          <cell r="B717" t="str">
            <v/>
          </cell>
          <cell r="C717">
            <v>0</v>
          </cell>
          <cell r="D717">
            <v>0</v>
          </cell>
        </row>
        <row r="718">
          <cell r="A718" t="str">
            <v/>
          </cell>
          <cell r="B718" t="str">
            <v/>
          </cell>
          <cell r="C718">
            <v>0</v>
          </cell>
          <cell r="D718">
            <v>0</v>
          </cell>
        </row>
        <row r="719">
          <cell r="A719" t="str">
            <v/>
          </cell>
          <cell r="B719" t="str">
            <v/>
          </cell>
          <cell r="C719">
            <v>0</v>
          </cell>
          <cell r="D719">
            <v>0</v>
          </cell>
        </row>
        <row r="720">
          <cell r="A720" t="str">
            <v/>
          </cell>
          <cell r="B720" t="str">
            <v/>
          </cell>
          <cell r="C720">
            <v>0</v>
          </cell>
          <cell r="D720">
            <v>0</v>
          </cell>
        </row>
        <row r="721">
          <cell r="A721" t="str">
            <v/>
          </cell>
          <cell r="B721" t="str">
            <v/>
          </cell>
          <cell r="C721">
            <v>0</v>
          </cell>
          <cell r="D721">
            <v>0</v>
          </cell>
        </row>
        <row r="722">
          <cell r="A722" t="str">
            <v/>
          </cell>
          <cell r="B722" t="str">
            <v/>
          </cell>
          <cell r="C722">
            <v>0</v>
          </cell>
          <cell r="D722">
            <v>0</v>
          </cell>
        </row>
        <row r="723">
          <cell r="A723" t="str">
            <v/>
          </cell>
          <cell r="B723" t="str">
            <v/>
          </cell>
          <cell r="C723">
            <v>0</v>
          </cell>
          <cell r="D723">
            <v>0</v>
          </cell>
        </row>
        <row r="724">
          <cell r="A724" t="str">
            <v/>
          </cell>
          <cell r="B724" t="str">
            <v/>
          </cell>
          <cell r="C724">
            <v>0</v>
          </cell>
          <cell r="D724">
            <v>0</v>
          </cell>
        </row>
        <row r="725">
          <cell r="A725" t="str">
            <v/>
          </cell>
          <cell r="B725" t="str">
            <v/>
          </cell>
          <cell r="C725">
            <v>0</v>
          </cell>
          <cell r="D725">
            <v>0</v>
          </cell>
        </row>
        <row r="726">
          <cell r="A726" t="str">
            <v/>
          </cell>
          <cell r="B726" t="str">
            <v/>
          </cell>
          <cell r="C726">
            <v>0</v>
          </cell>
          <cell r="D726">
            <v>0</v>
          </cell>
        </row>
        <row r="727">
          <cell r="A727" t="str">
            <v/>
          </cell>
          <cell r="B727" t="str">
            <v/>
          </cell>
          <cell r="C727">
            <v>0</v>
          </cell>
          <cell r="D727">
            <v>0</v>
          </cell>
        </row>
        <row r="728">
          <cell r="A728" t="str">
            <v/>
          </cell>
          <cell r="B728" t="str">
            <v/>
          </cell>
          <cell r="C728">
            <v>0</v>
          </cell>
          <cell r="D728">
            <v>0</v>
          </cell>
        </row>
        <row r="729">
          <cell r="A729" t="str">
            <v/>
          </cell>
          <cell r="B729" t="str">
            <v/>
          </cell>
          <cell r="C729">
            <v>0</v>
          </cell>
          <cell r="D729">
            <v>0</v>
          </cell>
        </row>
        <row r="730">
          <cell r="A730" t="str">
            <v/>
          </cell>
          <cell r="B730" t="str">
            <v/>
          </cell>
          <cell r="C730">
            <v>0</v>
          </cell>
          <cell r="D730">
            <v>0</v>
          </cell>
        </row>
        <row r="731">
          <cell r="A731" t="str">
            <v/>
          </cell>
          <cell r="B731" t="str">
            <v/>
          </cell>
          <cell r="C731">
            <v>0</v>
          </cell>
          <cell r="D731">
            <v>0</v>
          </cell>
        </row>
        <row r="732">
          <cell r="A732" t="str">
            <v/>
          </cell>
          <cell r="B732" t="str">
            <v/>
          </cell>
          <cell r="C732">
            <v>0</v>
          </cell>
          <cell r="D732">
            <v>0</v>
          </cell>
        </row>
        <row r="733">
          <cell r="A733" t="str">
            <v/>
          </cell>
          <cell r="B733" t="str">
            <v/>
          </cell>
          <cell r="C733">
            <v>0</v>
          </cell>
          <cell r="D733">
            <v>0</v>
          </cell>
        </row>
        <row r="734">
          <cell r="A734" t="str">
            <v/>
          </cell>
          <cell r="B734" t="str">
            <v/>
          </cell>
          <cell r="C734">
            <v>0</v>
          </cell>
          <cell r="D734">
            <v>0</v>
          </cell>
        </row>
        <row r="735">
          <cell r="A735" t="str">
            <v/>
          </cell>
          <cell r="B735" t="str">
            <v/>
          </cell>
          <cell r="C735">
            <v>0</v>
          </cell>
          <cell r="D735">
            <v>0</v>
          </cell>
        </row>
        <row r="736">
          <cell r="A736" t="str">
            <v/>
          </cell>
          <cell r="B736" t="str">
            <v/>
          </cell>
          <cell r="C736">
            <v>0</v>
          </cell>
          <cell r="D736">
            <v>0</v>
          </cell>
        </row>
        <row r="737">
          <cell r="A737" t="str">
            <v/>
          </cell>
          <cell r="B737" t="str">
            <v/>
          </cell>
          <cell r="C737">
            <v>0</v>
          </cell>
          <cell r="D737">
            <v>0</v>
          </cell>
        </row>
        <row r="738">
          <cell r="A738" t="str">
            <v/>
          </cell>
          <cell r="B738" t="str">
            <v/>
          </cell>
          <cell r="C738">
            <v>0</v>
          </cell>
          <cell r="D738">
            <v>0</v>
          </cell>
        </row>
        <row r="739">
          <cell r="A739" t="str">
            <v/>
          </cell>
          <cell r="B739" t="str">
            <v/>
          </cell>
          <cell r="C739">
            <v>0</v>
          </cell>
          <cell r="D739">
            <v>0</v>
          </cell>
        </row>
        <row r="740">
          <cell r="A740" t="str">
            <v/>
          </cell>
          <cell r="B740" t="str">
            <v/>
          </cell>
          <cell r="C740">
            <v>0</v>
          </cell>
          <cell r="D740">
            <v>0</v>
          </cell>
        </row>
        <row r="741">
          <cell r="A741" t="str">
            <v/>
          </cell>
          <cell r="B741" t="str">
            <v/>
          </cell>
          <cell r="C741">
            <v>0</v>
          </cell>
          <cell r="D741">
            <v>0</v>
          </cell>
        </row>
        <row r="742">
          <cell r="A742" t="str">
            <v/>
          </cell>
          <cell r="B742" t="str">
            <v/>
          </cell>
          <cell r="C742">
            <v>0</v>
          </cell>
          <cell r="D742">
            <v>0</v>
          </cell>
        </row>
        <row r="743">
          <cell r="A743" t="str">
            <v/>
          </cell>
          <cell r="B743" t="str">
            <v/>
          </cell>
          <cell r="C743">
            <v>0</v>
          </cell>
          <cell r="D743">
            <v>0</v>
          </cell>
        </row>
        <row r="744">
          <cell r="A744" t="str">
            <v/>
          </cell>
          <cell r="B744" t="str">
            <v/>
          </cell>
          <cell r="C744">
            <v>0</v>
          </cell>
          <cell r="D744">
            <v>0</v>
          </cell>
        </row>
        <row r="745">
          <cell r="A745" t="str">
            <v/>
          </cell>
          <cell r="B745" t="str">
            <v/>
          </cell>
          <cell r="C745">
            <v>0</v>
          </cell>
          <cell r="D745">
            <v>0</v>
          </cell>
        </row>
        <row r="746">
          <cell r="A746" t="str">
            <v/>
          </cell>
          <cell r="B746" t="str">
            <v/>
          </cell>
          <cell r="C746">
            <v>0</v>
          </cell>
          <cell r="D746">
            <v>0</v>
          </cell>
        </row>
        <row r="747">
          <cell r="A747" t="str">
            <v/>
          </cell>
          <cell r="B747" t="str">
            <v/>
          </cell>
          <cell r="C747">
            <v>0</v>
          </cell>
          <cell r="D747">
            <v>0</v>
          </cell>
        </row>
        <row r="748">
          <cell r="A748" t="str">
            <v/>
          </cell>
          <cell r="B748" t="str">
            <v/>
          </cell>
          <cell r="C748">
            <v>0</v>
          </cell>
          <cell r="D748">
            <v>0</v>
          </cell>
        </row>
        <row r="749">
          <cell r="A749" t="str">
            <v/>
          </cell>
          <cell r="B749" t="str">
            <v/>
          </cell>
          <cell r="C749">
            <v>0</v>
          </cell>
          <cell r="D749">
            <v>0</v>
          </cell>
        </row>
        <row r="750">
          <cell r="A750" t="str">
            <v/>
          </cell>
          <cell r="B750" t="str">
            <v/>
          </cell>
          <cell r="C750">
            <v>0</v>
          </cell>
          <cell r="D750">
            <v>0</v>
          </cell>
        </row>
        <row r="751">
          <cell r="A751" t="str">
            <v/>
          </cell>
          <cell r="B751" t="str">
            <v/>
          </cell>
          <cell r="C751">
            <v>0</v>
          </cell>
          <cell r="D751">
            <v>0</v>
          </cell>
        </row>
        <row r="752">
          <cell r="A752" t="str">
            <v/>
          </cell>
          <cell r="B752" t="str">
            <v/>
          </cell>
          <cell r="C752">
            <v>0</v>
          </cell>
          <cell r="D752">
            <v>0</v>
          </cell>
        </row>
        <row r="753">
          <cell r="A753" t="str">
            <v/>
          </cell>
          <cell r="B753" t="str">
            <v/>
          </cell>
          <cell r="C753">
            <v>0</v>
          </cell>
          <cell r="D753">
            <v>0</v>
          </cell>
        </row>
        <row r="754">
          <cell r="A754" t="str">
            <v/>
          </cell>
          <cell r="B754" t="str">
            <v/>
          </cell>
          <cell r="C754">
            <v>0</v>
          </cell>
          <cell r="D754">
            <v>0</v>
          </cell>
        </row>
        <row r="755">
          <cell r="A755" t="str">
            <v/>
          </cell>
          <cell r="B755" t="str">
            <v/>
          </cell>
          <cell r="C755">
            <v>0</v>
          </cell>
          <cell r="D755">
            <v>0</v>
          </cell>
        </row>
        <row r="756">
          <cell r="A756" t="str">
            <v/>
          </cell>
          <cell r="B756" t="str">
            <v/>
          </cell>
          <cell r="C756">
            <v>0</v>
          </cell>
          <cell r="D756">
            <v>0</v>
          </cell>
        </row>
        <row r="757">
          <cell r="A757" t="str">
            <v/>
          </cell>
          <cell r="B757" t="str">
            <v/>
          </cell>
          <cell r="C757">
            <v>0</v>
          </cell>
          <cell r="D757">
            <v>0</v>
          </cell>
        </row>
        <row r="758">
          <cell r="A758" t="str">
            <v/>
          </cell>
          <cell r="B758" t="str">
            <v/>
          </cell>
          <cell r="C758">
            <v>0</v>
          </cell>
          <cell r="D758">
            <v>0</v>
          </cell>
        </row>
        <row r="759">
          <cell r="A759" t="str">
            <v/>
          </cell>
          <cell r="B759" t="str">
            <v/>
          </cell>
          <cell r="C759">
            <v>0</v>
          </cell>
          <cell r="D759">
            <v>0</v>
          </cell>
        </row>
        <row r="760">
          <cell r="A760" t="str">
            <v/>
          </cell>
          <cell r="B760" t="str">
            <v/>
          </cell>
          <cell r="C760">
            <v>0</v>
          </cell>
          <cell r="D760">
            <v>0</v>
          </cell>
        </row>
        <row r="761">
          <cell r="A761" t="str">
            <v/>
          </cell>
          <cell r="B761" t="str">
            <v/>
          </cell>
          <cell r="C761">
            <v>0</v>
          </cell>
          <cell r="D761">
            <v>0</v>
          </cell>
        </row>
        <row r="762">
          <cell r="A762" t="str">
            <v/>
          </cell>
          <cell r="B762" t="str">
            <v/>
          </cell>
          <cell r="C762">
            <v>0</v>
          </cell>
          <cell r="D762">
            <v>0</v>
          </cell>
        </row>
        <row r="763">
          <cell r="A763" t="str">
            <v/>
          </cell>
          <cell r="B763" t="str">
            <v/>
          </cell>
          <cell r="C763">
            <v>0</v>
          </cell>
          <cell r="D763">
            <v>0</v>
          </cell>
        </row>
        <row r="764">
          <cell r="A764" t="str">
            <v/>
          </cell>
          <cell r="B764" t="str">
            <v/>
          </cell>
          <cell r="C764">
            <v>0</v>
          </cell>
          <cell r="D764">
            <v>0</v>
          </cell>
        </row>
        <row r="765">
          <cell r="A765" t="str">
            <v/>
          </cell>
          <cell r="B765" t="str">
            <v/>
          </cell>
          <cell r="C765">
            <v>0</v>
          </cell>
          <cell r="D765">
            <v>0</v>
          </cell>
        </row>
        <row r="766">
          <cell r="A766" t="str">
            <v/>
          </cell>
          <cell r="B766" t="str">
            <v/>
          </cell>
          <cell r="C766">
            <v>0</v>
          </cell>
          <cell r="D766">
            <v>0</v>
          </cell>
        </row>
        <row r="767">
          <cell r="A767" t="str">
            <v/>
          </cell>
          <cell r="B767" t="str">
            <v/>
          </cell>
          <cell r="C767">
            <v>0</v>
          </cell>
          <cell r="D767">
            <v>0</v>
          </cell>
        </row>
        <row r="768">
          <cell r="A768" t="str">
            <v/>
          </cell>
          <cell r="B768" t="str">
            <v/>
          </cell>
          <cell r="C768">
            <v>0</v>
          </cell>
          <cell r="D768">
            <v>0</v>
          </cell>
        </row>
        <row r="769">
          <cell r="A769" t="str">
            <v/>
          </cell>
          <cell r="B769" t="str">
            <v/>
          </cell>
          <cell r="C769">
            <v>0</v>
          </cell>
          <cell r="D769">
            <v>0</v>
          </cell>
        </row>
        <row r="770">
          <cell r="A770" t="str">
            <v/>
          </cell>
          <cell r="B770" t="str">
            <v/>
          </cell>
          <cell r="C770">
            <v>0</v>
          </cell>
          <cell r="D770">
            <v>0</v>
          </cell>
        </row>
        <row r="771">
          <cell r="A771" t="str">
            <v/>
          </cell>
          <cell r="B771" t="str">
            <v/>
          </cell>
          <cell r="C771">
            <v>0</v>
          </cell>
          <cell r="D771">
            <v>0</v>
          </cell>
        </row>
        <row r="772">
          <cell r="A772" t="str">
            <v/>
          </cell>
          <cell r="B772" t="str">
            <v/>
          </cell>
          <cell r="C772">
            <v>0</v>
          </cell>
          <cell r="D772">
            <v>0</v>
          </cell>
        </row>
        <row r="773">
          <cell r="A773" t="str">
            <v/>
          </cell>
          <cell r="B773" t="str">
            <v/>
          </cell>
          <cell r="C773">
            <v>0</v>
          </cell>
          <cell r="D773">
            <v>0</v>
          </cell>
        </row>
        <row r="774">
          <cell r="A774" t="str">
            <v/>
          </cell>
          <cell r="B774" t="str">
            <v/>
          </cell>
          <cell r="C774">
            <v>0</v>
          </cell>
          <cell r="D774">
            <v>0</v>
          </cell>
        </row>
        <row r="775">
          <cell r="A775" t="str">
            <v/>
          </cell>
          <cell r="B775" t="str">
            <v/>
          </cell>
          <cell r="C775">
            <v>0</v>
          </cell>
          <cell r="D775">
            <v>0</v>
          </cell>
        </row>
        <row r="776">
          <cell r="A776" t="str">
            <v/>
          </cell>
          <cell r="B776" t="str">
            <v/>
          </cell>
          <cell r="C776">
            <v>0</v>
          </cell>
          <cell r="D776">
            <v>0</v>
          </cell>
        </row>
        <row r="777">
          <cell r="A777" t="str">
            <v/>
          </cell>
          <cell r="B777" t="str">
            <v/>
          </cell>
          <cell r="C777">
            <v>0</v>
          </cell>
          <cell r="D777">
            <v>0</v>
          </cell>
        </row>
        <row r="778">
          <cell r="A778" t="str">
            <v/>
          </cell>
          <cell r="B778" t="str">
            <v/>
          </cell>
          <cell r="C778">
            <v>0</v>
          </cell>
          <cell r="D778">
            <v>0</v>
          </cell>
        </row>
        <row r="779">
          <cell r="A779" t="str">
            <v/>
          </cell>
          <cell r="B779" t="str">
            <v/>
          </cell>
          <cell r="C779">
            <v>0</v>
          </cell>
          <cell r="D779">
            <v>0</v>
          </cell>
        </row>
        <row r="780">
          <cell r="A780" t="str">
            <v/>
          </cell>
          <cell r="B780" t="str">
            <v/>
          </cell>
          <cell r="C780">
            <v>0</v>
          </cell>
          <cell r="D780">
            <v>0</v>
          </cell>
        </row>
        <row r="781">
          <cell r="A781" t="str">
            <v/>
          </cell>
          <cell r="B781" t="str">
            <v/>
          </cell>
          <cell r="C781">
            <v>0</v>
          </cell>
          <cell r="D781">
            <v>0</v>
          </cell>
        </row>
        <row r="782">
          <cell r="A782" t="str">
            <v/>
          </cell>
          <cell r="B782" t="str">
            <v/>
          </cell>
          <cell r="C782">
            <v>0</v>
          </cell>
          <cell r="D782">
            <v>0</v>
          </cell>
        </row>
        <row r="783">
          <cell r="A783" t="str">
            <v/>
          </cell>
          <cell r="B783" t="str">
            <v/>
          </cell>
          <cell r="C783">
            <v>0</v>
          </cell>
          <cell r="D783">
            <v>0</v>
          </cell>
        </row>
        <row r="784">
          <cell r="A784" t="str">
            <v/>
          </cell>
          <cell r="B784" t="str">
            <v/>
          </cell>
          <cell r="C784">
            <v>0</v>
          </cell>
          <cell r="D784">
            <v>0</v>
          </cell>
        </row>
        <row r="785">
          <cell r="A785" t="str">
            <v/>
          </cell>
          <cell r="B785" t="str">
            <v/>
          </cell>
          <cell r="C785">
            <v>0</v>
          </cell>
          <cell r="D785">
            <v>0</v>
          </cell>
        </row>
        <row r="786">
          <cell r="A786" t="str">
            <v/>
          </cell>
          <cell r="B786" t="str">
            <v/>
          </cell>
          <cell r="C786">
            <v>0</v>
          </cell>
          <cell r="D786">
            <v>0</v>
          </cell>
        </row>
        <row r="787">
          <cell r="A787" t="str">
            <v/>
          </cell>
          <cell r="B787" t="str">
            <v/>
          </cell>
          <cell r="C787">
            <v>0</v>
          </cell>
          <cell r="D787">
            <v>0</v>
          </cell>
        </row>
        <row r="788">
          <cell r="A788" t="str">
            <v/>
          </cell>
          <cell r="B788" t="str">
            <v/>
          </cell>
          <cell r="C788">
            <v>0</v>
          </cell>
          <cell r="D788">
            <v>0</v>
          </cell>
        </row>
        <row r="789">
          <cell r="A789" t="str">
            <v/>
          </cell>
          <cell r="B789" t="str">
            <v/>
          </cell>
          <cell r="C789">
            <v>0</v>
          </cell>
          <cell r="D789">
            <v>0</v>
          </cell>
        </row>
        <row r="790">
          <cell r="A790" t="str">
            <v/>
          </cell>
          <cell r="B790" t="str">
            <v/>
          </cell>
          <cell r="C790">
            <v>0</v>
          </cell>
          <cell r="D790">
            <v>0</v>
          </cell>
        </row>
        <row r="791">
          <cell r="A791" t="str">
            <v/>
          </cell>
          <cell r="B791" t="str">
            <v/>
          </cell>
          <cell r="C791">
            <v>0</v>
          </cell>
          <cell r="D791">
            <v>0</v>
          </cell>
        </row>
        <row r="792">
          <cell r="A792" t="str">
            <v/>
          </cell>
          <cell r="B792" t="str">
            <v/>
          </cell>
          <cell r="C792">
            <v>0</v>
          </cell>
          <cell r="D792">
            <v>0</v>
          </cell>
        </row>
        <row r="793">
          <cell r="A793" t="str">
            <v/>
          </cell>
          <cell r="B793" t="str">
            <v/>
          </cell>
          <cell r="C793">
            <v>0</v>
          </cell>
          <cell r="D793">
            <v>0</v>
          </cell>
        </row>
        <row r="794">
          <cell r="A794" t="str">
            <v/>
          </cell>
          <cell r="B794" t="str">
            <v/>
          </cell>
          <cell r="C794">
            <v>0</v>
          </cell>
          <cell r="D794">
            <v>0</v>
          </cell>
        </row>
        <row r="795">
          <cell r="A795" t="str">
            <v/>
          </cell>
          <cell r="B795" t="str">
            <v/>
          </cell>
          <cell r="C795">
            <v>0</v>
          </cell>
          <cell r="D795">
            <v>0</v>
          </cell>
        </row>
        <row r="796">
          <cell r="A796" t="str">
            <v/>
          </cell>
          <cell r="B796" t="str">
            <v/>
          </cell>
          <cell r="C796">
            <v>0</v>
          </cell>
          <cell r="D796">
            <v>0</v>
          </cell>
        </row>
        <row r="797">
          <cell r="A797" t="str">
            <v/>
          </cell>
          <cell r="B797" t="str">
            <v/>
          </cell>
          <cell r="C797">
            <v>0</v>
          </cell>
          <cell r="D797">
            <v>0</v>
          </cell>
        </row>
        <row r="798">
          <cell r="A798" t="str">
            <v/>
          </cell>
          <cell r="B798" t="str">
            <v/>
          </cell>
          <cell r="C798">
            <v>0</v>
          </cell>
          <cell r="D798">
            <v>0</v>
          </cell>
        </row>
        <row r="799">
          <cell r="A799" t="str">
            <v/>
          </cell>
          <cell r="B799" t="str">
            <v/>
          </cell>
          <cell r="C799">
            <v>0</v>
          </cell>
          <cell r="D799">
            <v>0</v>
          </cell>
        </row>
        <row r="800">
          <cell r="A800" t="str">
            <v/>
          </cell>
          <cell r="B800" t="str">
            <v/>
          </cell>
          <cell r="C800">
            <v>0</v>
          </cell>
          <cell r="D800">
            <v>0</v>
          </cell>
        </row>
        <row r="801">
          <cell r="A801" t="str">
            <v/>
          </cell>
          <cell r="B801" t="str">
            <v/>
          </cell>
          <cell r="C801">
            <v>0</v>
          </cell>
          <cell r="D801">
            <v>0</v>
          </cell>
        </row>
        <row r="802">
          <cell r="A802" t="str">
            <v/>
          </cell>
          <cell r="B802" t="str">
            <v/>
          </cell>
          <cell r="C802">
            <v>0</v>
          </cell>
          <cell r="D802">
            <v>0</v>
          </cell>
        </row>
        <row r="803">
          <cell r="A803" t="str">
            <v/>
          </cell>
          <cell r="B803" t="str">
            <v/>
          </cell>
          <cell r="C803">
            <v>0</v>
          </cell>
          <cell r="D803">
            <v>0</v>
          </cell>
        </row>
        <row r="804">
          <cell r="A804" t="str">
            <v/>
          </cell>
          <cell r="B804" t="str">
            <v/>
          </cell>
          <cell r="C804">
            <v>0</v>
          </cell>
          <cell r="D804">
            <v>0</v>
          </cell>
        </row>
        <row r="805">
          <cell r="A805" t="str">
            <v/>
          </cell>
          <cell r="B805" t="str">
            <v/>
          </cell>
          <cell r="C805">
            <v>0</v>
          </cell>
          <cell r="D805">
            <v>0</v>
          </cell>
        </row>
        <row r="806">
          <cell r="A806" t="str">
            <v/>
          </cell>
          <cell r="B806" t="str">
            <v/>
          </cell>
          <cell r="C806">
            <v>0</v>
          </cell>
          <cell r="D806">
            <v>0</v>
          </cell>
        </row>
        <row r="807">
          <cell r="A807" t="str">
            <v/>
          </cell>
          <cell r="B807" t="str">
            <v/>
          </cell>
          <cell r="C807">
            <v>0</v>
          </cell>
          <cell r="D807">
            <v>0</v>
          </cell>
        </row>
        <row r="808">
          <cell r="A808" t="str">
            <v/>
          </cell>
          <cell r="B808" t="str">
            <v/>
          </cell>
          <cell r="C808">
            <v>0</v>
          </cell>
          <cell r="D808">
            <v>0</v>
          </cell>
        </row>
        <row r="809">
          <cell r="A809" t="str">
            <v/>
          </cell>
          <cell r="B809" t="str">
            <v/>
          </cell>
          <cell r="C809">
            <v>0</v>
          </cell>
          <cell r="D809">
            <v>0</v>
          </cell>
        </row>
        <row r="810">
          <cell r="A810" t="str">
            <v/>
          </cell>
          <cell r="B810" t="str">
            <v/>
          </cell>
          <cell r="C810">
            <v>0</v>
          </cell>
          <cell r="D810">
            <v>0</v>
          </cell>
        </row>
        <row r="811">
          <cell r="A811" t="str">
            <v/>
          </cell>
          <cell r="B811" t="str">
            <v/>
          </cell>
          <cell r="C811">
            <v>0</v>
          </cell>
          <cell r="D811">
            <v>0</v>
          </cell>
        </row>
        <row r="812">
          <cell r="A812" t="str">
            <v/>
          </cell>
          <cell r="B812" t="str">
            <v/>
          </cell>
          <cell r="C812">
            <v>0</v>
          </cell>
          <cell r="D812">
            <v>0</v>
          </cell>
        </row>
        <row r="813">
          <cell r="A813" t="str">
            <v/>
          </cell>
          <cell r="B813" t="str">
            <v/>
          </cell>
          <cell r="C813">
            <v>0</v>
          </cell>
          <cell r="D813">
            <v>0</v>
          </cell>
        </row>
        <row r="814">
          <cell r="A814" t="str">
            <v/>
          </cell>
          <cell r="B814" t="str">
            <v/>
          </cell>
          <cell r="C814">
            <v>0</v>
          </cell>
          <cell r="D814">
            <v>0</v>
          </cell>
        </row>
        <row r="815">
          <cell r="A815" t="str">
            <v/>
          </cell>
          <cell r="B815" t="str">
            <v/>
          </cell>
          <cell r="C815">
            <v>0</v>
          </cell>
          <cell r="D815">
            <v>0</v>
          </cell>
        </row>
        <row r="816">
          <cell r="A816" t="str">
            <v/>
          </cell>
          <cell r="B816" t="str">
            <v/>
          </cell>
          <cell r="C816">
            <v>0</v>
          </cell>
          <cell r="D816">
            <v>0</v>
          </cell>
        </row>
        <row r="817">
          <cell r="A817" t="str">
            <v/>
          </cell>
          <cell r="B817" t="str">
            <v/>
          </cell>
          <cell r="C817">
            <v>0</v>
          </cell>
          <cell r="D817">
            <v>0</v>
          </cell>
        </row>
        <row r="818">
          <cell r="A818" t="str">
            <v/>
          </cell>
          <cell r="B818" t="str">
            <v/>
          </cell>
          <cell r="C818">
            <v>0</v>
          </cell>
          <cell r="D818">
            <v>0</v>
          </cell>
        </row>
        <row r="819">
          <cell r="A819" t="str">
            <v/>
          </cell>
          <cell r="B819" t="str">
            <v/>
          </cell>
          <cell r="C819">
            <v>0</v>
          </cell>
          <cell r="D819">
            <v>0</v>
          </cell>
        </row>
        <row r="820">
          <cell r="A820" t="str">
            <v/>
          </cell>
          <cell r="B820" t="str">
            <v/>
          </cell>
          <cell r="C820">
            <v>0</v>
          </cell>
          <cell r="D820">
            <v>0</v>
          </cell>
        </row>
        <row r="821">
          <cell r="A821" t="str">
            <v/>
          </cell>
          <cell r="B821" t="str">
            <v/>
          </cell>
          <cell r="C821">
            <v>0</v>
          </cell>
          <cell r="D821">
            <v>0</v>
          </cell>
        </row>
        <row r="822">
          <cell r="A822" t="str">
            <v/>
          </cell>
          <cell r="B822" t="str">
            <v/>
          </cell>
          <cell r="C822">
            <v>0</v>
          </cell>
          <cell r="D822">
            <v>0</v>
          </cell>
        </row>
        <row r="823">
          <cell r="A823" t="str">
            <v/>
          </cell>
          <cell r="B823" t="str">
            <v/>
          </cell>
          <cell r="C823">
            <v>0</v>
          </cell>
          <cell r="D823">
            <v>0</v>
          </cell>
        </row>
        <row r="824">
          <cell r="A824" t="str">
            <v/>
          </cell>
          <cell r="B824" t="str">
            <v/>
          </cell>
          <cell r="C824">
            <v>0</v>
          </cell>
          <cell r="D824">
            <v>0</v>
          </cell>
        </row>
        <row r="825">
          <cell r="A825" t="str">
            <v/>
          </cell>
          <cell r="B825" t="str">
            <v/>
          </cell>
          <cell r="C825">
            <v>0</v>
          </cell>
          <cell r="D825">
            <v>0</v>
          </cell>
        </row>
        <row r="826">
          <cell r="A826" t="str">
            <v/>
          </cell>
          <cell r="B826" t="str">
            <v/>
          </cell>
          <cell r="C826">
            <v>0</v>
          </cell>
          <cell r="D826">
            <v>0</v>
          </cell>
        </row>
        <row r="827">
          <cell r="A827" t="str">
            <v/>
          </cell>
          <cell r="B827" t="str">
            <v/>
          </cell>
          <cell r="C827">
            <v>0</v>
          </cell>
          <cell r="D827">
            <v>0</v>
          </cell>
        </row>
        <row r="828">
          <cell r="A828" t="str">
            <v/>
          </cell>
          <cell r="B828" t="str">
            <v/>
          </cell>
          <cell r="C828">
            <v>0</v>
          </cell>
          <cell r="D828">
            <v>0</v>
          </cell>
        </row>
        <row r="829">
          <cell r="A829" t="str">
            <v/>
          </cell>
          <cell r="B829" t="str">
            <v/>
          </cell>
          <cell r="C829">
            <v>0</v>
          </cell>
          <cell r="D829">
            <v>0</v>
          </cell>
        </row>
        <row r="830">
          <cell r="A830" t="str">
            <v/>
          </cell>
          <cell r="B830" t="str">
            <v/>
          </cell>
          <cell r="C830">
            <v>0</v>
          </cell>
          <cell r="D830">
            <v>0</v>
          </cell>
        </row>
        <row r="831">
          <cell r="A831" t="str">
            <v/>
          </cell>
          <cell r="B831" t="str">
            <v/>
          </cell>
          <cell r="C831">
            <v>0</v>
          </cell>
          <cell r="D831">
            <v>0</v>
          </cell>
        </row>
        <row r="832">
          <cell r="A832" t="str">
            <v/>
          </cell>
          <cell r="B832" t="str">
            <v/>
          </cell>
          <cell r="C832">
            <v>0</v>
          </cell>
          <cell r="D832">
            <v>0</v>
          </cell>
        </row>
        <row r="833">
          <cell r="A833" t="str">
            <v/>
          </cell>
          <cell r="B833" t="str">
            <v/>
          </cell>
          <cell r="C833">
            <v>0</v>
          </cell>
          <cell r="D833">
            <v>0</v>
          </cell>
        </row>
        <row r="834">
          <cell r="A834" t="str">
            <v/>
          </cell>
          <cell r="B834" t="str">
            <v/>
          </cell>
          <cell r="C834">
            <v>0</v>
          </cell>
          <cell r="D834">
            <v>0</v>
          </cell>
        </row>
        <row r="835">
          <cell r="A835" t="str">
            <v/>
          </cell>
          <cell r="B835" t="str">
            <v/>
          </cell>
          <cell r="C835">
            <v>0</v>
          </cell>
          <cell r="D835">
            <v>0</v>
          </cell>
        </row>
        <row r="836">
          <cell r="A836" t="str">
            <v/>
          </cell>
          <cell r="B836" t="str">
            <v/>
          </cell>
          <cell r="C836">
            <v>0</v>
          </cell>
          <cell r="D836">
            <v>0</v>
          </cell>
        </row>
        <row r="837">
          <cell r="A837" t="str">
            <v/>
          </cell>
          <cell r="B837" t="str">
            <v/>
          </cell>
          <cell r="C837">
            <v>0</v>
          </cell>
          <cell r="D837">
            <v>0</v>
          </cell>
        </row>
        <row r="838">
          <cell r="A838" t="str">
            <v/>
          </cell>
          <cell r="B838" t="str">
            <v/>
          </cell>
          <cell r="C838">
            <v>0</v>
          </cell>
          <cell r="D838">
            <v>0</v>
          </cell>
        </row>
        <row r="839">
          <cell r="A839" t="str">
            <v/>
          </cell>
          <cell r="B839" t="str">
            <v/>
          </cell>
          <cell r="C839">
            <v>0</v>
          </cell>
          <cell r="D839">
            <v>0</v>
          </cell>
        </row>
        <row r="840">
          <cell r="A840" t="str">
            <v/>
          </cell>
          <cell r="B840" t="str">
            <v/>
          </cell>
          <cell r="C840">
            <v>0</v>
          </cell>
          <cell r="D840">
            <v>0</v>
          </cell>
        </row>
        <row r="841">
          <cell r="A841" t="str">
            <v/>
          </cell>
          <cell r="B841" t="str">
            <v/>
          </cell>
          <cell r="C841">
            <v>0</v>
          </cell>
          <cell r="D841">
            <v>0</v>
          </cell>
        </row>
        <row r="842">
          <cell r="A842" t="str">
            <v/>
          </cell>
          <cell r="B842" t="str">
            <v/>
          </cell>
          <cell r="C842">
            <v>0</v>
          </cell>
          <cell r="D842">
            <v>0</v>
          </cell>
        </row>
        <row r="843">
          <cell r="A843" t="str">
            <v/>
          </cell>
          <cell r="B843" t="str">
            <v/>
          </cell>
          <cell r="C843">
            <v>0</v>
          </cell>
          <cell r="D843">
            <v>0</v>
          </cell>
        </row>
        <row r="844">
          <cell r="A844" t="str">
            <v/>
          </cell>
          <cell r="B844" t="str">
            <v/>
          </cell>
          <cell r="C844">
            <v>0</v>
          </cell>
          <cell r="D844">
            <v>0</v>
          </cell>
        </row>
        <row r="845">
          <cell r="A845" t="str">
            <v/>
          </cell>
          <cell r="B845" t="str">
            <v/>
          </cell>
          <cell r="C845">
            <v>0</v>
          </cell>
          <cell r="D845">
            <v>0</v>
          </cell>
        </row>
        <row r="846">
          <cell r="A846" t="str">
            <v/>
          </cell>
          <cell r="B846" t="str">
            <v/>
          </cell>
          <cell r="C846">
            <v>0</v>
          </cell>
          <cell r="D846">
            <v>0</v>
          </cell>
        </row>
        <row r="847">
          <cell r="A847" t="str">
            <v/>
          </cell>
          <cell r="B847" t="str">
            <v/>
          </cell>
          <cell r="C847">
            <v>0</v>
          </cell>
          <cell r="D847">
            <v>0</v>
          </cell>
        </row>
        <row r="848">
          <cell r="A848" t="str">
            <v/>
          </cell>
          <cell r="B848" t="str">
            <v/>
          </cell>
          <cell r="C848">
            <v>0</v>
          </cell>
          <cell r="D848">
            <v>0</v>
          </cell>
        </row>
        <row r="849">
          <cell r="A849" t="str">
            <v/>
          </cell>
          <cell r="B849" t="str">
            <v/>
          </cell>
          <cell r="C849">
            <v>0</v>
          </cell>
          <cell r="D849">
            <v>0</v>
          </cell>
        </row>
        <row r="850">
          <cell r="A850" t="str">
            <v/>
          </cell>
          <cell r="B850" t="str">
            <v/>
          </cell>
          <cell r="C850">
            <v>0</v>
          </cell>
          <cell r="D850">
            <v>0</v>
          </cell>
        </row>
        <row r="851">
          <cell r="A851" t="str">
            <v/>
          </cell>
          <cell r="B851" t="str">
            <v/>
          </cell>
          <cell r="C851">
            <v>0</v>
          </cell>
          <cell r="D851">
            <v>0</v>
          </cell>
        </row>
        <row r="852">
          <cell r="A852" t="str">
            <v/>
          </cell>
          <cell r="B852" t="str">
            <v/>
          </cell>
          <cell r="C852">
            <v>0</v>
          </cell>
          <cell r="D852">
            <v>0</v>
          </cell>
        </row>
        <row r="853">
          <cell r="A853" t="str">
            <v/>
          </cell>
          <cell r="B853" t="str">
            <v/>
          </cell>
          <cell r="C853">
            <v>0</v>
          </cell>
          <cell r="D853">
            <v>0</v>
          </cell>
        </row>
        <row r="854">
          <cell r="A854" t="str">
            <v/>
          </cell>
          <cell r="B854" t="str">
            <v/>
          </cell>
          <cell r="C854">
            <v>0</v>
          </cell>
          <cell r="D854">
            <v>0</v>
          </cell>
        </row>
        <row r="855">
          <cell r="A855" t="str">
            <v/>
          </cell>
          <cell r="B855" t="str">
            <v/>
          </cell>
          <cell r="C855">
            <v>0</v>
          </cell>
          <cell r="D855">
            <v>0</v>
          </cell>
        </row>
        <row r="856">
          <cell r="A856" t="str">
            <v/>
          </cell>
          <cell r="B856" t="str">
            <v/>
          </cell>
          <cell r="C856">
            <v>0</v>
          </cell>
          <cell r="D856">
            <v>0</v>
          </cell>
        </row>
        <row r="857">
          <cell r="A857" t="str">
            <v/>
          </cell>
          <cell r="B857" t="str">
            <v/>
          </cell>
          <cell r="C857">
            <v>0</v>
          </cell>
          <cell r="D857">
            <v>0</v>
          </cell>
        </row>
        <row r="858">
          <cell r="A858" t="str">
            <v/>
          </cell>
          <cell r="B858" t="str">
            <v/>
          </cell>
          <cell r="C858">
            <v>0</v>
          </cell>
          <cell r="D858">
            <v>0</v>
          </cell>
        </row>
        <row r="859">
          <cell r="A859" t="str">
            <v/>
          </cell>
          <cell r="B859" t="str">
            <v/>
          </cell>
          <cell r="C859">
            <v>0</v>
          </cell>
          <cell r="D859">
            <v>0</v>
          </cell>
        </row>
        <row r="860">
          <cell r="A860" t="str">
            <v/>
          </cell>
          <cell r="B860" t="str">
            <v/>
          </cell>
          <cell r="C860">
            <v>0</v>
          </cell>
          <cell r="D860">
            <v>0</v>
          </cell>
        </row>
        <row r="861">
          <cell r="A861" t="str">
            <v/>
          </cell>
          <cell r="B861" t="str">
            <v/>
          </cell>
          <cell r="C861">
            <v>0</v>
          </cell>
          <cell r="D861">
            <v>0</v>
          </cell>
        </row>
        <row r="862">
          <cell r="A862" t="str">
            <v/>
          </cell>
          <cell r="B862" t="str">
            <v/>
          </cell>
          <cell r="C862">
            <v>0</v>
          </cell>
          <cell r="D862">
            <v>0</v>
          </cell>
        </row>
        <row r="863">
          <cell r="A863" t="str">
            <v/>
          </cell>
          <cell r="B863" t="str">
            <v/>
          </cell>
          <cell r="C863">
            <v>0</v>
          </cell>
          <cell r="D863">
            <v>0</v>
          </cell>
        </row>
        <row r="864">
          <cell r="A864" t="str">
            <v/>
          </cell>
          <cell r="B864" t="str">
            <v/>
          </cell>
          <cell r="C864">
            <v>0</v>
          </cell>
          <cell r="D864">
            <v>0</v>
          </cell>
        </row>
        <row r="865">
          <cell r="A865" t="str">
            <v/>
          </cell>
          <cell r="B865" t="str">
            <v/>
          </cell>
          <cell r="C865">
            <v>0</v>
          </cell>
          <cell r="D865">
            <v>0</v>
          </cell>
        </row>
        <row r="866">
          <cell r="A866" t="str">
            <v/>
          </cell>
          <cell r="B866" t="str">
            <v/>
          </cell>
          <cell r="C866">
            <v>0</v>
          </cell>
          <cell r="D866">
            <v>0</v>
          </cell>
        </row>
        <row r="867">
          <cell r="A867" t="str">
            <v/>
          </cell>
          <cell r="B867" t="str">
            <v/>
          </cell>
          <cell r="C867">
            <v>0</v>
          </cell>
          <cell r="D867">
            <v>0</v>
          </cell>
        </row>
        <row r="868">
          <cell r="A868" t="str">
            <v/>
          </cell>
          <cell r="B868" t="str">
            <v/>
          </cell>
          <cell r="C868">
            <v>0</v>
          </cell>
          <cell r="D868">
            <v>0</v>
          </cell>
        </row>
        <row r="869">
          <cell r="A869" t="str">
            <v/>
          </cell>
          <cell r="B869" t="str">
            <v/>
          </cell>
          <cell r="C869">
            <v>0</v>
          </cell>
          <cell r="D869">
            <v>0</v>
          </cell>
        </row>
        <row r="870">
          <cell r="A870" t="str">
            <v/>
          </cell>
          <cell r="B870" t="str">
            <v/>
          </cell>
          <cell r="C870">
            <v>0</v>
          </cell>
          <cell r="D870">
            <v>0</v>
          </cell>
        </row>
        <row r="871">
          <cell r="A871" t="str">
            <v/>
          </cell>
          <cell r="B871" t="str">
            <v/>
          </cell>
          <cell r="C871">
            <v>0</v>
          </cell>
          <cell r="D871">
            <v>0</v>
          </cell>
        </row>
        <row r="872">
          <cell r="A872" t="str">
            <v/>
          </cell>
          <cell r="B872" t="str">
            <v/>
          </cell>
          <cell r="C872">
            <v>0</v>
          </cell>
          <cell r="D872">
            <v>0</v>
          </cell>
        </row>
        <row r="873">
          <cell r="A873" t="str">
            <v/>
          </cell>
          <cell r="B873" t="str">
            <v/>
          </cell>
          <cell r="C873">
            <v>0</v>
          </cell>
          <cell r="D873">
            <v>0</v>
          </cell>
        </row>
        <row r="874">
          <cell r="A874" t="str">
            <v/>
          </cell>
          <cell r="B874" t="str">
            <v/>
          </cell>
          <cell r="C874">
            <v>0</v>
          </cell>
          <cell r="D874">
            <v>0</v>
          </cell>
        </row>
        <row r="875">
          <cell r="A875" t="str">
            <v/>
          </cell>
          <cell r="B875" t="str">
            <v/>
          </cell>
          <cell r="C875">
            <v>0</v>
          </cell>
          <cell r="D875">
            <v>0</v>
          </cell>
        </row>
        <row r="876">
          <cell r="A876" t="str">
            <v/>
          </cell>
          <cell r="B876" t="str">
            <v/>
          </cell>
          <cell r="C876">
            <v>0</v>
          </cell>
          <cell r="D876">
            <v>0</v>
          </cell>
        </row>
        <row r="877">
          <cell r="A877" t="str">
            <v/>
          </cell>
          <cell r="B877" t="str">
            <v/>
          </cell>
          <cell r="C877">
            <v>0</v>
          </cell>
          <cell r="D877">
            <v>0</v>
          </cell>
        </row>
        <row r="878">
          <cell r="A878" t="str">
            <v/>
          </cell>
          <cell r="B878" t="str">
            <v/>
          </cell>
          <cell r="C878">
            <v>0</v>
          </cell>
          <cell r="D878">
            <v>0</v>
          </cell>
        </row>
        <row r="879">
          <cell r="A879" t="str">
            <v/>
          </cell>
          <cell r="B879" t="str">
            <v/>
          </cell>
          <cell r="C879">
            <v>0</v>
          </cell>
          <cell r="D879">
            <v>0</v>
          </cell>
        </row>
        <row r="880">
          <cell r="A880" t="str">
            <v/>
          </cell>
          <cell r="B880" t="str">
            <v/>
          </cell>
          <cell r="C880">
            <v>0</v>
          </cell>
          <cell r="D880">
            <v>0</v>
          </cell>
        </row>
        <row r="881">
          <cell r="A881" t="str">
            <v/>
          </cell>
          <cell r="B881" t="str">
            <v/>
          </cell>
          <cell r="C881">
            <v>0</v>
          </cell>
          <cell r="D881">
            <v>0</v>
          </cell>
        </row>
        <row r="882">
          <cell r="A882" t="str">
            <v/>
          </cell>
          <cell r="B882" t="str">
            <v/>
          </cell>
          <cell r="C882">
            <v>0</v>
          </cell>
          <cell r="D882">
            <v>0</v>
          </cell>
        </row>
        <row r="883">
          <cell r="A883" t="str">
            <v/>
          </cell>
          <cell r="B883" t="str">
            <v/>
          </cell>
          <cell r="C883">
            <v>0</v>
          </cell>
          <cell r="D883">
            <v>0</v>
          </cell>
        </row>
        <row r="884">
          <cell r="A884" t="str">
            <v/>
          </cell>
          <cell r="B884" t="str">
            <v/>
          </cell>
          <cell r="C884">
            <v>0</v>
          </cell>
          <cell r="D884">
            <v>0</v>
          </cell>
        </row>
        <row r="885">
          <cell r="A885" t="str">
            <v/>
          </cell>
          <cell r="B885" t="str">
            <v/>
          </cell>
          <cell r="C885">
            <v>0</v>
          </cell>
          <cell r="D885">
            <v>0</v>
          </cell>
        </row>
        <row r="886">
          <cell r="A886" t="str">
            <v/>
          </cell>
          <cell r="B886" t="str">
            <v/>
          </cell>
          <cell r="C886">
            <v>0</v>
          </cell>
          <cell r="D886">
            <v>0</v>
          </cell>
        </row>
        <row r="887">
          <cell r="A887" t="str">
            <v/>
          </cell>
          <cell r="B887" t="str">
            <v/>
          </cell>
          <cell r="C887">
            <v>0</v>
          </cell>
          <cell r="D887">
            <v>0</v>
          </cell>
        </row>
        <row r="888">
          <cell r="A888" t="str">
            <v/>
          </cell>
          <cell r="B888" t="str">
            <v/>
          </cell>
          <cell r="C888">
            <v>0</v>
          </cell>
          <cell r="D888">
            <v>0</v>
          </cell>
        </row>
        <row r="889">
          <cell r="A889" t="str">
            <v/>
          </cell>
          <cell r="B889" t="str">
            <v/>
          </cell>
          <cell r="C889">
            <v>0</v>
          </cell>
          <cell r="D889">
            <v>0</v>
          </cell>
        </row>
        <row r="890">
          <cell r="A890" t="str">
            <v/>
          </cell>
          <cell r="B890" t="str">
            <v/>
          </cell>
          <cell r="C890">
            <v>0</v>
          </cell>
          <cell r="D890">
            <v>0</v>
          </cell>
        </row>
        <row r="891">
          <cell r="A891" t="str">
            <v/>
          </cell>
          <cell r="B891" t="str">
            <v/>
          </cell>
          <cell r="C891">
            <v>0</v>
          </cell>
          <cell r="D891">
            <v>0</v>
          </cell>
        </row>
        <row r="892">
          <cell r="A892" t="str">
            <v/>
          </cell>
          <cell r="B892" t="str">
            <v/>
          </cell>
          <cell r="C892">
            <v>0</v>
          </cell>
          <cell r="D892">
            <v>0</v>
          </cell>
        </row>
        <row r="893">
          <cell r="A893" t="str">
            <v/>
          </cell>
          <cell r="B893" t="str">
            <v/>
          </cell>
          <cell r="C893">
            <v>0</v>
          </cell>
          <cell r="D893">
            <v>0</v>
          </cell>
        </row>
        <row r="894">
          <cell r="A894" t="str">
            <v/>
          </cell>
          <cell r="B894" t="str">
            <v/>
          </cell>
          <cell r="C894">
            <v>0</v>
          </cell>
          <cell r="D894">
            <v>0</v>
          </cell>
        </row>
        <row r="895">
          <cell r="A895" t="str">
            <v/>
          </cell>
          <cell r="B895" t="str">
            <v/>
          </cell>
          <cell r="C895">
            <v>0</v>
          </cell>
          <cell r="D895">
            <v>0</v>
          </cell>
        </row>
        <row r="896">
          <cell r="A896" t="str">
            <v/>
          </cell>
          <cell r="B896" t="str">
            <v/>
          </cell>
          <cell r="C896">
            <v>0</v>
          </cell>
          <cell r="D896">
            <v>0</v>
          </cell>
        </row>
        <row r="897">
          <cell r="A897" t="str">
            <v/>
          </cell>
          <cell r="B897" t="str">
            <v/>
          </cell>
          <cell r="C897">
            <v>0</v>
          </cell>
          <cell r="D897">
            <v>0</v>
          </cell>
        </row>
        <row r="898">
          <cell r="A898" t="str">
            <v/>
          </cell>
          <cell r="B898" t="str">
            <v/>
          </cell>
          <cell r="C898">
            <v>0</v>
          </cell>
          <cell r="D898">
            <v>0</v>
          </cell>
        </row>
        <row r="899">
          <cell r="A899" t="str">
            <v/>
          </cell>
          <cell r="B899" t="str">
            <v/>
          </cell>
          <cell r="C899">
            <v>0</v>
          </cell>
          <cell r="D899">
            <v>0</v>
          </cell>
        </row>
        <row r="900">
          <cell r="A900" t="str">
            <v/>
          </cell>
          <cell r="B900" t="str">
            <v/>
          </cell>
          <cell r="C900">
            <v>0</v>
          </cell>
          <cell r="D900">
            <v>0</v>
          </cell>
        </row>
        <row r="901">
          <cell r="A901" t="str">
            <v/>
          </cell>
          <cell r="B901" t="str">
            <v/>
          </cell>
          <cell r="C901">
            <v>0</v>
          </cell>
          <cell r="D901">
            <v>0</v>
          </cell>
        </row>
        <row r="902">
          <cell r="A902" t="str">
            <v/>
          </cell>
          <cell r="B902" t="str">
            <v/>
          </cell>
          <cell r="C902">
            <v>0</v>
          </cell>
          <cell r="D902">
            <v>0</v>
          </cell>
        </row>
        <row r="903">
          <cell r="A903" t="str">
            <v/>
          </cell>
          <cell r="B903" t="str">
            <v/>
          </cell>
          <cell r="C903">
            <v>0</v>
          </cell>
          <cell r="D903">
            <v>0</v>
          </cell>
        </row>
        <row r="904">
          <cell r="A904" t="str">
            <v/>
          </cell>
          <cell r="B904" t="str">
            <v/>
          </cell>
          <cell r="C904">
            <v>0</v>
          </cell>
          <cell r="D904">
            <v>0</v>
          </cell>
        </row>
        <row r="905">
          <cell r="A905" t="str">
            <v/>
          </cell>
          <cell r="B905" t="str">
            <v/>
          </cell>
          <cell r="C905">
            <v>0</v>
          </cell>
          <cell r="D905">
            <v>0</v>
          </cell>
        </row>
        <row r="906">
          <cell r="A906" t="str">
            <v/>
          </cell>
          <cell r="B906" t="str">
            <v/>
          </cell>
          <cell r="C906">
            <v>0</v>
          </cell>
          <cell r="D906">
            <v>0</v>
          </cell>
        </row>
        <row r="907">
          <cell r="A907" t="str">
            <v/>
          </cell>
          <cell r="B907" t="str">
            <v/>
          </cell>
          <cell r="C907">
            <v>0</v>
          </cell>
          <cell r="D907">
            <v>0</v>
          </cell>
        </row>
        <row r="908">
          <cell r="A908" t="str">
            <v/>
          </cell>
          <cell r="B908" t="str">
            <v/>
          </cell>
          <cell r="C908">
            <v>0</v>
          </cell>
          <cell r="D908">
            <v>0</v>
          </cell>
        </row>
        <row r="909">
          <cell r="A909" t="str">
            <v/>
          </cell>
          <cell r="B909" t="str">
            <v/>
          </cell>
          <cell r="C909">
            <v>0</v>
          </cell>
          <cell r="D909">
            <v>0</v>
          </cell>
        </row>
        <row r="910">
          <cell r="A910" t="str">
            <v/>
          </cell>
          <cell r="B910" t="str">
            <v/>
          </cell>
          <cell r="C910">
            <v>0</v>
          </cell>
          <cell r="D910">
            <v>0</v>
          </cell>
        </row>
        <row r="911">
          <cell r="A911" t="str">
            <v/>
          </cell>
          <cell r="B911" t="str">
            <v/>
          </cell>
          <cell r="C911">
            <v>0</v>
          </cell>
          <cell r="D911">
            <v>0</v>
          </cell>
        </row>
        <row r="912">
          <cell r="A912" t="str">
            <v/>
          </cell>
          <cell r="B912" t="str">
            <v/>
          </cell>
          <cell r="C912">
            <v>0</v>
          </cell>
          <cell r="D912">
            <v>0</v>
          </cell>
        </row>
        <row r="913">
          <cell r="A913" t="str">
            <v/>
          </cell>
          <cell r="B913" t="str">
            <v/>
          </cell>
          <cell r="C913">
            <v>0</v>
          </cell>
          <cell r="D913">
            <v>0</v>
          </cell>
        </row>
        <row r="914">
          <cell r="A914" t="str">
            <v/>
          </cell>
          <cell r="B914" t="str">
            <v/>
          </cell>
          <cell r="C914">
            <v>0</v>
          </cell>
          <cell r="D914">
            <v>0</v>
          </cell>
        </row>
        <row r="915">
          <cell r="A915" t="str">
            <v/>
          </cell>
          <cell r="B915" t="str">
            <v/>
          </cell>
          <cell r="C915">
            <v>0</v>
          </cell>
          <cell r="D915">
            <v>0</v>
          </cell>
        </row>
        <row r="916">
          <cell r="A916" t="str">
            <v/>
          </cell>
          <cell r="B916" t="str">
            <v/>
          </cell>
          <cell r="C916">
            <v>0</v>
          </cell>
          <cell r="D916">
            <v>0</v>
          </cell>
        </row>
        <row r="917">
          <cell r="A917" t="str">
            <v/>
          </cell>
          <cell r="B917" t="str">
            <v/>
          </cell>
          <cell r="C917">
            <v>0</v>
          </cell>
          <cell r="D917">
            <v>0</v>
          </cell>
        </row>
        <row r="918">
          <cell r="A918" t="str">
            <v/>
          </cell>
          <cell r="B918" t="str">
            <v/>
          </cell>
          <cell r="C918">
            <v>0</v>
          </cell>
          <cell r="D918">
            <v>0</v>
          </cell>
        </row>
        <row r="919">
          <cell r="A919" t="str">
            <v/>
          </cell>
          <cell r="B919" t="str">
            <v/>
          </cell>
          <cell r="C919">
            <v>0</v>
          </cell>
          <cell r="D919">
            <v>0</v>
          </cell>
        </row>
        <row r="920">
          <cell r="A920" t="str">
            <v/>
          </cell>
          <cell r="B920" t="str">
            <v/>
          </cell>
          <cell r="C920">
            <v>0</v>
          </cell>
          <cell r="D920">
            <v>0</v>
          </cell>
        </row>
        <row r="921">
          <cell r="A921" t="str">
            <v/>
          </cell>
          <cell r="B921" t="str">
            <v/>
          </cell>
          <cell r="C921">
            <v>0</v>
          </cell>
          <cell r="D921">
            <v>0</v>
          </cell>
        </row>
        <row r="922">
          <cell r="A922" t="str">
            <v/>
          </cell>
          <cell r="B922" t="str">
            <v/>
          </cell>
          <cell r="C922">
            <v>0</v>
          </cell>
          <cell r="D922">
            <v>0</v>
          </cell>
        </row>
        <row r="923">
          <cell r="A923" t="str">
            <v/>
          </cell>
          <cell r="B923" t="str">
            <v/>
          </cell>
          <cell r="C923">
            <v>0</v>
          </cell>
          <cell r="D923">
            <v>0</v>
          </cell>
        </row>
        <row r="924">
          <cell r="A924" t="str">
            <v/>
          </cell>
          <cell r="B924" t="str">
            <v/>
          </cell>
          <cell r="C924">
            <v>0</v>
          </cell>
          <cell r="D924">
            <v>0</v>
          </cell>
        </row>
        <row r="925">
          <cell r="A925" t="str">
            <v/>
          </cell>
          <cell r="B925" t="str">
            <v/>
          </cell>
          <cell r="C925">
            <v>0</v>
          </cell>
          <cell r="D925">
            <v>0</v>
          </cell>
        </row>
        <row r="926">
          <cell r="A926" t="str">
            <v/>
          </cell>
          <cell r="B926" t="str">
            <v/>
          </cell>
          <cell r="C926">
            <v>0</v>
          </cell>
          <cell r="D926">
            <v>0</v>
          </cell>
        </row>
        <row r="927">
          <cell r="A927" t="str">
            <v/>
          </cell>
          <cell r="B927" t="str">
            <v/>
          </cell>
          <cell r="C927">
            <v>0</v>
          </cell>
          <cell r="D927">
            <v>0</v>
          </cell>
        </row>
        <row r="928">
          <cell r="A928" t="str">
            <v/>
          </cell>
          <cell r="B928" t="str">
            <v/>
          </cell>
          <cell r="C928">
            <v>0</v>
          </cell>
          <cell r="D928">
            <v>0</v>
          </cell>
        </row>
        <row r="929">
          <cell r="A929" t="str">
            <v/>
          </cell>
          <cell r="B929" t="str">
            <v/>
          </cell>
          <cell r="C929">
            <v>0</v>
          </cell>
          <cell r="D929">
            <v>0</v>
          </cell>
        </row>
        <row r="930">
          <cell r="A930" t="str">
            <v/>
          </cell>
          <cell r="B930" t="str">
            <v/>
          </cell>
          <cell r="C930">
            <v>0</v>
          </cell>
          <cell r="D930">
            <v>0</v>
          </cell>
        </row>
        <row r="931">
          <cell r="A931" t="str">
            <v/>
          </cell>
          <cell r="B931" t="str">
            <v/>
          </cell>
          <cell r="C931">
            <v>0</v>
          </cell>
          <cell r="D931">
            <v>0</v>
          </cell>
        </row>
        <row r="932">
          <cell r="A932" t="str">
            <v/>
          </cell>
          <cell r="B932" t="str">
            <v/>
          </cell>
          <cell r="C932">
            <v>0</v>
          </cell>
          <cell r="D932">
            <v>0</v>
          </cell>
        </row>
        <row r="933">
          <cell r="A933" t="str">
            <v/>
          </cell>
          <cell r="B933" t="str">
            <v/>
          </cell>
          <cell r="C933">
            <v>0</v>
          </cell>
          <cell r="D933">
            <v>0</v>
          </cell>
        </row>
        <row r="934">
          <cell r="A934" t="str">
            <v/>
          </cell>
          <cell r="B934" t="str">
            <v/>
          </cell>
          <cell r="C934">
            <v>0</v>
          </cell>
          <cell r="D934">
            <v>0</v>
          </cell>
        </row>
        <row r="935">
          <cell r="A935" t="str">
            <v/>
          </cell>
          <cell r="B935" t="str">
            <v/>
          </cell>
          <cell r="C935">
            <v>0</v>
          </cell>
          <cell r="D935">
            <v>0</v>
          </cell>
        </row>
        <row r="936">
          <cell r="A936" t="str">
            <v/>
          </cell>
          <cell r="B936" t="str">
            <v/>
          </cell>
          <cell r="C936">
            <v>0</v>
          </cell>
          <cell r="D936">
            <v>0</v>
          </cell>
        </row>
        <row r="937">
          <cell r="A937" t="str">
            <v/>
          </cell>
          <cell r="B937" t="str">
            <v/>
          </cell>
          <cell r="C937">
            <v>0</v>
          </cell>
          <cell r="D937">
            <v>0</v>
          </cell>
        </row>
        <row r="938">
          <cell r="A938" t="str">
            <v/>
          </cell>
          <cell r="B938" t="str">
            <v/>
          </cell>
          <cell r="C938">
            <v>0</v>
          </cell>
          <cell r="D938">
            <v>0</v>
          </cell>
        </row>
        <row r="939">
          <cell r="A939" t="str">
            <v/>
          </cell>
          <cell r="B939" t="str">
            <v/>
          </cell>
          <cell r="C939">
            <v>0</v>
          </cell>
          <cell r="D939">
            <v>0</v>
          </cell>
        </row>
        <row r="940">
          <cell r="A940" t="str">
            <v/>
          </cell>
          <cell r="B940" t="str">
            <v/>
          </cell>
          <cell r="C940">
            <v>0</v>
          </cell>
          <cell r="D940">
            <v>0</v>
          </cell>
        </row>
        <row r="941">
          <cell r="A941" t="str">
            <v/>
          </cell>
          <cell r="B941" t="str">
            <v/>
          </cell>
          <cell r="C941">
            <v>0</v>
          </cell>
          <cell r="D941">
            <v>0</v>
          </cell>
        </row>
        <row r="942">
          <cell r="A942" t="str">
            <v/>
          </cell>
          <cell r="B942" t="str">
            <v/>
          </cell>
          <cell r="C942">
            <v>0</v>
          </cell>
          <cell r="D942">
            <v>0</v>
          </cell>
        </row>
        <row r="943">
          <cell r="A943" t="str">
            <v/>
          </cell>
          <cell r="B943" t="str">
            <v/>
          </cell>
          <cell r="C943">
            <v>0</v>
          </cell>
          <cell r="D943">
            <v>0</v>
          </cell>
        </row>
        <row r="944">
          <cell r="A944" t="str">
            <v/>
          </cell>
          <cell r="B944" t="str">
            <v/>
          </cell>
          <cell r="C944">
            <v>0</v>
          </cell>
          <cell r="D944">
            <v>0</v>
          </cell>
        </row>
        <row r="945">
          <cell r="A945" t="str">
            <v/>
          </cell>
          <cell r="B945" t="str">
            <v/>
          </cell>
          <cell r="C945">
            <v>0</v>
          </cell>
          <cell r="D945">
            <v>0</v>
          </cell>
        </row>
        <row r="946">
          <cell r="A946" t="str">
            <v/>
          </cell>
          <cell r="B946" t="str">
            <v/>
          </cell>
          <cell r="C946">
            <v>0</v>
          </cell>
          <cell r="D946">
            <v>0</v>
          </cell>
        </row>
        <row r="947">
          <cell r="A947" t="str">
            <v/>
          </cell>
          <cell r="B947" t="str">
            <v/>
          </cell>
          <cell r="C947">
            <v>0</v>
          </cell>
          <cell r="D947">
            <v>0</v>
          </cell>
        </row>
        <row r="948">
          <cell r="A948" t="str">
            <v/>
          </cell>
          <cell r="B948" t="str">
            <v/>
          </cell>
          <cell r="C948">
            <v>0</v>
          </cell>
          <cell r="D948">
            <v>0</v>
          </cell>
        </row>
        <row r="949">
          <cell r="A949" t="str">
            <v/>
          </cell>
          <cell r="B949" t="str">
            <v/>
          </cell>
          <cell r="C949">
            <v>0</v>
          </cell>
          <cell r="D949">
            <v>0</v>
          </cell>
        </row>
        <row r="950">
          <cell r="A950" t="str">
            <v/>
          </cell>
          <cell r="B950" t="str">
            <v/>
          </cell>
          <cell r="C950">
            <v>0</v>
          </cell>
          <cell r="D950">
            <v>0</v>
          </cell>
        </row>
        <row r="951">
          <cell r="A951" t="str">
            <v/>
          </cell>
          <cell r="B951" t="str">
            <v/>
          </cell>
          <cell r="C951">
            <v>0</v>
          </cell>
          <cell r="D951">
            <v>0</v>
          </cell>
        </row>
        <row r="952">
          <cell r="A952" t="str">
            <v/>
          </cell>
          <cell r="B952" t="str">
            <v/>
          </cell>
          <cell r="C952">
            <v>0</v>
          </cell>
          <cell r="D952">
            <v>0</v>
          </cell>
        </row>
        <row r="953">
          <cell r="A953" t="str">
            <v/>
          </cell>
          <cell r="B953" t="str">
            <v/>
          </cell>
          <cell r="C953">
            <v>0</v>
          </cell>
          <cell r="D953">
            <v>0</v>
          </cell>
        </row>
        <row r="954">
          <cell r="A954" t="str">
            <v/>
          </cell>
          <cell r="B954" t="str">
            <v/>
          </cell>
          <cell r="C954">
            <v>0</v>
          </cell>
          <cell r="D954">
            <v>0</v>
          </cell>
        </row>
        <row r="955">
          <cell r="A955" t="str">
            <v/>
          </cell>
          <cell r="B955" t="str">
            <v/>
          </cell>
          <cell r="C955">
            <v>0</v>
          </cell>
          <cell r="D955">
            <v>0</v>
          </cell>
        </row>
        <row r="956">
          <cell r="A956" t="str">
            <v/>
          </cell>
          <cell r="B956" t="str">
            <v/>
          </cell>
          <cell r="C956">
            <v>0</v>
          </cell>
          <cell r="D956">
            <v>0</v>
          </cell>
        </row>
        <row r="957">
          <cell r="A957" t="str">
            <v/>
          </cell>
          <cell r="B957" t="str">
            <v/>
          </cell>
          <cell r="C957">
            <v>0</v>
          </cell>
          <cell r="D957">
            <v>0</v>
          </cell>
        </row>
        <row r="958">
          <cell r="A958" t="str">
            <v/>
          </cell>
          <cell r="B958" t="str">
            <v/>
          </cell>
          <cell r="C958">
            <v>0</v>
          </cell>
          <cell r="D958">
            <v>0</v>
          </cell>
        </row>
        <row r="959">
          <cell r="A959" t="str">
            <v/>
          </cell>
          <cell r="B959" t="str">
            <v/>
          </cell>
          <cell r="C959">
            <v>0</v>
          </cell>
          <cell r="D959">
            <v>0</v>
          </cell>
        </row>
        <row r="960">
          <cell r="A960" t="str">
            <v/>
          </cell>
          <cell r="B960" t="str">
            <v/>
          </cell>
          <cell r="C960">
            <v>0</v>
          </cell>
          <cell r="D960">
            <v>0</v>
          </cell>
        </row>
        <row r="961">
          <cell r="A961" t="str">
            <v/>
          </cell>
          <cell r="B961" t="str">
            <v/>
          </cell>
          <cell r="C961">
            <v>0</v>
          </cell>
          <cell r="D961">
            <v>0</v>
          </cell>
        </row>
        <row r="962">
          <cell r="A962" t="str">
            <v/>
          </cell>
          <cell r="B962" t="str">
            <v/>
          </cell>
          <cell r="C962">
            <v>0</v>
          </cell>
          <cell r="D962">
            <v>0</v>
          </cell>
        </row>
        <row r="963">
          <cell r="A963" t="str">
            <v/>
          </cell>
          <cell r="B963" t="str">
            <v/>
          </cell>
          <cell r="C963">
            <v>0</v>
          </cell>
          <cell r="D963">
            <v>0</v>
          </cell>
        </row>
        <row r="964">
          <cell r="A964" t="str">
            <v/>
          </cell>
          <cell r="B964" t="str">
            <v/>
          </cell>
          <cell r="C964">
            <v>0</v>
          </cell>
          <cell r="D964">
            <v>0</v>
          </cell>
        </row>
        <row r="965">
          <cell r="A965" t="str">
            <v/>
          </cell>
          <cell r="B965" t="str">
            <v/>
          </cell>
          <cell r="C965">
            <v>0</v>
          </cell>
          <cell r="D965">
            <v>0</v>
          </cell>
        </row>
        <row r="966">
          <cell r="A966" t="str">
            <v/>
          </cell>
          <cell r="B966" t="str">
            <v/>
          </cell>
          <cell r="C966">
            <v>0</v>
          </cell>
          <cell r="D966">
            <v>0</v>
          </cell>
        </row>
        <row r="967">
          <cell r="A967" t="str">
            <v/>
          </cell>
          <cell r="B967" t="str">
            <v/>
          </cell>
          <cell r="C967">
            <v>0</v>
          </cell>
          <cell r="D967">
            <v>0</v>
          </cell>
        </row>
        <row r="968">
          <cell r="A968" t="str">
            <v/>
          </cell>
          <cell r="B968" t="str">
            <v/>
          </cell>
          <cell r="C968">
            <v>0</v>
          </cell>
          <cell r="D968">
            <v>0</v>
          </cell>
        </row>
        <row r="969">
          <cell r="A969" t="str">
            <v/>
          </cell>
          <cell r="B969" t="str">
            <v/>
          </cell>
          <cell r="C969">
            <v>0</v>
          </cell>
          <cell r="D969">
            <v>0</v>
          </cell>
        </row>
        <row r="970">
          <cell r="A970" t="str">
            <v/>
          </cell>
          <cell r="B970" t="str">
            <v/>
          </cell>
          <cell r="C970">
            <v>0</v>
          </cell>
          <cell r="D970">
            <v>0</v>
          </cell>
        </row>
        <row r="971">
          <cell r="A971" t="str">
            <v/>
          </cell>
          <cell r="B971" t="str">
            <v/>
          </cell>
          <cell r="C971">
            <v>0</v>
          </cell>
          <cell r="D971">
            <v>0</v>
          </cell>
        </row>
        <row r="972">
          <cell r="A972" t="str">
            <v/>
          </cell>
          <cell r="B972" t="str">
            <v/>
          </cell>
          <cell r="C972">
            <v>0</v>
          </cell>
          <cell r="D972">
            <v>0</v>
          </cell>
        </row>
        <row r="973">
          <cell r="A973" t="str">
            <v/>
          </cell>
          <cell r="B973" t="str">
            <v/>
          </cell>
          <cell r="C973">
            <v>0</v>
          </cell>
          <cell r="D973">
            <v>0</v>
          </cell>
        </row>
        <row r="974">
          <cell r="A974" t="str">
            <v/>
          </cell>
          <cell r="B974" t="str">
            <v/>
          </cell>
          <cell r="C974">
            <v>0</v>
          </cell>
          <cell r="D974">
            <v>0</v>
          </cell>
        </row>
        <row r="975">
          <cell r="A975" t="str">
            <v/>
          </cell>
          <cell r="B975" t="str">
            <v/>
          </cell>
          <cell r="C975">
            <v>0</v>
          </cell>
          <cell r="D975">
            <v>0</v>
          </cell>
        </row>
        <row r="976">
          <cell r="A976" t="str">
            <v/>
          </cell>
          <cell r="B976" t="str">
            <v/>
          </cell>
          <cell r="C976">
            <v>0</v>
          </cell>
          <cell r="D976">
            <v>0</v>
          </cell>
        </row>
        <row r="977">
          <cell r="A977" t="str">
            <v/>
          </cell>
          <cell r="B977" t="str">
            <v/>
          </cell>
          <cell r="C977">
            <v>0</v>
          </cell>
          <cell r="D977">
            <v>0</v>
          </cell>
        </row>
        <row r="978">
          <cell r="A978" t="str">
            <v/>
          </cell>
          <cell r="B978" t="str">
            <v/>
          </cell>
          <cell r="C978">
            <v>0</v>
          </cell>
          <cell r="D978">
            <v>0</v>
          </cell>
        </row>
        <row r="979">
          <cell r="A979" t="str">
            <v/>
          </cell>
          <cell r="B979" t="str">
            <v/>
          </cell>
          <cell r="C979">
            <v>0</v>
          </cell>
          <cell r="D979">
            <v>0</v>
          </cell>
        </row>
        <row r="980">
          <cell r="A980" t="str">
            <v/>
          </cell>
          <cell r="B980" t="str">
            <v/>
          </cell>
          <cell r="C980">
            <v>0</v>
          </cell>
          <cell r="D980">
            <v>0</v>
          </cell>
        </row>
        <row r="981">
          <cell r="A981" t="str">
            <v/>
          </cell>
          <cell r="B981" t="str">
            <v/>
          </cell>
          <cell r="C981">
            <v>0</v>
          </cell>
          <cell r="D981">
            <v>0</v>
          </cell>
        </row>
        <row r="982">
          <cell r="A982" t="str">
            <v/>
          </cell>
          <cell r="B982" t="str">
            <v/>
          </cell>
          <cell r="C982">
            <v>0</v>
          </cell>
          <cell r="D982">
            <v>0</v>
          </cell>
        </row>
        <row r="983">
          <cell r="A983" t="str">
            <v/>
          </cell>
          <cell r="B983" t="str">
            <v/>
          </cell>
          <cell r="C983">
            <v>0</v>
          </cell>
          <cell r="D983">
            <v>0</v>
          </cell>
        </row>
        <row r="984">
          <cell r="A984" t="str">
            <v/>
          </cell>
          <cell r="B984" t="str">
            <v/>
          </cell>
          <cell r="C984">
            <v>0</v>
          </cell>
          <cell r="D984">
            <v>0</v>
          </cell>
        </row>
        <row r="985">
          <cell r="A985" t="str">
            <v/>
          </cell>
          <cell r="B985" t="str">
            <v/>
          </cell>
          <cell r="C985">
            <v>0</v>
          </cell>
          <cell r="D985">
            <v>0</v>
          </cell>
        </row>
        <row r="986">
          <cell r="A986" t="str">
            <v/>
          </cell>
          <cell r="B986" t="str">
            <v/>
          </cell>
          <cell r="C986">
            <v>0</v>
          </cell>
          <cell r="D986">
            <v>0</v>
          </cell>
        </row>
        <row r="987">
          <cell r="A987" t="str">
            <v/>
          </cell>
          <cell r="B987" t="str">
            <v/>
          </cell>
          <cell r="C987">
            <v>0</v>
          </cell>
          <cell r="D987">
            <v>0</v>
          </cell>
        </row>
        <row r="988">
          <cell r="A988" t="str">
            <v/>
          </cell>
          <cell r="B988" t="str">
            <v/>
          </cell>
          <cell r="C988">
            <v>0</v>
          </cell>
          <cell r="D988">
            <v>0</v>
          </cell>
        </row>
        <row r="989">
          <cell r="A989" t="str">
            <v/>
          </cell>
          <cell r="B989" t="str">
            <v/>
          </cell>
          <cell r="C989">
            <v>0</v>
          </cell>
          <cell r="D989">
            <v>0</v>
          </cell>
        </row>
        <row r="990">
          <cell r="A990" t="str">
            <v/>
          </cell>
          <cell r="B990" t="str">
            <v/>
          </cell>
          <cell r="C990">
            <v>0</v>
          </cell>
          <cell r="D990">
            <v>0</v>
          </cell>
        </row>
        <row r="991">
          <cell r="A991" t="str">
            <v/>
          </cell>
          <cell r="B991" t="str">
            <v/>
          </cell>
          <cell r="C991">
            <v>0</v>
          </cell>
          <cell r="D991">
            <v>0</v>
          </cell>
        </row>
        <row r="992">
          <cell r="A992" t="str">
            <v/>
          </cell>
          <cell r="B992" t="str">
            <v/>
          </cell>
          <cell r="C992">
            <v>0</v>
          </cell>
          <cell r="D992">
            <v>0</v>
          </cell>
        </row>
        <row r="993">
          <cell r="A993" t="str">
            <v/>
          </cell>
          <cell r="B993" t="str">
            <v/>
          </cell>
          <cell r="C993">
            <v>0</v>
          </cell>
          <cell r="D993">
            <v>0</v>
          </cell>
        </row>
        <row r="994">
          <cell r="A994" t="str">
            <v/>
          </cell>
          <cell r="B994" t="str">
            <v/>
          </cell>
          <cell r="C994">
            <v>0</v>
          </cell>
          <cell r="D994">
            <v>0</v>
          </cell>
        </row>
        <row r="995">
          <cell r="A995" t="str">
            <v/>
          </cell>
          <cell r="B995" t="str">
            <v/>
          </cell>
          <cell r="C995">
            <v>0</v>
          </cell>
          <cell r="D995">
            <v>0</v>
          </cell>
        </row>
        <row r="996">
          <cell r="A996" t="str">
            <v/>
          </cell>
          <cell r="B996" t="str">
            <v/>
          </cell>
          <cell r="C996">
            <v>0</v>
          </cell>
          <cell r="D996">
            <v>0</v>
          </cell>
        </row>
        <row r="997">
          <cell r="A997" t="str">
            <v/>
          </cell>
          <cell r="B997" t="str">
            <v/>
          </cell>
          <cell r="C997">
            <v>0</v>
          </cell>
          <cell r="D997">
            <v>0</v>
          </cell>
        </row>
        <row r="998">
          <cell r="A998" t="str">
            <v/>
          </cell>
          <cell r="B998" t="str">
            <v/>
          </cell>
          <cell r="C998">
            <v>0</v>
          </cell>
          <cell r="D998">
            <v>0</v>
          </cell>
        </row>
        <row r="999">
          <cell r="A999" t="str">
            <v/>
          </cell>
          <cell r="B999" t="str">
            <v/>
          </cell>
          <cell r="C999">
            <v>0</v>
          </cell>
          <cell r="D999">
            <v>0</v>
          </cell>
        </row>
        <row r="1000">
          <cell r="A1000" t="str">
            <v/>
          </cell>
          <cell r="B1000" t="str">
            <v/>
          </cell>
          <cell r="C1000">
            <v>0</v>
          </cell>
          <cell r="D1000">
            <v>0</v>
          </cell>
        </row>
        <row r="1001">
          <cell r="A1001" t="str">
            <v/>
          </cell>
          <cell r="B1001" t="str">
            <v/>
          </cell>
          <cell r="C1001">
            <v>0</v>
          </cell>
          <cell r="D1001">
            <v>0</v>
          </cell>
        </row>
        <row r="1002">
          <cell r="A1002" t="str">
            <v/>
          </cell>
          <cell r="B1002" t="str">
            <v/>
          </cell>
          <cell r="C1002">
            <v>0</v>
          </cell>
          <cell r="D1002">
            <v>0</v>
          </cell>
        </row>
        <row r="1003">
          <cell r="A1003" t="str">
            <v/>
          </cell>
          <cell r="B1003" t="str">
            <v/>
          </cell>
          <cell r="C1003">
            <v>0</v>
          </cell>
          <cell r="D1003">
            <v>0</v>
          </cell>
        </row>
        <row r="1004">
          <cell r="A1004" t="str">
            <v/>
          </cell>
          <cell r="B1004" t="str">
            <v/>
          </cell>
          <cell r="C1004">
            <v>0</v>
          </cell>
          <cell r="D1004">
            <v>0</v>
          </cell>
        </row>
        <row r="1005">
          <cell r="A1005" t="str">
            <v/>
          </cell>
          <cell r="B1005" t="str">
            <v/>
          </cell>
          <cell r="C1005">
            <v>0</v>
          </cell>
          <cell r="D1005">
            <v>0</v>
          </cell>
        </row>
        <row r="1006">
          <cell r="A1006" t="str">
            <v/>
          </cell>
          <cell r="B1006" t="str">
            <v/>
          </cell>
          <cell r="C1006">
            <v>0</v>
          </cell>
          <cell r="D1006">
            <v>0</v>
          </cell>
        </row>
        <row r="1007">
          <cell r="A1007" t="str">
            <v/>
          </cell>
          <cell r="B1007" t="str">
            <v/>
          </cell>
          <cell r="C1007">
            <v>0</v>
          </cell>
          <cell r="D1007">
            <v>0</v>
          </cell>
        </row>
        <row r="1008">
          <cell r="A1008" t="str">
            <v/>
          </cell>
          <cell r="B1008" t="str">
            <v/>
          </cell>
          <cell r="C1008">
            <v>0</v>
          </cell>
          <cell r="D1008">
            <v>0</v>
          </cell>
        </row>
        <row r="1009">
          <cell r="A1009" t="str">
            <v/>
          </cell>
          <cell r="B1009" t="str">
            <v/>
          </cell>
          <cell r="C1009">
            <v>0</v>
          </cell>
          <cell r="D1009">
            <v>0</v>
          </cell>
        </row>
        <row r="1010">
          <cell r="A1010" t="str">
            <v/>
          </cell>
          <cell r="B1010" t="str">
            <v/>
          </cell>
          <cell r="C1010">
            <v>0</v>
          </cell>
          <cell r="D1010">
            <v>0</v>
          </cell>
        </row>
        <row r="1011">
          <cell r="A1011" t="str">
            <v/>
          </cell>
          <cell r="B1011" t="str">
            <v/>
          </cell>
          <cell r="C1011">
            <v>0</v>
          </cell>
          <cell r="D1011">
            <v>0</v>
          </cell>
        </row>
        <row r="1012">
          <cell r="A1012" t="str">
            <v/>
          </cell>
          <cell r="B1012" t="str">
            <v/>
          </cell>
          <cell r="C1012">
            <v>0</v>
          </cell>
          <cell r="D1012">
            <v>0</v>
          </cell>
        </row>
        <row r="1013">
          <cell r="A1013" t="str">
            <v/>
          </cell>
          <cell r="B1013" t="str">
            <v/>
          </cell>
          <cell r="C1013">
            <v>0</v>
          </cell>
          <cell r="D1013">
            <v>0</v>
          </cell>
        </row>
        <row r="1014">
          <cell r="A1014" t="str">
            <v/>
          </cell>
          <cell r="B1014" t="str">
            <v/>
          </cell>
          <cell r="C1014">
            <v>0</v>
          </cell>
          <cell r="D1014">
            <v>0</v>
          </cell>
        </row>
        <row r="1015">
          <cell r="A1015" t="str">
            <v/>
          </cell>
          <cell r="B1015" t="str">
            <v/>
          </cell>
          <cell r="C1015">
            <v>0</v>
          </cell>
          <cell r="D1015">
            <v>0</v>
          </cell>
        </row>
        <row r="1016">
          <cell r="A1016" t="str">
            <v/>
          </cell>
          <cell r="B1016" t="str">
            <v/>
          </cell>
          <cell r="C1016">
            <v>0</v>
          </cell>
          <cell r="D1016">
            <v>0</v>
          </cell>
        </row>
        <row r="1017">
          <cell r="A1017" t="str">
            <v/>
          </cell>
          <cell r="B1017" t="str">
            <v/>
          </cell>
          <cell r="C1017">
            <v>0</v>
          </cell>
          <cell r="D1017">
            <v>0</v>
          </cell>
        </row>
        <row r="1018">
          <cell r="A1018" t="str">
            <v/>
          </cell>
          <cell r="B1018" t="str">
            <v/>
          </cell>
          <cell r="C1018">
            <v>0</v>
          </cell>
          <cell r="D1018">
            <v>0</v>
          </cell>
        </row>
        <row r="1019">
          <cell r="A1019" t="str">
            <v/>
          </cell>
          <cell r="B1019" t="str">
            <v/>
          </cell>
          <cell r="C1019">
            <v>0</v>
          </cell>
          <cell r="D1019">
            <v>0</v>
          </cell>
        </row>
        <row r="1020">
          <cell r="A1020" t="str">
            <v/>
          </cell>
          <cell r="B1020" t="str">
            <v/>
          </cell>
          <cell r="C1020">
            <v>0</v>
          </cell>
          <cell r="D1020">
            <v>0</v>
          </cell>
        </row>
        <row r="1021">
          <cell r="A1021" t="str">
            <v/>
          </cell>
          <cell r="B1021" t="str">
            <v/>
          </cell>
          <cell r="C1021">
            <v>0</v>
          </cell>
          <cell r="D1021">
            <v>0</v>
          </cell>
        </row>
        <row r="1022">
          <cell r="A1022" t="str">
            <v/>
          </cell>
          <cell r="B1022" t="str">
            <v/>
          </cell>
          <cell r="C1022">
            <v>0</v>
          </cell>
          <cell r="D1022">
            <v>0</v>
          </cell>
        </row>
        <row r="1023">
          <cell r="A1023" t="str">
            <v/>
          </cell>
          <cell r="B1023" t="str">
            <v/>
          </cell>
          <cell r="C1023">
            <v>0</v>
          </cell>
          <cell r="D1023">
            <v>0</v>
          </cell>
        </row>
        <row r="1024">
          <cell r="A1024" t="str">
            <v/>
          </cell>
          <cell r="B1024" t="str">
            <v/>
          </cell>
          <cell r="C1024">
            <v>0</v>
          </cell>
          <cell r="D1024">
            <v>0</v>
          </cell>
        </row>
        <row r="1025">
          <cell r="A1025" t="str">
            <v/>
          </cell>
          <cell r="B1025" t="str">
            <v/>
          </cell>
          <cell r="C1025">
            <v>0</v>
          </cell>
          <cell r="D1025">
            <v>0</v>
          </cell>
        </row>
        <row r="1026">
          <cell r="A1026" t="str">
            <v/>
          </cell>
          <cell r="B1026" t="str">
            <v/>
          </cell>
          <cell r="C1026">
            <v>0</v>
          </cell>
          <cell r="D1026">
            <v>0</v>
          </cell>
        </row>
        <row r="1027">
          <cell r="A1027" t="str">
            <v/>
          </cell>
          <cell r="B1027" t="str">
            <v/>
          </cell>
          <cell r="C1027">
            <v>0</v>
          </cell>
          <cell r="D1027">
            <v>0</v>
          </cell>
        </row>
        <row r="1028">
          <cell r="A1028" t="str">
            <v/>
          </cell>
          <cell r="B1028" t="str">
            <v/>
          </cell>
          <cell r="C1028">
            <v>0</v>
          </cell>
          <cell r="D1028">
            <v>0</v>
          </cell>
        </row>
        <row r="1029">
          <cell r="A1029" t="str">
            <v/>
          </cell>
          <cell r="B1029" t="str">
            <v/>
          </cell>
          <cell r="C1029">
            <v>0</v>
          </cell>
          <cell r="D1029">
            <v>0</v>
          </cell>
        </row>
        <row r="1030">
          <cell r="A1030" t="str">
            <v/>
          </cell>
          <cell r="B1030" t="str">
            <v/>
          </cell>
          <cell r="C1030">
            <v>0</v>
          </cell>
          <cell r="D1030">
            <v>0</v>
          </cell>
        </row>
        <row r="1031">
          <cell r="A1031" t="str">
            <v/>
          </cell>
          <cell r="B1031" t="str">
            <v/>
          </cell>
          <cell r="C1031">
            <v>0</v>
          </cell>
          <cell r="D1031">
            <v>0</v>
          </cell>
        </row>
        <row r="1032">
          <cell r="A1032" t="str">
            <v/>
          </cell>
          <cell r="B1032" t="str">
            <v/>
          </cell>
          <cell r="C1032">
            <v>0</v>
          </cell>
          <cell r="D1032">
            <v>0</v>
          </cell>
        </row>
        <row r="1033">
          <cell r="A1033" t="str">
            <v/>
          </cell>
          <cell r="B1033" t="str">
            <v/>
          </cell>
          <cell r="C1033">
            <v>0</v>
          </cell>
          <cell r="D1033">
            <v>0</v>
          </cell>
        </row>
        <row r="1034">
          <cell r="A1034" t="str">
            <v/>
          </cell>
          <cell r="B1034" t="str">
            <v/>
          </cell>
          <cell r="C1034">
            <v>0</v>
          </cell>
          <cell r="D1034">
            <v>0</v>
          </cell>
        </row>
        <row r="1035">
          <cell r="A1035" t="str">
            <v/>
          </cell>
          <cell r="B1035" t="str">
            <v/>
          </cell>
          <cell r="C1035">
            <v>0</v>
          </cell>
          <cell r="D1035">
            <v>0</v>
          </cell>
        </row>
        <row r="1036">
          <cell r="A1036" t="str">
            <v/>
          </cell>
          <cell r="B1036" t="str">
            <v/>
          </cell>
          <cell r="C1036">
            <v>0</v>
          </cell>
          <cell r="D1036">
            <v>0</v>
          </cell>
        </row>
        <row r="1037">
          <cell r="A1037" t="str">
            <v/>
          </cell>
          <cell r="B1037" t="str">
            <v/>
          </cell>
          <cell r="C1037">
            <v>0</v>
          </cell>
          <cell r="D1037">
            <v>0</v>
          </cell>
        </row>
        <row r="1038">
          <cell r="A1038" t="str">
            <v/>
          </cell>
          <cell r="B1038" t="str">
            <v/>
          </cell>
          <cell r="C1038">
            <v>0</v>
          </cell>
          <cell r="D1038">
            <v>0</v>
          </cell>
        </row>
        <row r="1039">
          <cell r="A1039" t="str">
            <v/>
          </cell>
          <cell r="B1039" t="str">
            <v/>
          </cell>
          <cell r="C1039">
            <v>0</v>
          </cell>
          <cell r="D1039">
            <v>0</v>
          </cell>
        </row>
        <row r="1040">
          <cell r="A1040" t="str">
            <v/>
          </cell>
          <cell r="B1040" t="str">
            <v/>
          </cell>
          <cell r="C1040">
            <v>0</v>
          </cell>
          <cell r="D1040">
            <v>0</v>
          </cell>
        </row>
        <row r="1041">
          <cell r="A1041" t="str">
            <v/>
          </cell>
          <cell r="B1041" t="str">
            <v/>
          </cell>
          <cell r="C1041">
            <v>0</v>
          </cell>
          <cell r="D1041">
            <v>0</v>
          </cell>
        </row>
        <row r="1042">
          <cell r="A1042" t="str">
            <v/>
          </cell>
          <cell r="B1042" t="str">
            <v/>
          </cell>
          <cell r="C1042">
            <v>0</v>
          </cell>
          <cell r="D1042">
            <v>0</v>
          </cell>
        </row>
        <row r="1043">
          <cell r="A1043" t="str">
            <v/>
          </cell>
          <cell r="B1043" t="str">
            <v/>
          </cell>
          <cell r="C1043">
            <v>0</v>
          </cell>
          <cell r="D1043">
            <v>0</v>
          </cell>
        </row>
        <row r="1044">
          <cell r="A1044" t="str">
            <v/>
          </cell>
          <cell r="B1044" t="str">
            <v/>
          </cell>
          <cell r="C1044">
            <v>0</v>
          </cell>
          <cell r="D1044">
            <v>0</v>
          </cell>
        </row>
        <row r="1045">
          <cell r="A1045" t="str">
            <v/>
          </cell>
          <cell r="B1045" t="str">
            <v/>
          </cell>
          <cell r="C1045">
            <v>0</v>
          </cell>
          <cell r="D1045">
            <v>0</v>
          </cell>
        </row>
        <row r="1046">
          <cell r="A1046" t="str">
            <v/>
          </cell>
          <cell r="B1046" t="str">
            <v/>
          </cell>
          <cell r="C1046">
            <v>0</v>
          </cell>
          <cell r="D1046">
            <v>0</v>
          </cell>
        </row>
        <row r="1047">
          <cell r="A1047" t="str">
            <v/>
          </cell>
          <cell r="B1047" t="str">
            <v/>
          </cell>
          <cell r="C1047">
            <v>0</v>
          </cell>
          <cell r="D1047">
            <v>0</v>
          </cell>
        </row>
        <row r="1048">
          <cell r="A1048" t="str">
            <v/>
          </cell>
          <cell r="B1048" t="str">
            <v/>
          </cell>
          <cell r="C1048">
            <v>0</v>
          </cell>
          <cell r="D1048">
            <v>0</v>
          </cell>
        </row>
        <row r="1049">
          <cell r="A1049" t="str">
            <v/>
          </cell>
          <cell r="B1049" t="str">
            <v/>
          </cell>
          <cell r="C1049">
            <v>0</v>
          </cell>
          <cell r="D1049">
            <v>0</v>
          </cell>
        </row>
        <row r="1050">
          <cell r="A1050" t="str">
            <v/>
          </cell>
          <cell r="B1050" t="str">
            <v/>
          </cell>
          <cell r="C1050">
            <v>0</v>
          </cell>
          <cell r="D1050">
            <v>0</v>
          </cell>
        </row>
        <row r="1051">
          <cell r="A1051" t="str">
            <v/>
          </cell>
          <cell r="B1051" t="str">
            <v/>
          </cell>
          <cell r="C1051">
            <v>0</v>
          </cell>
          <cell r="D1051">
            <v>0</v>
          </cell>
        </row>
        <row r="1052">
          <cell r="A1052" t="str">
            <v/>
          </cell>
          <cell r="B1052" t="str">
            <v/>
          </cell>
          <cell r="C1052">
            <v>0</v>
          </cell>
          <cell r="D1052">
            <v>0</v>
          </cell>
        </row>
        <row r="1053">
          <cell r="A1053" t="str">
            <v/>
          </cell>
          <cell r="B1053" t="str">
            <v/>
          </cell>
          <cell r="C1053">
            <v>0</v>
          </cell>
          <cell r="D1053">
            <v>0</v>
          </cell>
        </row>
        <row r="1054">
          <cell r="A1054" t="str">
            <v/>
          </cell>
          <cell r="B1054" t="str">
            <v/>
          </cell>
          <cell r="C1054">
            <v>0</v>
          </cell>
          <cell r="D1054">
            <v>0</v>
          </cell>
        </row>
        <row r="1055">
          <cell r="A1055" t="str">
            <v/>
          </cell>
          <cell r="B1055" t="str">
            <v/>
          </cell>
          <cell r="C1055">
            <v>0</v>
          </cell>
          <cell r="D1055">
            <v>0</v>
          </cell>
        </row>
        <row r="1056">
          <cell r="A1056" t="str">
            <v/>
          </cell>
          <cell r="B1056" t="str">
            <v/>
          </cell>
          <cell r="C1056">
            <v>0</v>
          </cell>
          <cell r="D1056">
            <v>0</v>
          </cell>
        </row>
        <row r="1057">
          <cell r="A1057" t="str">
            <v/>
          </cell>
          <cell r="B1057" t="str">
            <v/>
          </cell>
          <cell r="C1057">
            <v>0</v>
          </cell>
          <cell r="D1057">
            <v>0</v>
          </cell>
        </row>
        <row r="1058">
          <cell r="A1058" t="str">
            <v/>
          </cell>
          <cell r="B1058" t="str">
            <v/>
          </cell>
          <cell r="C1058">
            <v>0</v>
          </cell>
          <cell r="D1058">
            <v>0</v>
          </cell>
        </row>
        <row r="1059">
          <cell r="A1059" t="str">
            <v/>
          </cell>
          <cell r="B1059" t="str">
            <v/>
          </cell>
          <cell r="C1059">
            <v>0</v>
          </cell>
          <cell r="D1059">
            <v>0</v>
          </cell>
        </row>
        <row r="1060">
          <cell r="A1060" t="str">
            <v/>
          </cell>
          <cell r="B1060" t="str">
            <v/>
          </cell>
          <cell r="C1060">
            <v>0</v>
          </cell>
          <cell r="D1060">
            <v>0</v>
          </cell>
        </row>
        <row r="1061">
          <cell r="A1061" t="str">
            <v/>
          </cell>
          <cell r="B1061" t="str">
            <v/>
          </cell>
          <cell r="C1061">
            <v>0</v>
          </cell>
          <cell r="D1061">
            <v>0</v>
          </cell>
        </row>
        <row r="1062">
          <cell r="A1062" t="str">
            <v/>
          </cell>
          <cell r="B1062" t="str">
            <v/>
          </cell>
          <cell r="C1062">
            <v>0</v>
          </cell>
          <cell r="D1062">
            <v>0</v>
          </cell>
        </row>
        <row r="1063">
          <cell r="A1063" t="str">
            <v/>
          </cell>
          <cell r="B1063" t="str">
            <v/>
          </cell>
          <cell r="C1063">
            <v>0</v>
          </cell>
          <cell r="D1063">
            <v>0</v>
          </cell>
        </row>
        <row r="1064">
          <cell r="A1064" t="str">
            <v/>
          </cell>
          <cell r="B1064" t="str">
            <v/>
          </cell>
          <cell r="C1064">
            <v>0</v>
          </cell>
          <cell r="D1064">
            <v>0</v>
          </cell>
        </row>
        <row r="1065">
          <cell r="A1065" t="str">
            <v/>
          </cell>
          <cell r="B1065" t="str">
            <v/>
          </cell>
          <cell r="C1065">
            <v>0</v>
          </cell>
          <cell r="D1065">
            <v>0</v>
          </cell>
        </row>
        <row r="1066">
          <cell r="A1066" t="str">
            <v/>
          </cell>
          <cell r="B1066" t="str">
            <v/>
          </cell>
          <cell r="C1066">
            <v>0</v>
          </cell>
          <cell r="D1066">
            <v>0</v>
          </cell>
        </row>
        <row r="1067">
          <cell r="A1067" t="str">
            <v/>
          </cell>
          <cell r="B1067" t="str">
            <v/>
          </cell>
          <cell r="C1067">
            <v>0</v>
          </cell>
          <cell r="D1067">
            <v>0</v>
          </cell>
        </row>
        <row r="1068">
          <cell r="A1068" t="str">
            <v/>
          </cell>
          <cell r="B1068" t="str">
            <v/>
          </cell>
          <cell r="C1068">
            <v>0</v>
          </cell>
          <cell r="D1068">
            <v>0</v>
          </cell>
        </row>
        <row r="1069">
          <cell r="A1069" t="str">
            <v/>
          </cell>
          <cell r="B1069" t="str">
            <v/>
          </cell>
          <cell r="C1069">
            <v>0</v>
          </cell>
          <cell r="D1069">
            <v>0</v>
          </cell>
        </row>
        <row r="1070">
          <cell r="A1070" t="str">
            <v/>
          </cell>
          <cell r="B1070" t="str">
            <v/>
          </cell>
          <cell r="C1070">
            <v>0</v>
          </cell>
          <cell r="D1070">
            <v>0</v>
          </cell>
        </row>
        <row r="1071">
          <cell r="A1071" t="str">
            <v/>
          </cell>
          <cell r="B1071" t="str">
            <v/>
          </cell>
          <cell r="C1071">
            <v>0</v>
          </cell>
          <cell r="D1071">
            <v>0</v>
          </cell>
        </row>
        <row r="1072">
          <cell r="A1072" t="str">
            <v/>
          </cell>
          <cell r="B1072" t="str">
            <v/>
          </cell>
          <cell r="C1072">
            <v>0</v>
          </cell>
          <cell r="D1072">
            <v>0</v>
          </cell>
        </row>
        <row r="1073">
          <cell r="A1073" t="str">
            <v/>
          </cell>
          <cell r="B1073" t="str">
            <v/>
          </cell>
          <cell r="C1073">
            <v>0</v>
          </cell>
          <cell r="D1073">
            <v>0</v>
          </cell>
        </row>
        <row r="1074">
          <cell r="A1074" t="str">
            <v/>
          </cell>
          <cell r="B1074" t="str">
            <v/>
          </cell>
          <cell r="C1074">
            <v>0</v>
          </cell>
          <cell r="D1074">
            <v>0</v>
          </cell>
        </row>
        <row r="1075">
          <cell r="A1075" t="str">
            <v/>
          </cell>
          <cell r="B1075" t="str">
            <v/>
          </cell>
          <cell r="C1075">
            <v>0</v>
          </cell>
          <cell r="D1075">
            <v>0</v>
          </cell>
        </row>
        <row r="1076">
          <cell r="A1076" t="str">
            <v/>
          </cell>
          <cell r="B1076" t="str">
            <v/>
          </cell>
          <cell r="C1076">
            <v>0</v>
          </cell>
          <cell r="D1076">
            <v>0</v>
          </cell>
        </row>
        <row r="1077">
          <cell r="A1077" t="str">
            <v/>
          </cell>
          <cell r="B1077" t="str">
            <v/>
          </cell>
          <cell r="C1077">
            <v>0</v>
          </cell>
          <cell r="D1077">
            <v>0</v>
          </cell>
        </row>
        <row r="1078">
          <cell r="A1078" t="str">
            <v/>
          </cell>
          <cell r="B1078" t="str">
            <v/>
          </cell>
          <cell r="C1078">
            <v>0</v>
          </cell>
          <cell r="D1078">
            <v>0</v>
          </cell>
        </row>
        <row r="1079">
          <cell r="A1079" t="str">
            <v/>
          </cell>
          <cell r="B1079" t="str">
            <v/>
          </cell>
          <cell r="C1079">
            <v>0</v>
          </cell>
          <cell r="D1079">
            <v>0</v>
          </cell>
        </row>
        <row r="1080">
          <cell r="A1080" t="str">
            <v/>
          </cell>
          <cell r="B1080" t="str">
            <v/>
          </cell>
          <cell r="C1080">
            <v>0</v>
          </cell>
          <cell r="D1080">
            <v>0</v>
          </cell>
        </row>
        <row r="1081">
          <cell r="A1081" t="str">
            <v/>
          </cell>
          <cell r="B1081" t="str">
            <v/>
          </cell>
          <cell r="C1081">
            <v>0</v>
          </cell>
          <cell r="D1081">
            <v>0</v>
          </cell>
        </row>
        <row r="1082">
          <cell r="A1082" t="str">
            <v/>
          </cell>
          <cell r="B1082" t="str">
            <v/>
          </cell>
          <cell r="C1082">
            <v>0</v>
          </cell>
          <cell r="D1082">
            <v>0</v>
          </cell>
        </row>
        <row r="1083">
          <cell r="A1083" t="str">
            <v/>
          </cell>
          <cell r="B1083" t="str">
            <v/>
          </cell>
          <cell r="C1083">
            <v>0</v>
          </cell>
          <cell r="D1083">
            <v>0</v>
          </cell>
        </row>
        <row r="1084">
          <cell r="A1084" t="str">
            <v/>
          </cell>
          <cell r="B1084" t="str">
            <v/>
          </cell>
          <cell r="C1084">
            <v>0</v>
          </cell>
          <cell r="D1084">
            <v>0</v>
          </cell>
        </row>
        <row r="1085">
          <cell r="A1085" t="str">
            <v/>
          </cell>
          <cell r="B1085" t="str">
            <v/>
          </cell>
          <cell r="C1085">
            <v>0</v>
          </cell>
          <cell r="D1085">
            <v>0</v>
          </cell>
        </row>
        <row r="1086">
          <cell r="A1086" t="str">
            <v/>
          </cell>
          <cell r="B1086" t="str">
            <v/>
          </cell>
          <cell r="C1086">
            <v>0</v>
          </cell>
          <cell r="D1086">
            <v>0</v>
          </cell>
        </row>
        <row r="1087">
          <cell r="A1087" t="str">
            <v/>
          </cell>
          <cell r="B1087" t="str">
            <v/>
          </cell>
          <cell r="C1087">
            <v>0</v>
          </cell>
          <cell r="D1087">
            <v>0</v>
          </cell>
        </row>
        <row r="1088">
          <cell r="A1088" t="str">
            <v/>
          </cell>
          <cell r="B1088" t="str">
            <v/>
          </cell>
          <cell r="C1088">
            <v>0</v>
          </cell>
          <cell r="D1088">
            <v>0</v>
          </cell>
        </row>
        <row r="1089">
          <cell r="A1089" t="str">
            <v/>
          </cell>
          <cell r="B1089" t="str">
            <v/>
          </cell>
          <cell r="C1089">
            <v>0</v>
          </cell>
          <cell r="D1089">
            <v>0</v>
          </cell>
        </row>
        <row r="1090">
          <cell r="A1090" t="str">
            <v/>
          </cell>
          <cell r="B1090" t="str">
            <v/>
          </cell>
          <cell r="C1090">
            <v>0</v>
          </cell>
          <cell r="D1090">
            <v>0</v>
          </cell>
        </row>
        <row r="1091">
          <cell r="A1091" t="str">
            <v/>
          </cell>
          <cell r="B1091" t="str">
            <v/>
          </cell>
          <cell r="C1091">
            <v>0</v>
          </cell>
          <cell r="D1091">
            <v>0</v>
          </cell>
        </row>
        <row r="1092">
          <cell r="A1092" t="str">
            <v/>
          </cell>
          <cell r="B1092" t="str">
            <v/>
          </cell>
          <cell r="C1092">
            <v>0</v>
          </cell>
          <cell r="D1092">
            <v>0</v>
          </cell>
        </row>
        <row r="1093">
          <cell r="A1093" t="str">
            <v/>
          </cell>
          <cell r="B1093" t="str">
            <v/>
          </cell>
          <cell r="C1093">
            <v>0</v>
          </cell>
          <cell r="D1093">
            <v>0</v>
          </cell>
        </row>
        <row r="1094">
          <cell r="A1094" t="str">
            <v/>
          </cell>
          <cell r="B1094" t="str">
            <v/>
          </cell>
          <cell r="C1094">
            <v>0</v>
          </cell>
          <cell r="D1094">
            <v>0</v>
          </cell>
        </row>
        <row r="1095">
          <cell r="A1095" t="str">
            <v/>
          </cell>
          <cell r="B1095" t="str">
            <v/>
          </cell>
          <cell r="C1095">
            <v>0</v>
          </cell>
          <cell r="D1095">
            <v>0</v>
          </cell>
        </row>
        <row r="1096">
          <cell r="A1096" t="str">
            <v/>
          </cell>
          <cell r="B1096" t="str">
            <v/>
          </cell>
          <cell r="C1096">
            <v>0</v>
          </cell>
          <cell r="D1096">
            <v>0</v>
          </cell>
        </row>
        <row r="1097">
          <cell r="A1097" t="str">
            <v/>
          </cell>
          <cell r="B1097" t="str">
            <v/>
          </cell>
          <cell r="C1097">
            <v>0</v>
          </cell>
          <cell r="D1097">
            <v>0</v>
          </cell>
        </row>
        <row r="1098">
          <cell r="A1098" t="str">
            <v/>
          </cell>
          <cell r="B1098" t="str">
            <v/>
          </cell>
          <cell r="C1098">
            <v>0</v>
          </cell>
          <cell r="D1098">
            <v>0</v>
          </cell>
        </row>
        <row r="1099">
          <cell r="A1099" t="str">
            <v/>
          </cell>
          <cell r="B1099" t="str">
            <v/>
          </cell>
          <cell r="C1099">
            <v>0</v>
          </cell>
          <cell r="D1099">
            <v>0</v>
          </cell>
        </row>
        <row r="1100">
          <cell r="A1100" t="str">
            <v/>
          </cell>
          <cell r="B1100" t="str">
            <v/>
          </cell>
          <cell r="C1100">
            <v>0</v>
          </cell>
          <cell r="D1100">
            <v>0</v>
          </cell>
        </row>
        <row r="1101">
          <cell r="A1101" t="str">
            <v/>
          </cell>
          <cell r="B1101" t="str">
            <v/>
          </cell>
          <cell r="C1101">
            <v>0</v>
          </cell>
          <cell r="D1101">
            <v>0</v>
          </cell>
        </row>
        <row r="1102">
          <cell r="A1102" t="str">
            <v/>
          </cell>
          <cell r="B1102" t="str">
            <v/>
          </cell>
          <cell r="C1102">
            <v>0</v>
          </cell>
          <cell r="D1102">
            <v>0</v>
          </cell>
        </row>
        <row r="1103">
          <cell r="A1103" t="str">
            <v/>
          </cell>
          <cell r="B1103" t="str">
            <v/>
          </cell>
          <cell r="C1103">
            <v>0</v>
          </cell>
          <cell r="D1103">
            <v>0</v>
          </cell>
        </row>
        <row r="1104">
          <cell r="A1104" t="str">
            <v/>
          </cell>
          <cell r="B1104" t="str">
            <v/>
          </cell>
          <cell r="C1104">
            <v>0</v>
          </cell>
          <cell r="D1104">
            <v>0</v>
          </cell>
        </row>
        <row r="1105">
          <cell r="A1105" t="str">
            <v/>
          </cell>
          <cell r="B1105" t="str">
            <v/>
          </cell>
          <cell r="C1105">
            <v>0</v>
          </cell>
          <cell r="D1105">
            <v>0</v>
          </cell>
        </row>
        <row r="1106">
          <cell r="A1106" t="str">
            <v/>
          </cell>
          <cell r="B1106" t="str">
            <v/>
          </cell>
          <cell r="C1106">
            <v>0</v>
          </cell>
          <cell r="D1106">
            <v>0</v>
          </cell>
        </row>
        <row r="1107">
          <cell r="A1107" t="str">
            <v/>
          </cell>
          <cell r="B1107" t="str">
            <v/>
          </cell>
          <cell r="C1107">
            <v>0</v>
          </cell>
          <cell r="D1107">
            <v>0</v>
          </cell>
        </row>
        <row r="1108">
          <cell r="A1108" t="str">
            <v/>
          </cell>
          <cell r="B1108" t="str">
            <v/>
          </cell>
          <cell r="C1108">
            <v>0</v>
          </cell>
          <cell r="D1108">
            <v>0</v>
          </cell>
        </row>
        <row r="1109">
          <cell r="A1109" t="str">
            <v/>
          </cell>
          <cell r="B1109" t="str">
            <v/>
          </cell>
          <cell r="C1109">
            <v>0</v>
          </cell>
          <cell r="D1109">
            <v>0</v>
          </cell>
        </row>
        <row r="1110">
          <cell r="A1110" t="str">
            <v/>
          </cell>
          <cell r="B1110" t="str">
            <v/>
          </cell>
          <cell r="C1110">
            <v>0</v>
          </cell>
          <cell r="D1110">
            <v>0</v>
          </cell>
        </row>
        <row r="1111">
          <cell r="A1111" t="str">
            <v/>
          </cell>
          <cell r="B1111" t="str">
            <v/>
          </cell>
          <cell r="C1111">
            <v>0</v>
          </cell>
          <cell r="D1111">
            <v>0</v>
          </cell>
        </row>
        <row r="1112">
          <cell r="A1112" t="str">
            <v/>
          </cell>
          <cell r="B1112" t="str">
            <v/>
          </cell>
          <cell r="C1112">
            <v>0</v>
          </cell>
          <cell r="D1112">
            <v>0</v>
          </cell>
        </row>
        <row r="1113">
          <cell r="A1113" t="str">
            <v/>
          </cell>
          <cell r="B1113" t="str">
            <v/>
          </cell>
          <cell r="C1113">
            <v>0</v>
          </cell>
          <cell r="D1113">
            <v>0</v>
          </cell>
        </row>
        <row r="1114">
          <cell r="A1114" t="str">
            <v/>
          </cell>
          <cell r="B1114" t="str">
            <v/>
          </cell>
          <cell r="C1114">
            <v>0</v>
          </cell>
          <cell r="D1114">
            <v>0</v>
          </cell>
        </row>
        <row r="1115">
          <cell r="A1115" t="str">
            <v/>
          </cell>
          <cell r="B1115" t="str">
            <v/>
          </cell>
          <cell r="C1115">
            <v>0</v>
          </cell>
          <cell r="D1115">
            <v>0</v>
          </cell>
        </row>
        <row r="1116">
          <cell r="A1116" t="str">
            <v/>
          </cell>
          <cell r="B1116" t="str">
            <v/>
          </cell>
          <cell r="C1116">
            <v>0</v>
          </cell>
          <cell r="D1116">
            <v>0</v>
          </cell>
        </row>
        <row r="1117">
          <cell r="A1117" t="str">
            <v/>
          </cell>
          <cell r="B1117" t="str">
            <v/>
          </cell>
          <cell r="C1117">
            <v>0</v>
          </cell>
          <cell r="D1117">
            <v>0</v>
          </cell>
        </row>
        <row r="1118">
          <cell r="A1118" t="str">
            <v/>
          </cell>
          <cell r="B1118" t="str">
            <v/>
          </cell>
          <cell r="C1118">
            <v>0</v>
          </cell>
          <cell r="D1118">
            <v>0</v>
          </cell>
        </row>
        <row r="1119">
          <cell r="A1119" t="str">
            <v/>
          </cell>
          <cell r="B1119" t="str">
            <v/>
          </cell>
          <cell r="C1119">
            <v>0</v>
          </cell>
          <cell r="D1119">
            <v>0</v>
          </cell>
        </row>
        <row r="1120">
          <cell r="A1120" t="str">
            <v/>
          </cell>
          <cell r="B1120" t="str">
            <v/>
          </cell>
          <cell r="C1120">
            <v>0</v>
          </cell>
          <cell r="D1120">
            <v>0</v>
          </cell>
        </row>
        <row r="1121">
          <cell r="A1121" t="str">
            <v/>
          </cell>
          <cell r="B1121" t="str">
            <v/>
          </cell>
          <cell r="C1121">
            <v>0</v>
          </cell>
          <cell r="D1121">
            <v>0</v>
          </cell>
        </row>
        <row r="1122">
          <cell r="A1122" t="str">
            <v/>
          </cell>
          <cell r="B1122" t="str">
            <v/>
          </cell>
          <cell r="C1122">
            <v>0</v>
          </cell>
          <cell r="D1122">
            <v>0</v>
          </cell>
        </row>
        <row r="1123">
          <cell r="A1123" t="str">
            <v/>
          </cell>
          <cell r="B1123" t="str">
            <v/>
          </cell>
          <cell r="C1123">
            <v>0</v>
          </cell>
          <cell r="D1123">
            <v>0</v>
          </cell>
        </row>
        <row r="1124">
          <cell r="A1124" t="str">
            <v/>
          </cell>
          <cell r="B1124" t="str">
            <v/>
          </cell>
          <cell r="C1124">
            <v>0</v>
          </cell>
          <cell r="D1124">
            <v>0</v>
          </cell>
        </row>
        <row r="1125">
          <cell r="A1125" t="str">
            <v/>
          </cell>
          <cell r="B1125" t="str">
            <v/>
          </cell>
          <cell r="C1125">
            <v>0</v>
          </cell>
          <cell r="D1125">
            <v>0</v>
          </cell>
        </row>
        <row r="1126">
          <cell r="A1126" t="str">
            <v/>
          </cell>
          <cell r="B1126" t="str">
            <v/>
          </cell>
          <cell r="C1126">
            <v>0</v>
          </cell>
          <cell r="D1126">
            <v>0</v>
          </cell>
        </row>
        <row r="1127">
          <cell r="A1127" t="str">
            <v/>
          </cell>
          <cell r="B1127" t="str">
            <v/>
          </cell>
          <cell r="C1127">
            <v>0</v>
          </cell>
          <cell r="D1127">
            <v>0</v>
          </cell>
        </row>
        <row r="1128">
          <cell r="A1128" t="str">
            <v/>
          </cell>
          <cell r="B1128" t="str">
            <v/>
          </cell>
          <cell r="C1128">
            <v>0</v>
          </cell>
          <cell r="D1128">
            <v>0</v>
          </cell>
        </row>
        <row r="1129">
          <cell r="A1129" t="str">
            <v/>
          </cell>
          <cell r="B1129" t="str">
            <v/>
          </cell>
          <cell r="C1129">
            <v>0</v>
          </cell>
          <cell r="D1129">
            <v>0</v>
          </cell>
        </row>
        <row r="1130">
          <cell r="A1130" t="str">
            <v/>
          </cell>
          <cell r="B1130" t="str">
            <v/>
          </cell>
          <cell r="C1130">
            <v>0</v>
          </cell>
          <cell r="D1130">
            <v>0</v>
          </cell>
        </row>
        <row r="1131">
          <cell r="A1131" t="str">
            <v/>
          </cell>
          <cell r="B1131" t="str">
            <v/>
          </cell>
          <cell r="C1131">
            <v>0</v>
          </cell>
          <cell r="D1131">
            <v>0</v>
          </cell>
        </row>
        <row r="1132">
          <cell r="A1132" t="str">
            <v/>
          </cell>
          <cell r="B1132" t="str">
            <v/>
          </cell>
          <cell r="C1132">
            <v>0</v>
          </cell>
          <cell r="D1132">
            <v>0</v>
          </cell>
        </row>
        <row r="1133">
          <cell r="A1133" t="str">
            <v/>
          </cell>
          <cell r="B1133" t="str">
            <v/>
          </cell>
          <cell r="C1133">
            <v>0</v>
          </cell>
          <cell r="D1133">
            <v>0</v>
          </cell>
        </row>
        <row r="1134">
          <cell r="A1134" t="str">
            <v/>
          </cell>
          <cell r="B1134" t="str">
            <v/>
          </cell>
          <cell r="C1134">
            <v>0</v>
          </cell>
          <cell r="D1134">
            <v>0</v>
          </cell>
        </row>
        <row r="1135">
          <cell r="A1135" t="str">
            <v/>
          </cell>
          <cell r="B1135" t="str">
            <v/>
          </cell>
          <cell r="C1135">
            <v>0</v>
          </cell>
          <cell r="D1135">
            <v>0</v>
          </cell>
        </row>
        <row r="1136">
          <cell r="A1136" t="str">
            <v/>
          </cell>
          <cell r="B1136" t="str">
            <v/>
          </cell>
          <cell r="C1136">
            <v>0</v>
          </cell>
          <cell r="D1136">
            <v>0</v>
          </cell>
        </row>
        <row r="1137">
          <cell r="A1137" t="str">
            <v/>
          </cell>
          <cell r="B1137" t="str">
            <v/>
          </cell>
          <cell r="C1137">
            <v>0</v>
          </cell>
          <cell r="D1137">
            <v>0</v>
          </cell>
        </row>
        <row r="1138">
          <cell r="A1138" t="str">
            <v/>
          </cell>
          <cell r="B1138" t="str">
            <v/>
          </cell>
          <cell r="C1138">
            <v>0</v>
          </cell>
          <cell r="D1138">
            <v>0</v>
          </cell>
        </row>
        <row r="1139">
          <cell r="A1139" t="str">
            <v/>
          </cell>
          <cell r="B1139" t="str">
            <v/>
          </cell>
          <cell r="C1139">
            <v>0</v>
          </cell>
          <cell r="D1139">
            <v>0</v>
          </cell>
        </row>
        <row r="1140">
          <cell r="A1140" t="str">
            <v/>
          </cell>
          <cell r="B1140" t="str">
            <v/>
          </cell>
          <cell r="C1140">
            <v>0</v>
          </cell>
          <cell r="D1140">
            <v>0</v>
          </cell>
        </row>
        <row r="1141">
          <cell r="A1141" t="str">
            <v/>
          </cell>
          <cell r="B1141" t="str">
            <v/>
          </cell>
          <cell r="C1141">
            <v>0</v>
          </cell>
          <cell r="D1141">
            <v>0</v>
          </cell>
        </row>
        <row r="1142">
          <cell r="A1142" t="str">
            <v/>
          </cell>
          <cell r="B1142" t="str">
            <v/>
          </cell>
          <cell r="C1142">
            <v>0</v>
          </cell>
          <cell r="D1142">
            <v>0</v>
          </cell>
        </row>
        <row r="1143">
          <cell r="A1143" t="str">
            <v/>
          </cell>
          <cell r="B1143" t="str">
            <v/>
          </cell>
          <cell r="C1143">
            <v>0</v>
          </cell>
          <cell r="D1143">
            <v>0</v>
          </cell>
        </row>
        <row r="1144">
          <cell r="A1144" t="str">
            <v/>
          </cell>
          <cell r="B1144" t="str">
            <v/>
          </cell>
          <cell r="C1144">
            <v>0</v>
          </cell>
          <cell r="D1144">
            <v>0</v>
          </cell>
        </row>
        <row r="1145">
          <cell r="A1145" t="str">
            <v/>
          </cell>
          <cell r="B1145" t="str">
            <v/>
          </cell>
          <cell r="C1145">
            <v>0</v>
          </cell>
          <cell r="D1145">
            <v>0</v>
          </cell>
        </row>
        <row r="1146">
          <cell r="A1146" t="str">
            <v/>
          </cell>
          <cell r="B1146" t="str">
            <v/>
          </cell>
          <cell r="C1146">
            <v>0</v>
          </cell>
          <cell r="D1146">
            <v>0</v>
          </cell>
        </row>
        <row r="1147">
          <cell r="A1147" t="str">
            <v/>
          </cell>
          <cell r="B1147" t="str">
            <v/>
          </cell>
          <cell r="C1147">
            <v>0</v>
          </cell>
          <cell r="D1147">
            <v>0</v>
          </cell>
        </row>
        <row r="1148">
          <cell r="A1148" t="str">
            <v/>
          </cell>
          <cell r="B1148" t="str">
            <v/>
          </cell>
          <cell r="C1148">
            <v>0</v>
          </cell>
          <cell r="D1148">
            <v>0</v>
          </cell>
        </row>
        <row r="1149">
          <cell r="A1149" t="str">
            <v/>
          </cell>
          <cell r="B1149" t="str">
            <v/>
          </cell>
          <cell r="C1149">
            <v>0</v>
          </cell>
          <cell r="D1149">
            <v>0</v>
          </cell>
        </row>
        <row r="1150">
          <cell r="A1150" t="str">
            <v/>
          </cell>
          <cell r="B1150" t="str">
            <v/>
          </cell>
          <cell r="C1150">
            <v>0</v>
          </cell>
          <cell r="D1150">
            <v>0</v>
          </cell>
        </row>
        <row r="1151">
          <cell r="A1151" t="str">
            <v/>
          </cell>
          <cell r="B1151" t="str">
            <v/>
          </cell>
          <cell r="C1151">
            <v>0</v>
          </cell>
          <cell r="D1151">
            <v>0</v>
          </cell>
        </row>
        <row r="1152">
          <cell r="A1152" t="str">
            <v/>
          </cell>
          <cell r="B1152" t="str">
            <v/>
          </cell>
          <cell r="C1152">
            <v>0</v>
          </cell>
          <cell r="D1152">
            <v>0</v>
          </cell>
        </row>
        <row r="1153">
          <cell r="A1153" t="str">
            <v/>
          </cell>
          <cell r="B1153" t="str">
            <v/>
          </cell>
          <cell r="C1153">
            <v>0</v>
          </cell>
          <cell r="D1153">
            <v>0</v>
          </cell>
        </row>
        <row r="1154">
          <cell r="A1154" t="str">
            <v/>
          </cell>
          <cell r="B1154" t="str">
            <v/>
          </cell>
          <cell r="C1154">
            <v>0</v>
          </cell>
          <cell r="D1154">
            <v>0</v>
          </cell>
        </row>
        <row r="1155">
          <cell r="A1155" t="str">
            <v/>
          </cell>
          <cell r="B1155" t="str">
            <v/>
          </cell>
          <cell r="C1155">
            <v>0</v>
          </cell>
          <cell r="D1155">
            <v>0</v>
          </cell>
        </row>
        <row r="1156">
          <cell r="A1156" t="str">
            <v/>
          </cell>
          <cell r="B1156" t="str">
            <v/>
          </cell>
          <cell r="C1156">
            <v>0</v>
          </cell>
          <cell r="D1156">
            <v>0</v>
          </cell>
        </row>
        <row r="1157">
          <cell r="A1157" t="str">
            <v/>
          </cell>
          <cell r="B1157" t="str">
            <v/>
          </cell>
          <cell r="C1157">
            <v>0</v>
          </cell>
          <cell r="D1157">
            <v>0</v>
          </cell>
        </row>
        <row r="1158">
          <cell r="A1158" t="str">
            <v/>
          </cell>
          <cell r="B1158" t="str">
            <v/>
          </cell>
          <cell r="C1158">
            <v>0</v>
          </cell>
          <cell r="D1158">
            <v>0</v>
          </cell>
        </row>
        <row r="1159">
          <cell r="A1159" t="str">
            <v/>
          </cell>
          <cell r="B1159" t="str">
            <v/>
          </cell>
          <cell r="C1159">
            <v>0</v>
          </cell>
          <cell r="D1159">
            <v>0</v>
          </cell>
        </row>
        <row r="1160">
          <cell r="A1160" t="str">
            <v/>
          </cell>
          <cell r="B1160" t="str">
            <v/>
          </cell>
          <cell r="C1160">
            <v>0</v>
          </cell>
          <cell r="D1160">
            <v>0</v>
          </cell>
        </row>
        <row r="1161">
          <cell r="A1161" t="str">
            <v/>
          </cell>
          <cell r="B1161" t="str">
            <v/>
          </cell>
          <cell r="C1161">
            <v>0</v>
          </cell>
          <cell r="D1161">
            <v>0</v>
          </cell>
        </row>
        <row r="1162">
          <cell r="A1162" t="str">
            <v/>
          </cell>
          <cell r="B1162" t="str">
            <v/>
          </cell>
          <cell r="C1162">
            <v>0</v>
          </cell>
          <cell r="D1162">
            <v>0</v>
          </cell>
        </row>
        <row r="1163">
          <cell r="A1163" t="str">
            <v/>
          </cell>
          <cell r="B1163" t="str">
            <v/>
          </cell>
          <cell r="C1163">
            <v>0</v>
          </cell>
          <cell r="D1163">
            <v>0</v>
          </cell>
        </row>
        <row r="1164">
          <cell r="A1164" t="str">
            <v/>
          </cell>
          <cell r="B1164" t="str">
            <v/>
          </cell>
          <cell r="C1164">
            <v>0</v>
          </cell>
          <cell r="D1164">
            <v>0</v>
          </cell>
        </row>
        <row r="1165">
          <cell r="A1165" t="str">
            <v/>
          </cell>
          <cell r="B1165" t="str">
            <v/>
          </cell>
          <cell r="C1165">
            <v>0</v>
          </cell>
          <cell r="D1165">
            <v>0</v>
          </cell>
        </row>
        <row r="1166">
          <cell r="A1166" t="str">
            <v/>
          </cell>
          <cell r="B1166" t="str">
            <v/>
          </cell>
          <cell r="C1166">
            <v>0</v>
          </cell>
          <cell r="D1166">
            <v>0</v>
          </cell>
        </row>
        <row r="1167">
          <cell r="A1167" t="str">
            <v/>
          </cell>
          <cell r="B1167" t="str">
            <v/>
          </cell>
          <cell r="C1167">
            <v>0</v>
          </cell>
          <cell r="D1167">
            <v>0</v>
          </cell>
        </row>
        <row r="1168">
          <cell r="A1168" t="str">
            <v/>
          </cell>
          <cell r="B1168" t="str">
            <v/>
          </cell>
          <cell r="C1168">
            <v>0</v>
          </cell>
          <cell r="D1168">
            <v>0</v>
          </cell>
        </row>
        <row r="1169">
          <cell r="A1169" t="str">
            <v/>
          </cell>
          <cell r="B1169" t="str">
            <v/>
          </cell>
          <cell r="C1169">
            <v>0</v>
          </cell>
          <cell r="D1169">
            <v>0</v>
          </cell>
        </row>
        <row r="1170">
          <cell r="A1170" t="str">
            <v/>
          </cell>
          <cell r="B1170" t="str">
            <v/>
          </cell>
          <cell r="C1170">
            <v>0</v>
          </cell>
          <cell r="D1170">
            <v>0</v>
          </cell>
        </row>
        <row r="1171">
          <cell r="A1171" t="str">
            <v/>
          </cell>
          <cell r="B1171" t="str">
            <v/>
          </cell>
          <cell r="C1171">
            <v>0</v>
          </cell>
          <cell r="D1171">
            <v>0</v>
          </cell>
        </row>
        <row r="1172">
          <cell r="A1172" t="str">
            <v/>
          </cell>
          <cell r="B1172" t="str">
            <v/>
          </cell>
          <cell r="C1172">
            <v>0</v>
          </cell>
          <cell r="D1172">
            <v>0</v>
          </cell>
        </row>
        <row r="1173">
          <cell r="A1173" t="str">
            <v/>
          </cell>
          <cell r="B1173" t="str">
            <v/>
          </cell>
          <cell r="C1173">
            <v>0</v>
          </cell>
          <cell r="D1173">
            <v>0</v>
          </cell>
        </row>
        <row r="1174">
          <cell r="A1174" t="str">
            <v/>
          </cell>
          <cell r="B1174" t="str">
            <v/>
          </cell>
          <cell r="C1174">
            <v>0</v>
          </cell>
          <cell r="D1174">
            <v>0</v>
          </cell>
        </row>
        <row r="1175">
          <cell r="A1175" t="str">
            <v/>
          </cell>
          <cell r="B1175" t="str">
            <v/>
          </cell>
          <cell r="C1175">
            <v>0</v>
          </cell>
          <cell r="D1175">
            <v>0</v>
          </cell>
        </row>
        <row r="1176">
          <cell r="A1176" t="str">
            <v/>
          </cell>
          <cell r="B1176" t="str">
            <v/>
          </cell>
          <cell r="C1176">
            <v>0</v>
          </cell>
          <cell r="D1176">
            <v>0</v>
          </cell>
        </row>
        <row r="1177">
          <cell r="A1177" t="str">
            <v/>
          </cell>
          <cell r="B1177" t="str">
            <v/>
          </cell>
          <cell r="C1177">
            <v>0</v>
          </cell>
          <cell r="D1177">
            <v>0</v>
          </cell>
        </row>
        <row r="1178">
          <cell r="A1178" t="str">
            <v/>
          </cell>
          <cell r="B1178" t="str">
            <v/>
          </cell>
          <cell r="C1178">
            <v>0</v>
          </cell>
          <cell r="D1178">
            <v>0</v>
          </cell>
        </row>
        <row r="1179">
          <cell r="A1179" t="str">
            <v/>
          </cell>
          <cell r="B1179" t="str">
            <v/>
          </cell>
          <cell r="C1179">
            <v>0</v>
          </cell>
          <cell r="D1179">
            <v>0</v>
          </cell>
        </row>
        <row r="1180">
          <cell r="A1180" t="str">
            <v/>
          </cell>
          <cell r="B1180" t="str">
            <v/>
          </cell>
          <cell r="C1180">
            <v>0</v>
          </cell>
          <cell r="D1180">
            <v>0</v>
          </cell>
        </row>
        <row r="1181">
          <cell r="A1181" t="str">
            <v/>
          </cell>
          <cell r="B1181" t="str">
            <v/>
          </cell>
          <cell r="C1181">
            <v>0</v>
          </cell>
          <cell r="D1181">
            <v>0</v>
          </cell>
        </row>
        <row r="1182">
          <cell r="A1182" t="str">
            <v/>
          </cell>
          <cell r="B1182" t="str">
            <v/>
          </cell>
          <cell r="C1182">
            <v>0</v>
          </cell>
          <cell r="D1182">
            <v>0</v>
          </cell>
        </row>
        <row r="1183">
          <cell r="A1183" t="str">
            <v/>
          </cell>
          <cell r="B1183" t="str">
            <v/>
          </cell>
          <cell r="C1183">
            <v>0</v>
          </cell>
          <cell r="D1183">
            <v>0</v>
          </cell>
        </row>
        <row r="1184">
          <cell r="A1184" t="str">
            <v/>
          </cell>
          <cell r="B1184" t="str">
            <v/>
          </cell>
          <cell r="C1184">
            <v>0</v>
          </cell>
          <cell r="D1184">
            <v>0</v>
          </cell>
        </row>
        <row r="1185">
          <cell r="A1185" t="str">
            <v/>
          </cell>
          <cell r="B1185" t="str">
            <v/>
          </cell>
          <cell r="C1185">
            <v>0</v>
          </cell>
          <cell r="D1185">
            <v>0</v>
          </cell>
        </row>
        <row r="1186">
          <cell r="A1186" t="str">
            <v/>
          </cell>
          <cell r="B1186" t="str">
            <v/>
          </cell>
          <cell r="C1186">
            <v>0</v>
          </cell>
          <cell r="D1186">
            <v>0</v>
          </cell>
        </row>
        <row r="1187">
          <cell r="A1187" t="str">
            <v/>
          </cell>
          <cell r="B1187" t="str">
            <v/>
          </cell>
          <cell r="C1187">
            <v>0</v>
          </cell>
          <cell r="D1187">
            <v>0</v>
          </cell>
        </row>
        <row r="1188">
          <cell r="A1188" t="str">
            <v/>
          </cell>
          <cell r="B1188" t="str">
            <v/>
          </cell>
          <cell r="C1188">
            <v>0</v>
          </cell>
          <cell r="D1188">
            <v>0</v>
          </cell>
        </row>
        <row r="1189">
          <cell r="A1189" t="str">
            <v/>
          </cell>
          <cell r="B1189" t="str">
            <v/>
          </cell>
          <cell r="C1189">
            <v>0</v>
          </cell>
          <cell r="D1189">
            <v>0</v>
          </cell>
        </row>
        <row r="1190">
          <cell r="A1190" t="str">
            <v/>
          </cell>
          <cell r="B1190" t="str">
            <v/>
          </cell>
          <cell r="C1190">
            <v>0</v>
          </cell>
          <cell r="D1190">
            <v>0</v>
          </cell>
        </row>
        <row r="1191">
          <cell r="A1191" t="str">
            <v/>
          </cell>
          <cell r="B1191" t="str">
            <v/>
          </cell>
          <cell r="C1191">
            <v>0</v>
          </cell>
          <cell r="D1191">
            <v>0</v>
          </cell>
        </row>
        <row r="1192">
          <cell r="A1192" t="str">
            <v/>
          </cell>
          <cell r="B1192" t="str">
            <v/>
          </cell>
          <cell r="C1192">
            <v>0</v>
          </cell>
          <cell r="D1192">
            <v>0</v>
          </cell>
        </row>
        <row r="1193">
          <cell r="A1193" t="str">
            <v/>
          </cell>
          <cell r="B1193" t="str">
            <v/>
          </cell>
          <cell r="C1193">
            <v>0</v>
          </cell>
          <cell r="D1193">
            <v>0</v>
          </cell>
        </row>
        <row r="1194">
          <cell r="A1194" t="str">
            <v/>
          </cell>
          <cell r="B1194" t="str">
            <v/>
          </cell>
          <cell r="C1194">
            <v>0</v>
          </cell>
          <cell r="D1194">
            <v>0</v>
          </cell>
        </row>
        <row r="1195">
          <cell r="A1195" t="str">
            <v/>
          </cell>
          <cell r="B1195" t="str">
            <v/>
          </cell>
          <cell r="C1195">
            <v>0</v>
          </cell>
          <cell r="D1195">
            <v>0</v>
          </cell>
        </row>
        <row r="1196">
          <cell r="A1196" t="str">
            <v/>
          </cell>
          <cell r="B1196" t="str">
            <v/>
          </cell>
          <cell r="C1196">
            <v>0</v>
          </cell>
          <cell r="D1196">
            <v>0</v>
          </cell>
        </row>
        <row r="1197">
          <cell r="A1197" t="str">
            <v/>
          </cell>
          <cell r="B1197" t="str">
            <v/>
          </cell>
          <cell r="C1197">
            <v>0</v>
          </cell>
          <cell r="D1197">
            <v>0</v>
          </cell>
        </row>
        <row r="1198">
          <cell r="A1198" t="str">
            <v/>
          </cell>
          <cell r="B1198" t="str">
            <v/>
          </cell>
          <cell r="C1198">
            <v>0</v>
          </cell>
          <cell r="D1198">
            <v>0</v>
          </cell>
        </row>
        <row r="1199">
          <cell r="A1199" t="str">
            <v/>
          </cell>
          <cell r="B1199" t="str">
            <v/>
          </cell>
          <cell r="C1199">
            <v>0</v>
          </cell>
          <cell r="D1199">
            <v>0</v>
          </cell>
        </row>
        <row r="1200">
          <cell r="A1200" t="str">
            <v/>
          </cell>
          <cell r="B1200" t="str">
            <v/>
          </cell>
          <cell r="C1200">
            <v>0</v>
          </cell>
          <cell r="D1200">
            <v>0</v>
          </cell>
        </row>
        <row r="1201">
          <cell r="A1201" t="str">
            <v/>
          </cell>
          <cell r="B1201" t="str">
            <v/>
          </cell>
          <cell r="C1201">
            <v>0</v>
          </cell>
          <cell r="D1201">
            <v>0</v>
          </cell>
        </row>
        <row r="1202">
          <cell r="A1202" t="str">
            <v/>
          </cell>
          <cell r="B1202" t="str">
            <v/>
          </cell>
          <cell r="C1202">
            <v>0</v>
          </cell>
          <cell r="D1202">
            <v>0</v>
          </cell>
        </row>
        <row r="1203">
          <cell r="A1203" t="str">
            <v/>
          </cell>
          <cell r="B1203" t="str">
            <v/>
          </cell>
          <cell r="C1203">
            <v>0</v>
          </cell>
          <cell r="D1203">
            <v>0</v>
          </cell>
        </row>
        <row r="1204">
          <cell r="A1204" t="str">
            <v/>
          </cell>
          <cell r="B1204" t="str">
            <v/>
          </cell>
          <cell r="C1204">
            <v>0</v>
          </cell>
          <cell r="D1204">
            <v>0</v>
          </cell>
        </row>
        <row r="1205">
          <cell r="A1205" t="str">
            <v/>
          </cell>
          <cell r="B1205" t="str">
            <v/>
          </cell>
          <cell r="C1205">
            <v>0</v>
          </cell>
          <cell r="D1205">
            <v>0</v>
          </cell>
        </row>
        <row r="1206">
          <cell r="A1206" t="str">
            <v/>
          </cell>
          <cell r="B1206" t="str">
            <v/>
          </cell>
          <cell r="C1206">
            <v>0</v>
          </cell>
          <cell r="D1206">
            <v>0</v>
          </cell>
        </row>
        <row r="1207">
          <cell r="A1207" t="str">
            <v/>
          </cell>
          <cell r="B1207" t="str">
            <v/>
          </cell>
          <cell r="C1207">
            <v>0</v>
          </cell>
          <cell r="D1207">
            <v>0</v>
          </cell>
        </row>
        <row r="1208">
          <cell r="A1208" t="str">
            <v/>
          </cell>
          <cell r="B1208" t="str">
            <v/>
          </cell>
          <cell r="C1208">
            <v>0</v>
          </cell>
          <cell r="D1208">
            <v>0</v>
          </cell>
        </row>
        <row r="1209">
          <cell r="A1209" t="str">
            <v/>
          </cell>
          <cell r="B1209" t="str">
            <v/>
          </cell>
          <cell r="C1209">
            <v>0</v>
          </cell>
          <cell r="D1209">
            <v>0</v>
          </cell>
        </row>
        <row r="1210">
          <cell r="A1210" t="str">
            <v/>
          </cell>
          <cell r="B1210" t="str">
            <v/>
          </cell>
          <cell r="C1210">
            <v>0</v>
          </cell>
          <cell r="D1210">
            <v>0</v>
          </cell>
        </row>
        <row r="1211">
          <cell r="A1211" t="str">
            <v/>
          </cell>
          <cell r="B1211" t="str">
            <v/>
          </cell>
          <cell r="C1211">
            <v>0</v>
          </cell>
          <cell r="D1211">
            <v>0</v>
          </cell>
        </row>
        <row r="1212">
          <cell r="A1212" t="str">
            <v/>
          </cell>
          <cell r="B1212" t="str">
            <v/>
          </cell>
          <cell r="C1212">
            <v>0</v>
          </cell>
          <cell r="D1212">
            <v>0</v>
          </cell>
        </row>
        <row r="1213">
          <cell r="A1213" t="str">
            <v/>
          </cell>
          <cell r="B1213" t="str">
            <v/>
          </cell>
          <cell r="C1213">
            <v>0</v>
          </cell>
          <cell r="D1213">
            <v>0</v>
          </cell>
        </row>
        <row r="1214">
          <cell r="A1214" t="str">
            <v/>
          </cell>
          <cell r="B1214" t="str">
            <v/>
          </cell>
          <cell r="C1214">
            <v>0</v>
          </cell>
          <cell r="D1214">
            <v>0</v>
          </cell>
        </row>
        <row r="1215">
          <cell r="A1215" t="str">
            <v/>
          </cell>
          <cell r="B1215" t="str">
            <v/>
          </cell>
          <cell r="C1215">
            <v>0</v>
          </cell>
          <cell r="D1215">
            <v>0</v>
          </cell>
        </row>
        <row r="1216">
          <cell r="A1216" t="str">
            <v/>
          </cell>
          <cell r="B1216" t="str">
            <v/>
          </cell>
          <cell r="C1216">
            <v>0</v>
          </cell>
          <cell r="D1216">
            <v>0</v>
          </cell>
        </row>
        <row r="1217">
          <cell r="A1217" t="str">
            <v/>
          </cell>
          <cell r="B1217" t="str">
            <v/>
          </cell>
          <cell r="C1217">
            <v>0</v>
          </cell>
          <cell r="D1217">
            <v>0</v>
          </cell>
        </row>
        <row r="1218">
          <cell r="A1218" t="str">
            <v/>
          </cell>
          <cell r="B1218" t="str">
            <v/>
          </cell>
          <cell r="C1218">
            <v>0</v>
          </cell>
          <cell r="D1218">
            <v>0</v>
          </cell>
        </row>
        <row r="1219">
          <cell r="A1219" t="str">
            <v/>
          </cell>
          <cell r="B1219" t="str">
            <v/>
          </cell>
          <cell r="C1219">
            <v>0</v>
          </cell>
          <cell r="D1219">
            <v>0</v>
          </cell>
        </row>
        <row r="1220">
          <cell r="A1220" t="str">
            <v/>
          </cell>
          <cell r="B1220" t="str">
            <v/>
          </cell>
          <cell r="C1220">
            <v>0</v>
          </cell>
          <cell r="D1220">
            <v>0</v>
          </cell>
        </row>
        <row r="1221">
          <cell r="A1221" t="str">
            <v/>
          </cell>
          <cell r="B1221" t="str">
            <v/>
          </cell>
          <cell r="C1221">
            <v>0</v>
          </cell>
          <cell r="D1221">
            <v>0</v>
          </cell>
        </row>
        <row r="1222">
          <cell r="A1222" t="str">
            <v/>
          </cell>
          <cell r="B1222" t="str">
            <v/>
          </cell>
          <cell r="C1222">
            <v>0</v>
          </cell>
          <cell r="D1222">
            <v>0</v>
          </cell>
        </row>
        <row r="1223">
          <cell r="A1223" t="str">
            <v/>
          </cell>
          <cell r="B1223" t="str">
            <v/>
          </cell>
          <cell r="C1223">
            <v>0</v>
          </cell>
          <cell r="D1223">
            <v>0</v>
          </cell>
        </row>
        <row r="1224">
          <cell r="A1224" t="str">
            <v/>
          </cell>
          <cell r="B1224" t="str">
            <v/>
          </cell>
          <cell r="C1224">
            <v>0</v>
          </cell>
          <cell r="D1224">
            <v>0</v>
          </cell>
        </row>
        <row r="1225">
          <cell r="A1225" t="str">
            <v/>
          </cell>
          <cell r="B1225" t="str">
            <v/>
          </cell>
          <cell r="C1225">
            <v>0</v>
          </cell>
          <cell r="D1225">
            <v>0</v>
          </cell>
        </row>
        <row r="1226">
          <cell r="A1226" t="str">
            <v/>
          </cell>
          <cell r="B1226" t="str">
            <v/>
          </cell>
          <cell r="C1226">
            <v>0</v>
          </cell>
          <cell r="D1226">
            <v>0</v>
          </cell>
        </row>
        <row r="1227">
          <cell r="A1227" t="str">
            <v/>
          </cell>
          <cell r="B1227" t="str">
            <v/>
          </cell>
          <cell r="C1227">
            <v>0</v>
          </cell>
          <cell r="D1227">
            <v>0</v>
          </cell>
        </row>
        <row r="1228">
          <cell r="A1228" t="str">
            <v/>
          </cell>
          <cell r="B1228" t="str">
            <v/>
          </cell>
          <cell r="C1228">
            <v>0</v>
          </cell>
          <cell r="D1228">
            <v>0</v>
          </cell>
        </row>
        <row r="1229">
          <cell r="A1229" t="str">
            <v/>
          </cell>
          <cell r="B1229" t="str">
            <v/>
          </cell>
          <cell r="C1229">
            <v>0</v>
          </cell>
          <cell r="D1229">
            <v>0</v>
          </cell>
        </row>
        <row r="1230">
          <cell r="A1230" t="str">
            <v/>
          </cell>
          <cell r="B1230" t="str">
            <v/>
          </cell>
          <cell r="C1230">
            <v>0</v>
          </cell>
          <cell r="D1230">
            <v>0</v>
          </cell>
        </row>
        <row r="1231">
          <cell r="A1231" t="str">
            <v/>
          </cell>
          <cell r="B1231" t="str">
            <v/>
          </cell>
          <cell r="C1231">
            <v>0</v>
          </cell>
          <cell r="D1231">
            <v>0</v>
          </cell>
        </row>
        <row r="1232">
          <cell r="A1232" t="str">
            <v/>
          </cell>
          <cell r="B1232" t="str">
            <v/>
          </cell>
          <cell r="C1232">
            <v>0</v>
          </cell>
          <cell r="D1232">
            <v>0</v>
          </cell>
        </row>
        <row r="1233">
          <cell r="A1233" t="str">
            <v/>
          </cell>
          <cell r="B1233" t="str">
            <v/>
          </cell>
          <cell r="C1233">
            <v>0</v>
          </cell>
          <cell r="D1233">
            <v>0</v>
          </cell>
        </row>
        <row r="1234">
          <cell r="A1234" t="str">
            <v/>
          </cell>
          <cell r="B1234" t="str">
            <v/>
          </cell>
          <cell r="C1234">
            <v>0</v>
          </cell>
          <cell r="D1234">
            <v>0</v>
          </cell>
        </row>
        <row r="1235">
          <cell r="A1235" t="str">
            <v/>
          </cell>
          <cell r="B1235" t="str">
            <v/>
          </cell>
          <cell r="C1235">
            <v>0</v>
          </cell>
          <cell r="D1235">
            <v>0</v>
          </cell>
        </row>
        <row r="1236">
          <cell r="A1236" t="str">
            <v/>
          </cell>
          <cell r="B1236" t="str">
            <v/>
          </cell>
          <cell r="C1236">
            <v>0</v>
          </cell>
          <cell r="D1236">
            <v>0</v>
          </cell>
        </row>
        <row r="1237">
          <cell r="A1237" t="str">
            <v/>
          </cell>
          <cell r="B1237" t="str">
            <v/>
          </cell>
          <cell r="C1237">
            <v>0</v>
          </cell>
          <cell r="D1237">
            <v>0</v>
          </cell>
        </row>
        <row r="1238">
          <cell r="A1238" t="str">
            <v/>
          </cell>
          <cell r="B1238" t="str">
            <v/>
          </cell>
          <cell r="C1238">
            <v>0</v>
          </cell>
          <cell r="D1238">
            <v>0</v>
          </cell>
        </row>
        <row r="1239">
          <cell r="A1239" t="str">
            <v/>
          </cell>
          <cell r="B1239" t="str">
            <v/>
          </cell>
          <cell r="C1239">
            <v>0</v>
          </cell>
          <cell r="D1239">
            <v>0</v>
          </cell>
        </row>
        <row r="1240">
          <cell r="A1240" t="str">
            <v/>
          </cell>
          <cell r="B1240" t="str">
            <v/>
          </cell>
          <cell r="C1240">
            <v>0</v>
          </cell>
          <cell r="D1240">
            <v>0</v>
          </cell>
        </row>
        <row r="1241">
          <cell r="A1241" t="str">
            <v/>
          </cell>
          <cell r="B1241" t="str">
            <v/>
          </cell>
          <cell r="C1241">
            <v>0</v>
          </cell>
          <cell r="D1241">
            <v>0</v>
          </cell>
        </row>
        <row r="1242">
          <cell r="A1242" t="str">
            <v/>
          </cell>
          <cell r="B1242" t="str">
            <v/>
          </cell>
          <cell r="C1242">
            <v>0</v>
          </cell>
          <cell r="D1242">
            <v>0</v>
          </cell>
        </row>
        <row r="1243">
          <cell r="A1243" t="str">
            <v/>
          </cell>
          <cell r="B1243" t="str">
            <v/>
          </cell>
          <cell r="C1243">
            <v>0</v>
          </cell>
          <cell r="D1243">
            <v>0</v>
          </cell>
        </row>
        <row r="1244">
          <cell r="A1244" t="str">
            <v/>
          </cell>
          <cell r="B1244" t="str">
            <v/>
          </cell>
          <cell r="C1244">
            <v>0</v>
          </cell>
          <cell r="D1244">
            <v>0</v>
          </cell>
        </row>
        <row r="1245">
          <cell r="A1245" t="str">
            <v/>
          </cell>
          <cell r="B1245" t="str">
            <v/>
          </cell>
          <cell r="C1245">
            <v>0</v>
          </cell>
          <cell r="D1245">
            <v>0</v>
          </cell>
        </row>
        <row r="1246">
          <cell r="A1246" t="str">
            <v/>
          </cell>
          <cell r="B1246" t="str">
            <v/>
          </cell>
          <cell r="C1246">
            <v>0</v>
          </cell>
          <cell r="D1246">
            <v>0</v>
          </cell>
        </row>
        <row r="1247">
          <cell r="A1247" t="str">
            <v/>
          </cell>
          <cell r="B1247" t="str">
            <v/>
          </cell>
          <cell r="C1247">
            <v>0</v>
          </cell>
          <cell r="D1247">
            <v>0</v>
          </cell>
        </row>
        <row r="1248">
          <cell r="A1248" t="str">
            <v/>
          </cell>
          <cell r="B1248" t="str">
            <v/>
          </cell>
          <cell r="C1248">
            <v>0</v>
          </cell>
          <cell r="D1248">
            <v>0</v>
          </cell>
        </row>
        <row r="1249">
          <cell r="A1249" t="str">
            <v/>
          </cell>
          <cell r="B1249" t="str">
            <v/>
          </cell>
          <cell r="C1249">
            <v>0</v>
          </cell>
          <cell r="D1249">
            <v>0</v>
          </cell>
        </row>
        <row r="1250">
          <cell r="A1250" t="str">
            <v/>
          </cell>
          <cell r="B1250" t="str">
            <v/>
          </cell>
          <cell r="C1250">
            <v>0</v>
          </cell>
          <cell r="D1250">
            <v>0</v>
          </cell>
        </row>
        <row r="1251">
          <cell r="A1251" t="str">
            <v/>
          </cell>
          <cell r="B1251" t="str">
            <v/>
          </cell>
          <cell r="C1251">
            <v>0</v>
          </cell>
          <cell r="D1251">
            <v>0</v>
          </cell>
        </row>
        <row r="1252">
          <cell r="A1252" t="str">
            <v/>
          </cell>
          <cell r="B1252" t="str">
            <v/>
          </cell>
          <cell r="C1252">
            <v>0</v>
          </cell>
          <cell r="D1252">
            <v>0</v>
          </cell>
        </row>
        <row r="1253">
          <cell r="A1253" t="str">
            <v/>
          </cell>
          <cell r="B1253" t="str">
            <v/>
          </cell>
          <cell r="C1253">
            <v>0</v>
          </cell>
          <cell r="D1253">
            <v>0</v>
          </cell>
        </row>
        <row r="1254">
          <cell r="A1254" t="str">
            <v/>
          </cell>
          <cell r="B1254" t="str">
            <v/>
          </cell>
          <cell r="C1254">
            <v>0</v>
          </cell>
          <cell r="D1254">
            <v>0</v>
          </cell>
        </row>
        <row r="1255">
          <cell r="A1255" t="str">
            <v/>
          </cell>
          <cell r="B1255" t="str">
            <v/>
          </cell>
          <cell r="C1255">
            <v>0</v>
          </cell>
          <cell r="D1255">
            <v>0</v>
          </cell>
        </row>
        <row r="1256">
          <cell r="A1256" t="str">
            <v/>
          </cell>
          <cell r="B1256" t="str">
            <v/>
          </cell>
          <cell r="C1256">
            <v>0</v>
          </cell>
          <cell r="D1256">
            <v>0</v>
          </cell>
        </row>
        <row r="1257">
          <cell r="A1257" t="str">
            <v/>
          </cell>
          <cell r="B1257" t="str">
            <v/>
          </cell>
          <cell r="C1257">
            <v>0</v>
          </cell>
          <cell r="D1257">
            <v>0</v>
          </cell>
        </row>
        <row r="1258">
          <cell r="A1258" t="str">
            <v/>
          </cell>
          <cell r="B1258" t="str">
            <v/>
          </cell>
          <cell r="C1258">
            <v>0</v>
          </cell>
          <cell r="D1258">
            <v>0</v>
          </cell>
        </row>
        <row r="1259">
          <cell r="A1259" t="str">
            <v/>
          </cell>
          <cell r="B1259" t="str">
            <v/>
          </cell>
          <cell r="C1259">
            <v>0</v>
          </cell>
          <cell r="D1259">
            <v>0</v>
          </cell>
        </row>
        <row r="1260">
          <cell r="A1260" t="str">
            <v/>
          </cell>
          <cell r="B1260" t="str">
            <v/>
          </cell>
          <cell r="C1260">
            <v>0</v>
          </cell>
          <cell r="D1260">
            <v>0</v>
          </cell>
        </row>
        <row r="1261">
          <cell r="A1261" t="str">
            <v/>
          </cell>
          <cell r="B1261" t="str">
            <v/>
          </cell>
          <cell r="C1261">
            <v>0</v>
          </cell>
          <cell r="D1261">
            <v>0</v>
          </cell>
        </row>
        <row r="1262">
          <cell r="A1262" t="str">
            <v/>
          </cell>
          <cell r="B1262" t="str">
            <v/>
          </cell>
          <cell r="C1262">
            <v>0</v>
          </cell>
          <cell r="D1262">
            <v>0</v>
          </cell>
        </row>
        <row r="1263">
          <cell r="A1263" t="str">
            <v/>
          </cell>
          <cell r="B1263" t="str">
            <v/>
          </cell>
          <cell r="C1263">
            <v>0</v>
          </cell>
          <cell r="D1263">
            <v>0</v>
          </cell>
        </row>
        <row r="1264">
          <cell r="A1264" t="str">
            <v/>
          </cell>
          <cell r="B1264" t="str">
            <v/>
          </cell>
          <cell r="C1264">
            <v>0</v>
          </cell>
          <cell r="D1264">
            <v>0</v>
          </cell>
        </row>
        <row r="1265">
          <cell r="A1265" t="str">
            <v/>
          </cell>
          <cell r="B1265" t="str">
            <v/>
          </cell>
          <cell r="C1265">
            <v>0</v>
          </cell>
          <cell r="D1265">
            <v>0</v>
          </cell>
        </row>
        <row r="1266">
          <cell r="A1266" t="str">
            <v/>
          </cell>
          <cell r="B1266" t="str">
            <v/>
          </cell>
          <cell r="C1266">
            <v>0</v>
          </cell>
          <cell r="D1266">
            <v>0</v>
          </cell>
        </row>
        <row r="1267">
          <cell r="A1267" t="str">
            <v/>
          </cell>
          <cell r="B1267" t="str">
            <v/>
          </cell>
          <cell r="C1267">
            <v>0</v>
          </cell>
          <cell r="D1267">
            <v>0</v>
          </cell>
        </row>
        <row r="1268">
          <cell r="A1268" t="str">
            <v/>
          </cell>
          <cell r="B1268" t="str">
            <v/>
          </cell>
          <cell r="C1268">
            <v>0</v>
          </cell>
          <cell r="D1268">
            <v>0</v>
          </cell>
        </row>
        <row r="1269">
          <cell r="A1269" t="str">
            <v/>
          </cell>
          <cell r="B1269" t="str">
            <v/>
          </cell>
          <cell r="C1269">
            <v>0</v>
          </cell>
          <cell r="D1269">
            <v>0</v>
          </cell>
        </row>
        <row r="1270">
          <cell r="A1270" t="str">
            <v/>
          </cell>
          <cell r="B1270" t="str">
            <v/>
          </cell>
          <cell r="C1270">
            <v>0</v>
          </cell>
          <cell r="D1270">
            <v>0</v>
          </cell>
        </row>
        <row r="1271">
          <cell r="A1271" t="str">
            <v/>
          </cell>
          <cell r="B1271" t="str">
            <v/>
          </cell>
          <cell r="C1271">
            <v>0</v>
          </cell>
          <cell r="D1271">
            <v>0</v>
          </cell>
        </row>
        <row r="1272">
          <cell r="A1272" t="str">
            <v/>
          </cell>
          <cell r="B1272" t="str">
            <v/>
          </cell>
          <cell r="C1272">
            <v>0</v>
          </cell>
          <cell r="D1272">
            <v>0</v>
          </cell>
        </row>
        <row r="1273">
          <cell r="A1273" t="str">
            <v/>
          </cell>
          <cell r="B1273" t="str">
            <v/>
          </cell>
          <cell r="C1273">
            <v>0</v>
          </cell>
          <cell r="D1273">
            <v>0</v>
          </cell>
        </row>
        <row r="1274">
          <cell r="A1274" t="str">
            <v/>
          </cell>
          <cell r="B1274" t="str">
            <v/>
          </cell>
          <cell r="C1274">
            <v>0</v>
          </cell>
          <cell r="D1274">
            <v>0</v>
          </cell>
        </row>
        <row r="1275">
          <cell r="A1275" t="str">
            <v/>
          </cell>
          <cell r="B1275" t="str">
            <v/>
          </cell>
          <cell r="C1275">
            <v>0</v>
          </cell>
          <cell r="D1275">
            <v>0</v>
          </cell>
        </row>
        <row r="1276">
          <cell r="A1276" t="str">
            <v/>
          </cell>
          <cell r="B1276" t="str">
            <v/>
          </cell>
          <cell r="C1276">
            <v>0</v>
          </cell>
          <cell r="D1276">
            <v>0</v>
          </cell>
        </row>
        <row r="1277">
          <cell r="A1277" t="str">
            <v/>
          </cell>
          <cell r="B1277" t="str">
            <v/>
          </cell>
          <cell r="C1277">
            <v>0</v>
          </cell>
          <cell r="D1277">
            <v>0</v>
          </cell>
        </row>
        <row r="1278">
          <cell r="A1278" t="str">
            <v/>
          </cell>
          <cell r="B1278" t="str">
            <v/>
          </cell>
          <cell r="C1278">
            <v>0</v>
          </cell>
          <cell r="D1278">
            <v>0</v>
          </cell>
        </row>
        <row r="1279">
          <cell r="A1279" t="str">
            <v/>
          </cell>
          <cell r="B1279" t="str">
            <v/>
          </cell>
          <cell r="C1279">
            <v>0</v>
          </cell>
          <cell r="D1279">
            <v>0</v>
          </cell>
        </row>
        <row r="1280">
          <cell r="A1280" t="str">
            <v/>
          </cell>
          <cell r="B1280" t="str">
            <v/>
          </cell>
          <cell r="C1280">
            <v>0</v>
          </cell>
          <cell r="D1280">
            <v>0</v>
          </cell>
        </row>
        <row r="1281">
          <cell r="A1281" t="str">
            <v/>
          </cell>
          <cell r="B1281" t="str">
            <v/>
          </cell>
          <cell r="C1281">
            <v>0</v>
          </cell>
          <cell r="D1281">
            <v>0</v>
          </cell>
        </row>
        <row r="1282">
          <cell r="A1282" t="str">
            <v/>
          </cell>
          <cell r="B1282" t="str">
            <v/>
          </cell>
          <cell r="C1282">
            <v>0</v>
          </cell>
          <cell r="D1282">
            <v>0</v>
          </cell>
        </row>
        <row r="1283">
          <cell r="A1283" t="str">
            <v/>
          </cell>
          <cell r="B1283" t="str">
            <v/>
          </cell>
          <cell r="C1283">
            <v>0</v>
          </cell>
          <cell r="D1283">
            <v>0</v>
          </cell>
        </row>
        <row r="1284">
          <cell r="A1284" t="str">
            <v/>
          </cell>
          <cell r="B1284" t="str">
            <v/>
          </cell>
          <cell r="C1284">
            <v>0</v>
          </cell>
          <cell r="D1284">
            <v>0</v>
          </cell>
        </row>
        <row r="1285">
          <cell r="A1285" t="str">
            <v/>
          </cell>
          <cell r="B1285" t="str">
            <v/>
          </cell>
          <cell r="C1285">
            <v>0</v>
          </cell>
          <cell r="D1285">
            <v>0</v>
          </cell>
        </row>
        <row r="1286">
          <cell r="A1286" t="str">
            <v/>
          </cell>
          <cell r="B1286" t="str">
            <v/>
          </cell>
          <cell r="C1286">
            <v>0</v>
          </cell>
          <cell r="D1286">
            <v>0</v>
          </cell>
        </row>
        <row r="1287">
          <cell r="A1287" t="str">
            <v/>
          </cell>
          <cell r="B1287" t="str">
            <v/>
          </cell>
          <cell r="C1287">
            <v>0</v>
          </cell>
          <cell r="D1287">
            <v>0</v>
          </cell>
        </row>
        <row r="1288">
          <cell r="A1288" t="str">
            <v/>
          </cell>
          <cell r="B1288" t="str">
            <v/>
          </cell>
          <cell r="C1288">
            <v>0</v>
          </cell>
          <cell r="D1288">
            <v>0</v>
          </cell>
        </row>
        <row r="1289">
          <cell r="A1289" t="str">
            <v/>
          </cell>
          <cell r="B1289" t="str">
            <v/>
          </cell>
          <cell r="C1289">
            <v>0</v>
          </cell>
          <cell r="D1289">
            <v>0</v>
          </cell>
        </row>
        <row r="1290">
          <cell r="A1290" t="str">
            <v/>
          </cell>
          <cell r="B1290" t="str">
            <v/>
          </cell>
          <cell r="C1290">
            <v>0</v>
          </cell>
          <cell r="D1290">
            <v>0</v>
          </cell>
        </row>
        <row r="1291">
          <cell r="A1291" t="str">
            <v/>
          </cell>
          <cell r="B1291" t="str">
            <v/>
          </cell>
          <cell r="C1291">
            <v>0</v>
          </cell>
          <cell r="D1291">
            <v>0</v>
          </cell>
        </row>
        <row r="1292">
          <cell r="A1292" t="str">
            <v/>
          </cell>
          <cell r="B1292" t="str">
            <v/>
          </cell>
          <cell r="C1292">
            <v>0</v>
          </cell>
          <cell r="D1292">
            <v>0</v>
          </cell>
        </row>
        <row r="1293">
          <cell r="A1293" t="str">
            <v/>
          </cell>
          <cell r="B1293" t="str">
            <v/>
          </cell>
          <cell r="C1293">
            <v>0</v>
          </cell>
          <cell r="D1293">
            <v>0</v>
          </cell>
        </row>
        <row r="1294">
          <cell r="A1294" t="str">
            <v/>
          </cell>
          <cell r="B1294" t="str">
            <v/>
          </cell>
          <cell r="C1294">
            <v>0</v>
          </cell>
          <cell r="D1294">
            <v>0</v>
          </cell>
        </row>
        <row r="1295">
          <cell r="A1295" t="str">
            <v/>
          </cell>
          <cell r="B1295" t="str">
            <v/>
          </cell>
          <cell r="C1295">
            <v>0</v>
          </cell>
          <cell r="D1295">
            <v>0</v>
          </cell>
        </row>
        <row r="1296">
          <cell r="A1296" t="str">
            <v/>
          </cell>
          <cell r="B1296" t="str">
            <v/>
          </cell>
          <cell r="C1296">
            <v>0</v>
          </cell>
          <cell r="D1296">
            <v>0</v>
          </cell>
        </row>
        <row r="1297">
          <cell r="A1297" t="str">
            <v/>
          </cell>
          <cell r="B1297" t="str">
            <v/>
          </cell>
          <cell r="C1297">
            <v>0</v>
          </cell>
          <cell r="D1297">
            <v>0</v>
          </cell>
        </row>
        <row r="1298">
          <cell r="A1298" t="str">
            <v/>
          </cell>
          <cell r="B1298" t="str">
            <v/>
          </cell>
          <cell r="C1298">
            <v>0</v>
          </cell>
          <cell r="D1298">
            <v>0</v>
          </cell>
        </row>
        <row r="1299">
          <cell r="A1299" t="str">
            <v/>
          </cell>
          <cell r="B1299" t="str">
            <v/>
          </cell>
          <cell r="C1299">
            <v>0</v>
          </cell>
          <cell r="D1299">
            <v>0</v>
          </cell>
        </row>
        <row r="1300">
          <cell r="A1300" t="str">
            <v/>
          </cell>
          <cell r="B1300" t="str">
            <v/>
          </cell>
          <cell r="C1300">
            <v>0</v>
          </cell>
          <cell r="D1300">
            <v>0</v>
          </cell>
        </row>
        <row r="1301">
          <cell r="A1301" t="str">
            <v/>
          </cell>
          <cell r="B1301" t="str">
            <v/>
          </cell>
          <cell r="C1301">
            <v>0</v>
          </cell>
          <cell r="D1301">
            <v>0</v>
          </cell>
        </row>
        <row r="1302">
          <cell r="A1302" t="str">
            <v/>
          </cell>
          <cell r="B1302" t="str">
            <v/>
          </cell>
          <cell r="C1302">
            <v>0</v>
          </cell>
          <cell r="D1302">
            <v>0</v>
          </cell>
        </row>
        <row r="1303">
          <cell r="A1303" t="str">
            <v/>
          </cell>
          <cell r="B1303" t="str">
            <v/>
          </cell>
          <cell r="C1303">
            <v>0</v>
          </cell>
          <cell r="D1303">
            <v>0</v>
          </cell>
        </row>
        <row r="1304">
          <cell r="A1304" t="str">
            <v/>
          </cell>
          <cell r="B1304" t="str">
            <v/>
          </cell>
          <cell r="C1304">
            <v>0</v>
          </cell>
          <cell r="D1304">
            <v>0</v>
          </cell>
        </row>
        <row r="1305">
          <cell r="A1305" t="str">
            <v/>
          </cell>
          <cell r="B1305" t="str">
            <v/>
          </cell>
          <cell r="C1305">
            <v>0</v>
          </cell>
          <cell r="D1305">
            <v>0</v>
          </cell>
        </row>
        <row r="1306">
          <cell r="A1306" t="str">
            <v/>
          </cell>
          <cell r="B1306" t="str">
            <v/>
          </cell>
          <cell r="C1306">
            <v>0</v>
          </cell>
          <cell r="D1306">
            <v>0</v>
          </cell>
        </row>
        <row r="1307">
          <cell r="A1307" t="str">
            <v/>
          </cell>
          <cell r="B1307" t="str">
            <v/>
          </cell>
          <cell r="C1307">
            <v>0</v>
          </cell>
          <cell r="D1307">
            <v>0</v>
          </cell>
        </row>
        <row r="1308">
          <cell r="A1308" t="str">
            <v/>
          </cell>
          <cell r="B1308" t="str">
            <v/>
          </cell>
          <cell r="C1308">
            <v>0</v>
          </cell>
          <cell r="D1308">
            <v>0</v>
          </cell>
        </row>
        <row r="1309">
          <cell r="A1309" t="str">
            <v/>
          </cell>
          <cell r="B1309" t="str">
            <v/>
          </cell>
          <cell r="C1309">
            <v>0</v>
          </cell>
          <cell r="D1309">
            <v>0</v>
          </cell>
        </row>
        <row r="1310">
          <cell r="A1310" t="str">
            <v/>
          </cell>
          <cell r="B1310" t="str">
            <v/>
          </cell>
          <cell r="C1310">
            <v>0</v>
          </cell>
          <cell r="D1310">
            <v>0</v>
          </cell>
        </row>
        <row r="1311">
          <cell r="A1311" t="str">
            <v/>
          </cell>
          <cell r="B1311" t="str">
            <v/>
          </cell>
          <cell r="C1311">
            <v>0</v>
          </cell>
          <cell r="D1311">
            <v>0</v>
          </cell>
        </row>
        <row r="1312">
          <cell r="A1312" t="str">
            <v/>
          </cell>
          <cell r="B1312" t="str">
            <v/>
          </cell>
          <cell r="C1312">
            <v>0</v>
          </cell>
          <cell r="D1312">
            <v>0</v>
          </cell>
        </row>
        <row r="1313">
          <cell r="A1313" t="str">
            <v/>
          </cell>
          <cell r="B1313" t="str">
            <v/>
          </cell>
          <cell r="C1313">
            <v>0</v>
          </cell>
          <cell r="D1313">
            <v>0</v>
          </cell>
        </row>
        <row r="1314">
          <cell r="A1314" t="str">
            <v/>
          </cell>
          <cell r="B1314" t="str">
            <v/>
          </cell>
          <cell r="C1314">
            <v>0</v>
          </cell>
          <cell r="D1314">
            <v>0</v>
          </cell>
        </row>
        <row r="1315">
          <cell r="A1315" t="str">
            <v/>
          </cell>
          <cell r="B1315" t="str">
            <v/>
          </cell>
          <cell r="C1315">
            <v>0</v>
          </cell>
          <cell r="D1315">
            <v>0</v>
          </cell>
        </row>
        <row r="1316">
          <cell r="A1316" t="str">
            <v/>
          </cell>
          <cell r="B1316" t="str">
            <v/>
          </cell>
          <cell r="C1316">
            <v>0</v>
          </cell>
          <cell r="D1316">
            <v>0</v>
          </cell>
        </row>
        <row r="1317">
          <cell r="A1317" t="str">
            <v/>
          </cell>
          <cell r="B1317" t="str">
            <v/>
          </cell>
          <cell r="C1317">
            <v>0</v>
          </cell>
          <cell r="D1317">
            <v>0</v>
          </cell>
        </row>
        <row r="1318">
          <cell r="A1318" t="str">
            <v/>
          </cell>
          <cell r="B1318" t="str">
            <v/>
          </cell>
          <cell r="C1318">
            <v>0</v>
          </cell>
          <cell r="D1318">
            <v>0</v>
          </cell>
        </row>
        <row r="1319">
          <cell r="A1319" t="str">
            <v/>
          </cell>
          <cell r="B1319" t="str">
            <v/>
          </cell>
          <cell r="C1319">
            <v>0</v>
          </cell>
          <cell r="D1319">
            <v>0</v>
          </cell>
        </row>
        <row r="1320">
          <cell r="A1320" t="str">
            <v/>
          </cell>
          <cell r="B1320" t="str">
            <v/>
          </cell>
          <cell r="C1320">
            <v>0</v>
          </cell>
          <cell r="D1320">
            <v>0</v>
          </cell>
        </row>
        <row r="1321">
          <cell r="A1321" t="str">
            <v/>
          </cell>
          <cell r="B1321" t="str">
            <v/>
          </cell>
          <cell r="C1321">
            <v>0</v>
          </cell>
          <cell r="D1321">
            <v>0</v>
          </cell>
        </row>
        <row r="1322">
          <cell r="A1322" t="str">
            <v/>
          </cell>
          <cell r="B1322" t="str">
            <v/>
          </cell>
          <cell r="C1322">
            <v>0</v>
          </cell>
          <cell r="D1322">
            <v>0</v>
          </cell>
        </row>
        <row r="1323">
          <cell r="A1323" t="str">
            <v/>
          </cell>
          <cell r="B1323" t="str">
            <v/>
          </cell>
          <cell r="C1323">
            <v>0</v>
          </cell>
          <cell r="D1323">
            <v>0</v>
          </cell>
        </row>
        <row r="1324">
          <cell r="A1324" t="str">
            <v/>
          </cell>
          <cell r="B1324" t="str">
            <v/>
          </cell>
          <cell r="C1324">
            <v>0</v>
          </cell>
          <cell r="D1324">
            <v>0</v>
          </cell>
        </row>
        <row r="1325">
          <cell r="A1325" t="str">
            <v/>
          </cell>
          <cell r="B1325" t="str">
            <v/>
          </cell>
          <cell r="C1325">
            <v>0</v>
          </cell>
          <cell r="D1325">
            <v>0</v>
          </cell>
        </row>
        <row r="1326">
          <cell r="A1326" t="str">
            <v/>
          </cell>
          <cell r="B1326" t="str">
            <v/>
          </cell>
          <cell r="C1326">
            <v>0</v>
          </cell>
          <cell r="D1326">
            <v>0</v>
          </cell>
        </row>
        <row r="1327">
          <cell r="A1327" t="str">
            <v/>
          </cell>
          <cell r="B1327" t="str">
            <v/>
          </cell>
          <cell r="C1327">
            <v>0</v>
          </cell>
          <cell r="D1327">
            <v>0</v>
          </cell>
        </row>
        <row r="1328">
          <cell r="A1328" t="str">
            <v/>
          </cell>
          <cell r="B1328" t="str">
            <v/>
          </cell>
          <cell r="C1328">
            <v>0</v>
          </cell>
          <cell r="D1328">
            <v>0</v>
          </cell>
        </row>
        <row r="1329">
          <cell r="A1329" t="str">
            <v/>
          </cell>
          <cell r="B1329" t="str">
            <v/>
          </cell>
          <cell r="C1329">
            <v>0</v>
          </cell>
          <cell r="D1329">
            <v>0</v>
          </cell>
        </row>
        <row r="1330">
          <cell r="A1330" t="str">
            <v/>
          </cell>
          <cell r="B1330" t="str">
            <v/>
          </cell>
          <cell r="C1330">
            <v>0</v>
          </cell>
          <cell r="D1330">
            <v>0</v>
          </cell>
        </row>
        <row r="1331">
          <cell r="A1331" t="str">
            <v/>
          </cell>
          <cell r="B1331" t="str">
            <v/>
          </cell>
          <cell r="C1331">
            <v>0</v>
          </cell>
          <cell r="D1331">
            <v>0</v>
          </cell>
        </row>
        <row r="1332">
          <cell r="A1332" t="str">
            <v/>
          </cell>
          <cell r="B1332" t="str">
            <v/>
          </cell>
          <cell r="C1332">
            <v>0</v>
          </cell>
          <cell r="D1332">
            <v>0</v>
          </cell>
        </row>
        <row r="1333">
          <cell r="A1333" t="str">
            <v/>
          </cell>
          <cell r="B1333" t="str">
            <v/>
          </cell>
          <cell r="C1333">
            <v>0</v>
          </cell>
          <cell r="D1333">
            <v>0</v>
          </cell>
        </row>
        <row r="1334">
          <cell r="A1334" t="str">
            <v/>
          </cell>
          <cell r="B1334" t="str">
            <v/>
          </cell>
          <cell r="C1334">
            <v>0</v>
          </cell>
          <cell r="D1334">
            <v>0</v>
          </cell>
        </row>
        <row r="1335">
          <cell r="A1335" t="str">
            <v/>
          </cell>
          <cell r="B1335" t="str">
            <v/>
          </cell>
          <cell r="C1335">
            <v>0</v>
          </cell>
          <cell r="D1335">
            <v>0</v>
          </cell>
        </row>
        <row r="1336">
          <cell r="A1336" t="str">
            <v/>
          </cell>
          <cell r="B1336" t="str">
            <v/>
          </cell>
          <cell r="C1336">
            <v>0</v>
          </cell>
          <cell r="D1336">
            <v>0</v>
          </cell>
        </row>
        <row r="1337">
          <cell r="A1337" t="str">
            <v/>
          </cell>
          <cell r="B1337" t="str">
            <v/>
          </cell>
          <cell r="C1337">
            <v>0</v>
          </cell>
          <cell r="D1337">
            <v>0</v>
          </cell>
        </row>
        <row r="1338">
          <cell r="A1338" t="str">
            <v/>
          </cell>
          <cell r="B1338" t="str">
            <v/>
          </cell>
          <cell r="C1338">
            <v>0</v>
          </cell>
          <cell r="D1338">
            <v>0</v>
          </cell>
        </row>
        <row r="1339">
          <cell r="A1339" t="str">
            <v/>
          </cell>
          <cell r="B1339" t="str">
            <v/>
          </cell>
          <cell r="C1339">
            <v>0</v>
          </cell>
          <cell r="D1339">
            <v>0</v>
          </cell>
        </row>
        <row r="1340">
          <cell r="A1340" t="str">
            <v/>
          </cell>
          <cell r="B1340" t="str">
            <v/>
          </cell>
          <cell r="C1340">
            <v>0</v>
          </cell>
          <cell r="D1340">
            <v>0</v>
          </cell>
        </row>
        <row r="1341">
          <cell r="A1341" t="str">
            <v/>
          </cell>
          <cell r="B1341" t="str">
            <v/>
          </cell>
          <cell r="C1341">
            <v>0</v>
          </cell>
          <cell r="D1341">
            <v>0</v>
          </cell>
        </row>
        <row r="1342">
          <cell r="A1342" t="str">
            <v/>
          </cell>
          <cell r="B1342" t="str">
            <v/>
          </cell>
          <cell r="C1342">
            <v>0</v>
          </cell>
          <cell r="D1342">
            <v>0</v>
          </cell>
        </row>
        <row r="1343">
          <cell r="A1343" t="str">
            <v/>
          </cell>
          <cell r="B1343" t="str">
            <v/>
          </cell>
          <cell r="C1343">
            <v>0</v>
          </cell>
          <cell r="D1343">
            <v>0</v>
          </cell>
        </row>
        <row r="1344">
          <cell r="A1344" t="str">
            <v/>
          </cell>
          <cell r="B1344" t="str">
            <v/>
          </cell>
          <cell r="C1344">
            <v>0</v>
          </cell>
          <cell r="D1344">
            <v>0</v>
          </cell>
        </row>
        <row r="1345">
          <cell r="A1345" t="str">
            <v/>
          </cell>
          <cell r="B1345" t="str">
            <v/>
          </cell>
          <cell r="C1345">
            <v>0</v>
          </cell>
          <cell r="D1345">
            <v>0</v>
          </cell>
        </row>
        <row r="1346">
          <cell r="A1346" t="str">
            <v/>
          </cell>
          <cell r="B1346" t="str">
            <v/>
          </cell>
          <cell r="C1346">
            <v>0</v>
          </cell>
          <cell r="D1346">
            <v>0</v>
          </cell>
        </row>
        <row r="1347">
          <cell r="A1347" t="str">
            <v/>
          </cell>
          <cell r="B1347" t="str">
            <v/>
          </cell>
          <cell r="C1347">
            <v>0</v>
          </cell>
          <cell r="D1347">
            <v>0</v>
          </cell>
        </row>
        <row r="1348">
          <cell r="A1348" t="str">
            <v/>
          </cell>
          <cell r="B1348" t="str">
            <v/>
          </cell>
          <cell r="C1348">
            <v>0</v>
          </cell>
          <cell r="D1348">
            <v>0</v>
          </cell>
        </row>
        <row r="1349">
          <cell r="A1349" t="str">
            <v/>
          </cell>
          <cell r="B1349" t="str">
            <v/>
          </cell>
          <cell r="C1349">
            <v>0</v>
          </cell>
          <cell r="D1349">
            <v>0</v>
          </cell>
        </row>
        <row r="1350">
          <cell r="A1350" t="str">
            <v/>
          </cell>
          <cell r="B1350" t="str">
            <v/>
          </cell>
          <cell r="C1350">
            <v>0</v>
          </cell>
          <cell r="D1350">
            <v>0</v>
          </cell>
        </row>
        <row r="1351">
          <cell r="A1351" t="str">
            <v/>
          </cell>
          <cell r="B1351" t="str">
            <v/>
          </cell>
          <cell r="C1351">
            <v>0</v>
          </cell>
          <cell r="D1351">
            <v>0</v>
          </cell>
        </row>
        <row r="1352">
          <cell r="A1352" t="str">
            <v/>
          </cell>
          <cell r="B1352" t="str">
            <v/>
          </cell>
          <cell r="C1352">
            <v>0</v>
          </cell>
          <cell r="D1352">
            <v>0</v>
          </cell>
        </row>
        <row r="1353">
          <cell r="A1353" t="str">
            <v/>
          </cell>
          <cell r="B1353" t="str">
            <v/>
          </cell>
          <cell r="C1353">
            <v>0</v>
          </cell>
          <cell r="D1353">
            <v>0</v>
          </cell>
        </row>
        <row r="1354">
          <cell r="A1354" t="str">
            <v/>
          </cell>
          <cell r="B1354" t="str">
            <v/>
          </cell>
          <cell r="C1354">
            <v>0</v>
          </cell>
          <cell r="D1354">
            <v>0</v>
          </cell>
        </row>
        <row r="1355">
          <cell r="A1355" t="str">
            <v/>
          </cell>
          <cell r="B1355" t="str">
            <v/>
          </cell>
          <cell r="C1355">
            <v>0</v>
          </cell>
          <cell r="D1355">
            <v>0</v>
          </cell>
        </row>
        <row r="1356">
          <cell r="A1356" t="str">
            <v/>
          </cell>
          <cell r="B1356" t="str">
            <v/>
          </cell>
          <cell r="C1356">
            <v>0</v>
          </cell>
          <cell r="D1356">
            <v>0</v>
          </cell>
        </row>
        <row r="1357">
          <cell r="A1357" t="str">
            <v/>
          </cell>
          <cell r="B1357" t="str">
            <v/>
          </cell>
          <cell r="C1357">
            <v>0</v>
          </cell>
          <cell r="D1357">
            <v>0</v>
          </cell>
        </row>
        <row r="1358">
          <cell r="A1358" t="str">
            <v/>
          </cell>
          <cell r="B1358" t="str">
            <v/>
          </cell>
          <cell r="C1358">
            <v>0</v>
          </cell>
          <cell r="D1358">
            <v>0</v>
          </cell>
        </row>
        <row r="1359">
          <cell r="A1359" t="str">
            <v/>
          </cell>
          <cell r="B1359" t="str">
            <v/>
          </cell>
          <cell r="C1359">
            <v>0</v>
          </cell>
          <cell r="D1359">
            <v>0</v>
          </cell>
        </row>
        <row r="1360">
          <cell r="A1360" t="str">
            <v/>
          </cell>
          <cell r="B1360" t="str">
            <v/>
          </cell>
          <cell r="C1360">
            <v>0</v>
          </cell>
          <cell r="D1360">
            <v>0</v>
          </cell>
        </row>
        <row r="1361">
          <cell r="A1361" t="str">
            <v/>
          </cell>
          <cell r="B1361" t="str">
            <v/>
          </cell>
          <cell r="C1361">
            <v>0</v>
          </cell>
          <cell r="D1361">
            <v>0</v>
          </cell>
        </row>
        <row r="1362">
          <cell r="A1362" t="str">
            <v/>
          </cell>
          <cell r="B1362" t="str">
            <v/>
          </cell>
          <cell r="C1362">
            <v>0</v>
          </cell>
          <cell r="D1362">
            <v>0</v>
          </cell>
        </row>
        <row r="1363">
          <cell r="A1363" t="str">
            <v/>
          </cell>
          <cell r="B1363" t="str">
            <v/>
          </cell>
          <cell r="C1363">
            <v>0</v>
          </cell>
          <cell r="D1363">
            <v>0</v>
          </cell>
        </row>
        <row r="1364">
          <cell r="A1364" t="str">
            <v/>
          </cell>
          <cell r="B1364" t="str">
            <v/>
          </cell>
          <cell r="C1364">
            <v>0</v>
          </cell>
          <cell r="D1364">
            <v>0</v>
          </cell>
        </row>
        <row r="1365">
          <cell r="A1365" t="str">
            <v/>
          </cell>
          <cell r="B1365" t="str">
            <v/>
          </cell>
          <cell r="C1365">
            <v>0</v>
          </cell>
          <cell r="D1365">
            <v>0</v>
          </cell>
        </row>
        <row r="1366">
          <cell r="A1366" t="str">
            <v/>
          </cell>
          <cell r="B1366" t="str">
            <v/>
          </cell>
          <cell r="C1366">
            <v>0</v>
          </cell>
          <cell r="D1366">
            <v>0</v>
          </cell>
        </row>
        <row r="1367">
          <cell r="A1367" t="str">
            <v/>
          </cell>
          <cell r="B1367" t="str">
            <v/>
          </cell>
          <cell r="C1367">
            <v>0</v>
          </cell>
          <cell r="D1367">
            <v>0</v>
          </cell>
        </row>
        <row r="1368">
          <cell r="A1368" t="str">
            <v/>
          </cell>
          <cell r="B1368" t="str">
            <v/>
          </cell>
          <cell r="C1368">
            <v>0</v>
          </cell>
          <cell r="D1368">
            <v>0</v>
          </cell>
        </row>
        <row r="1369">
          <cell r="A1369" t="str">
            <v/>
          </cell>
          <cell r="B1369" t="str">
            <v/>
          </cell>
          <cell r="C1369">
            <v>0</v>
          </cell>
          <cell r="D1369">
            <v>0</v>
          </cell>
        </row>
        <row r="1370">
          <cell r="A1370" t="str">
            <v/>
          </cell>
          <cell r="B1370" t="str">
            <v/>
          </cell>
          <cell r="C1370">
            <v>0</v>
          </cell>
          <cell r="D1370">
            <v>0</v>
          </cell>
        </row>
        <row r="1371">
          <cell r="A1371" t="str">
            <v/>
          </cell>
          <cell r="B1371" t="str">
            <v/>
          </cell>
          <cell r="C1371">
            <v>0</v>
          </cell>
          <cell r="D1371">
            <v>0</v>
          </cell>
        </row>
        <row r="1372">
          <cell r="A1372" t="str">
            <v/>
          </cell>
          <cell r="B1372" t="str">
            <v/>
          </cell>
          <cell r="C1372">
            <v>0</v>
          </cell>
          <cell r="D1372">
            <v>0</v>
          </cell>
        </row>
        <row r="1373">
          <cell r="A1373" t="str">
            <v/>
          </cell>
          <cell r="B1373" t="str">
            <v/>
          </cell>
          <cell r="C1373">
            <v>0</v>
          </cell>
          <cell r="D1373">
            <v>0</v>
          </cell>
        </row>
        <row r="1374">
          <cell r="A1374" t="str">
            <v/>
          </cell>
          <cell r="B1374" t="str">
            <v/>
          </cell>
          <cell r="C1374">
            <v>0</v>
          </cell>
          <cell r="D1374">
            <v>0</v>
          </cell>
        </row>
        <row r="1375">
          <cell r="A1375" t="str">
            <v/>
          </cell>
          <cell r="B1375" t="str">
            <v/>
          </cell>
          <cell r="C1375">
            <v>0</v>
          </cell>
          <cell r="D1375">
            <v>0</v>
          </cell>
        </row>
        <row r="1376">
          <cell r="A1376" t="str">
            <v/>
          </cell>
          <cell r="B1376" t="str">
            <v/>
          </cell>
          <cell r="C1376">
            <v>0</v>
          </cell>
          <cell r="D1376">
            <v>0</v>
          </cell>
        </row>
        <row r="1377">
          <cell r="A1377" t="str">
            <v/>
          </cell>
          <cell r="B1377" t="str">
            <v/>
          </cell>
          <cell r="C1377">
            <v>0</v>
          </cell>
          <cell r="D1377">
            <v>0</v>
          </cell>
        </row>
        <row r="1378">
          <cell r="A1378" t="str">
            <v/>
          </cell>
          <cell r="B1378" t="str">
            <v/>
          </cell>
          <cell r="C1378">
            <v>0</v>
          </cell>
          <cell r="D1378">
            <v>0</v>
          </cell>
        </row>
        <row r="1379">
          <cell r="A1379" t="str">
            <v/>
          </cell>
          <cell r="B1379" t="str">
            <v/>
          </cell>
          <cell r="C1379">
            <v>0</v>
          </cell>
          <cell r="D1379">
            <v>0</v>
          </cell>
        </row>
        <row r="1380">
          <cell r="A1380" t="str">
            <v/>
          </cell>
          <cell r="B1380" t="str">
            <v/>
          </cell>
          <cell r="C1380">
            <v>0</v>
          </cell>
          <cell r="D1380">
            <v>0</v>
          </cell>
        </row>
        <row r="1381">
          <cell r="A1381" t="str">
            <v/>
          </cell>
          <cell r="B1381" t="str">
            <v/>
          </cell>
          <cell r="C1381">
            <v>0</v>
          </cell>
          <cell r="D1381">
            <v>0</v>
          </cell>
        </row>
        <row r="1382">
          <cell r="A1382" t="str">
            <v/>
          </cell>
          <cell r="B1382" t="str">
            <v/>
          </cell>
          <cell r="C1382">
            <v>0</v>
          </cell>
          <cell r="D1382">
            <v>0</v>
          </cell>
        </row>
        <row r="1383">
          <cell r="A1383" t="str">
            <v/>
          </cell>
          <cell r="B1383" t="str">
            <v/>
          </cell>
          <cell r="C1383">
            <v>0</v>
          </cell>
          <cell r="D1383">
            <v>0</v>
          </cell>
        </row>
        <row r="1384">
          <cell r="A1384" t="str">
            <v/>
          </cell>
          <cell r="B1384" t="str">
            <v/>
          </cell>
          <cell r="C1384">
            <v>0</v>
          </cell>
          <cell r="D1384">
            <v>0</v>
          </cell>
        </row>
        <row r="1385">
          <cell r="A1385" t="str">
            <v/>
          </cell>
          <cell r="B1385" t="str">
            <v/>
          </cell>
          <cell r="C1385">
            <v>0</v>
          </cell>
          <cell r="D1385">
            <v>0</v>
          </cell>
        </row>
        <row r="1386">
          <cell r="A1386" t="str">
            <v/>
          </cell>
          <cell r="B1386" t="str">
            <v/>
          </cell>
          <cell r="C1386">
            <v>0</v>
          </cell>
          <cell r="D1386">
            <v>0</v>
          </cell>
        </row>
        <row r="1387">
          <cell r="A1387" t="str">
            <v/>
          </cell>
          <cell r="B1387" t="str">
            <v/>
          </cell>
          <cell r="C1387">
            <v>0</v>
          </cell>
          <cell r="D1387">
            <v>0</v>
          </cell>
        </row>
        <row r="1388">
          <cell r="A1388" t="str">
            <v/>
          </cell>
          <cell r="B1388" t="str">
            <v/>
          </cell>
          <cell r="C1388">
            <v>0</v>
          </cell>
          <cell r="D1388">
            <v>0</v>
          </cell>
        </row>
        <row r="1389">
          <cell r="A1389" t="str">
            <v/>
          </cell>
          <cell r="B1389" t="str">
            <v/>
          </cell>
          <cell r="C1389">
            <v>0</v>
          </cell>
          <cell r="D1389">
            <v>0</v>
          </cell>
        </row>
        <row r="1390">
          <cell r="A1390" t="str">
            <v/>
          </cell>
          <cell r="B1390" t="str">
            <v/>
          </cell>
          <cell r="C1390">
            <v>0</v>
          </cell>
          <cell r="D1390">
            <v>0</v>
          </cell>
        </row>
        <row r="1391">
          <cell r="A1391" t="str">
            <v/>
          </cell>
          <cell r="B1391" t="str">
            <v/>
          </cell>
          <cell r="C1391">
            <v>0</v>
          </cell>
          <cell r="D1391">
            <v>0</v>
          </cell>
        </row>
        <row r="1392">
          <cell r="A1392" t="str">
            <v/>
          </cell>
          <cell r="B1392" t="str">
            <v/>
          </cell>
          <cell r="C1392">
            <v>0</v>
          </cell>
          <cell r="D1392">
            <v>0</v>
          </cell>
        </row>
        <row r="1393">
          <cell r="A1393" t="str">
            <v/>
          </cell>
          <cell r="B1393" t="str">
            <v/>
          </cell>
          <cell r="C1393">
            <v>0</v>
          </cell>
          <cell r="D1393">
            <v>0</v>
          </cell>
        </row>
        <row r="1394">
          <cell r="A1394" t="str">
            <v/>
          </cell>
          <cell r="B1394" t="str">
            <v/>
          </cell>
          <cell r="C1394">
            <v>0</v>
          </cell>
          <cell r="D1394">
            <v>0</v>
          </cell>
        </row>
        <row r="1395">
          <cell r="A1395" t="str">
            <v/>
          </cell>
          <cell r="B1395" t="str">
            <v/>
          </cell>
          <cell r="C1395">
            <v>0</v>
          </cell>
          <cell r="D1395">
            <v>0</v>
          </cell>
        </row>
        <row r="1396">
          <cell r="A1396" t="str">
            <v/>
          </cell>
          <cell r="B1396" t="str">
            <v/>
          </cell>
          <cell r="C1396">
            <v>0</v>
          </cell>
          <cell r="D1396">
            <v>0</v>
          </cell>
        </row>
        <row r="1397">
          <cell r="A1397" t="str">
            <v/>
          </cell>
          <cell r="B1397" t="str">
            <v/>
          </cell>
          <cell r="C1397">
            <v>0</v>
          </cell>
          <cell r="D1397">
            <v>0</v>
          </cell>
        </row>
        <row r="1398">
          <cell r="A1398" t="str">
            <v/>
          </cell>
          <cell r="B1398" t="str">
            <v/>
          </cell>
          <cell r="C1398">
            <v>0</v>
          </cell>
          <cell r="D1398">
            <v>0</v>
          </cell>
        </row>
        <row r="1399">
          <cell r="A1399" t="str">
            <v/>
          </cell>
          <cell r="B1399" t="str">
            <v/>
          </cell>
          <cell r="C1399">
            <v>0</v>
          </cell>
          <cell r="D1399">
            <v>0</v>
          </cell>
        </row>
        <row r="1400">
          <cell r="A1400" t="str">
            <v/>
          </cell>
          <cell r="B1400" t="str">
            <v/>
          </cell>
          <cell r="C1400">
            <v>0</v>
          </cell>
          <cell r="D1400">
            <v>0</v>
          </cell>
        </row>
        <row r="1401">
          <cell r="A1401" t="str">
            <v/>
          </cell>
          <cell r="B1401" t="str">
            <v/>
          </cell>
          <cell r="C1401">
            <v>0</v>
          </cell>
          <cell r="D1401">
            <v>0</v>
          </cell>
        </row>
        <row r="1402">
          <cell r="A1402" t="str">
            <v/>
          </cell>
          <cell r="B1402" t="str">
            <v/>
          </cell>
          <cell r="C1402">
            <v>0</v>
          </cell>
          <cell r="D1402">
            <v>0</v>
          </cell>
        </row>
        <row r="1403">
          <cell r="A1403" t="str">
            <v/>
          </cell>
          <cell r="B1403" t="str">
            <v/>
          </cell>
          <cell r="C1403">
            <v>0</v>
          </cell>
          <cell r="D1403">
            <v>0</v>
          </cell>
        </row>
        <row r="1404">
          <cell r="A1404" t="str">
            <v/>
          </cell>
          <cell r="B1404" t="str">
            <v/>
          </cell>
          <cell r="C1404">
            <v>0</v>
          </cell>
          <cell r="D1404">
            <v>0</v>
          </cell>
        </row>
        <row r="1405">
          <cell r="A1405" t="str">
            <v/>
          </cell>
          <cell r="B1405" t="str">
            <v/>
          </cell>
          <cell r="C1405">
            <v>0</v>
          </cell>
          <cell r="D1405">
            <v>0</v>
          </cell>
        </row>
        <row r="1406">
          <cell r="A1406" t="str">
            <v/>
          </cell>
          <cell r="B1406" t="str">
            <v/>
          </cell>
          <cell r="C1406">
            <v>0</v>
          </cell>
          <cell r="D1406">
            <v>0</v>
          </cell>
        </row>
        <row r="1407">
          <cell r="A1407" t="str">
            <v/>
          </cell>
          <cell r="B1407" t="str">
            <v/>
          </cell>
          <cell r="C1407">
            <v>0</v>
          </cell>
          <cell r="D1407">
            <v>0</v>
          </cell>
        </row>
        <row r="1408">
          <cell r="A1408" t="str">
            <v/>
          </cell>
          <cell r="B1408" t="str">
            <v/>
          </cell>
          <cell r="C1408">
            <v>0</v>
          </cell>
          <cell r="D1408">
            <v>0</v>
          </cell>
        </row>
        <row r="1409">
          <cell r="A1409" t="str">
            <v/>
          </cell>
          <cell r="B1409" t="str">
            <v/>
          </cell>
          <cell r="C1409">
            <v>0</v>
          </cell>
          <cell r="D1409">
            <v>0</v>
          </cell>
        </row>
        <row r="1410">
          <cell r="A1410" t="str">
            <v/>
          </cell>
          <cell r="B1410" t="str">
            <v/>
          </cell>
          <cell r="C1410">
            <v>0</v>
          </cell>
          <cell r="D1410">
            <v>0</v>
          </cell>
        </row>
        <row r="1411">
          <cell r="A1411" t="str">
            <v/>
          </cell>
          <cell r="B1411" t="str">
            <v/>
          </cell>
          <cell r="C1411">
            <v>0</v>
          </cell>
          <cell r="D1411">
            <v>0</v>
          </cell>
        </row>
        <row r="1412">
          <cell r="A1412" t="str">
            <v/>
          </cell>
          <cell r="B1412" t="str">
            <v/>
          </cell>
          <cell r="C1412">
            <v>0</v>
          </cell>
          <cell r="D1412">
            <v>0</v>
          </cell>
        </row>
        <row r="1413">
          <cell r="A1413" t="str">
            <v/>
          </cell>
          <cell r="B1413" t="str">
            <v/>
          </cell>
          <cell r="C1413">
            <v>0</v>
          </cell>
          <cell r="D1413">
            <v>0</v>
          </cell>
        </row>
        <row r="1414">
          <cell r="A1414" t="str">
            <v/>
          </cell>
          <cell r="B1414" t="str">
            <v/>
          </cell>
          <cell r="C1414">
            <v>0</v>
          </cell>
          <cell r="D1414">
            <v>0</v>
          </cell>
        </row>
        <row r="1415">
          <cell r="A1415" t="str">
            <v/>
          </cell>
          <cell r="B1415" t="str">
            <v/>
          </cell>
          <cell r="C1415">
            <v>0</v>
          </cell>
          <cell r="D1415">
            <v>0</v>
          </cell>
        </row>
        <row r="1416">
          <cell r="A1416" t="str">
            <v/>
          </cell>
          <cell r="B1416" t="str">
            <v/>
          </cell>
          <cell r="C1416">
            <v>0</v>
          </cell>
          <cell r="D1416">
            <v>0</v>
          </cell>
        </row>
        <row r="1417">
          <cell r="A1417" t="str">
            <v/>
          </cell>
          <cell r="B1417" t="str">
            <v/>
          </cell>
          <cell r="C1417">
            <v>0</v>
          </cell>
          <cell r="D1417">
            <v>0</v>
          </cell>
        </row>
        <row r="1418">
          <cell r="A1418" t="str">
            <v/>
          </cell>
          <cell r="B1418" t="str">
            <v/>
          </cell>
          <cell r="C1418">
            <v>0</v>
          </cell>
          <cell r="D1418">
            <v>0</v>
          </cell>
        </row>
        <row r="1419">
          <cell r="A1419" t="str">
            <v/>
          </cell>
          <cell r="B1419" t="str">
            <v/>
          </cell>
          <cell r="C1419">
            <v>0</v>
          </cell>
          <cell r="D1419">
            <v>0</v>
          </cell>
        </row>
        <row r="1420">
          <cell r="A1420" t="str">
            <v/>
          </cell>
          <cell r="B1420" t="str">
            <v/>
          </cell>
          <cell r="C1420">
            <v>0</v>
          </cell>
          <cell r="D1420">
            <v>0</v>
          </cell>
        </row>
        <row r="1421">
          <cell r="A1421" t="str">
            <v/>
          </cell>
          <cell r="B1421" t="str">
            <v/>
          </cell>
          <cell r="C1421">
            <v>0</v>
          </cell>
          <cell r="D1421">
            <v>0</v>
          </cell>
        </row>
        <row r="1422">
          <cell r="A1422" t="str">
            <v/>
          </cell>
          <cell r="B1422" t="str">
            <v/>
          </cell>
          <cell r="C1422">
            <v>0</v>
          </cell>
          <cell r="D1422">
            <v>0</v>
          </cell>
        </row>
        <row r="1423">
          <cell r="A1423" t="str">
            <v/>
          </cell>
          <cell r="B1423" t="str">
            <v/>
          </cell>
          <cell r="C1423">
            <v>0</v>
          </cell>
          <cell r="D1423">
            <v>0</v>
          </cell>
        </row>
        <row r="1424">
          <cell r="A1424" t="str">
            <v/>
          </cell>
          <cell r="B1424" t="str">
            <v/>
          </cell>
          <cell r="C1424">
            <v>0</v>
          </cell>
          <cell r="D1424">
            <v>0</v>
          </cell>
        </row>
        <row r="1425">
          <cell r="A1425" t="str">
            <v/>
          </cell>
          <cell r="B1425" t="str">
            <v/>
          </cell>
          <cell r="C1425">
            <v>0</v>
          </cell>
          <cell r="D1425">
            <v>0</v>
          </cell>
        </row>
        <row r="1426">
          <cell r="A1426" t="str">
            <v/>
          </cell>
          <cell r="B1426" t="str">
            <v/>
          </cell>
          <cell r="C1426">
            <v>0</v>
          </cell>
          <cell r="D1426">
            <v>0</v>
          </cell>
        </row>
        <row r="1427">
          <cell r="A1427" t="str">
            <v/>
          </cell>
          <cell r="B1427" t="str">
            <v/>
          </cell>
          <cell r="C1427">
            <v>0</v>
          </cell>
          <cell r="D1427">
            <v>0</v>
          </cell>
        </row>
        <row r="1428">
          <cell r="A1428" t="str">
            <v/>
          </cell>
          <cell r="B1428" t="str">
            <v/>
          </cell>
          <cell r="C1428">
            <v>0</v>
          </cell>
          <cell r="D1428">
            <v>0</v>
          </cell>
        </row>
        <row r="1429">
          <cell r="A1429" t="str">
            <v/>
          </cell>
          <cell r="B1429" t="str">
            <v/>
          </cell>
          <cell r="C1429">
            <v>0</v>
          </cell>
          <cell r="D1429">
            <v>0</v>
          </cell>
        </row>
        <row r="1430">
          <cell r="A1430" t="str">
            <v/>
          </cell>
          <cell r="B1430" t="str">
            <v/>
          </cell>
          <cell r="C1430">
            <v>0</v>
          </cell>
          <cell r="D1430">
            <v>0</v>
          </cell>
        </row>
        <row r="1431">
          <cell r="A1431" t="str">
            <v/>
          </cell>
          <cell r="B1431" t="str">
            <v/>
          </cell>
          <cell r="C1431">
            <v>0</v>
          </cell>
          <cell r="D1431">
            <v>0</v>
          </cell>
        </row>
        <row r="1432">
          <cell r="A1432" t="str">
            <v/>
          </cell>
          <cell r="B1432" t="str">
            <v/>
          </cell>
          <cell r="C1432">
            <v>0</v>
          </cell>
          <cell r="D1432">
            <v>0</v>
          </cell>
        </row>
        <row r="1433">
          <cell r="A1433" t="str">
            <v/>
          </cell>
          <cell r="B1433" t="str">
            <v/>
          </cell>
          <cell r="C1433">
            <v>0</v>
          </cell>
          <cell r="D1433">
            <v>0</v>
          </cell>
        </row>
        <row r="1434">
          <cell r="A1434" t="str">
            <v/>
          </cell>
          <cell r="B1434" t="str">
            <v/>
          </cell>
          <cell r="C1434">
            <v>0</v>
          </cell>
          <cell r="D1434">
            <v>0</v>
          </cell>
        </row>
        <row r="1435">
          <cell r="A1435" t="str">
            <v/>
          </cell>
          <cell r="B1435" t="str">
            <v/>
          </cell>
          <cell r="C1435">
            <v>0</v>
          </cell>
          <cell r="D1435">
            <v>0</v>
          </cell>
        </row>
        <row r="1436">
          <cell r="A1436" t="str">
            <v/>
          </cell>
          <cell r="B1436" t="str">
            <v/>
          </cell>
          <cell r="C1436">
            <v>0</v>
          </cell>
          <cell r="D1436">
            <v>0</v>
          </cell>
        </row>
        <row r="1437">
          <cell r="A1437" t="str">
            <v/>
          </cell>
          <cell r="B1437" t="str">
            <v/>
          </cell>
          <cell r="C1437">
            <v>0</v>
          </cell>
          <cell r="D1437">
            <v>0</v>
          </cell>
        </row>
        <row r="1438">
          <cell r="A1438" t="str">
            <v/>
          </cell>
          <cell r="B1438" t="str">
            <v/>
          </cell>
          <cell r="C1438">
            <v>0</v>
          </cell>
          <cell r="D1438">
            <v>0</v>
          </cell>
        </row>
        <row r="1439">
          <cell r="A1439" t="str">
            <v/>
          </cell>
          <cell r="B1439" t="str">
            <v/>
          </cell>
          <cell r="C1439">
            <v>0</v>
          </cell>
          <cell r="D1439">
            <v>0</v>
          </cell>
        </row>
        <row r="1440">
          <cell r="A1440" t="str">
            <v/>
          </cell>
          <cell r="B1440" t="str">
            <v/>
          </cell>
          <cell r="C1440">
            <v>0</v>
          </cell>
          <cell r="D1440">
            <v>0</v>
          </cell>
        </row>
        <row r="1441">
          <cell r="A1441" t="str">
            <v/>
          </cell>
          <cell r="B1441" t="str">
            <v/>
          </cell>
          <cell r="C1441">
            <v>0</v>
          </cell>
          <cell r="D1441">
            <v>0</v>
          </cell>
        </row>
        <row r="1442">
          <cell r="A1442" t="str">
            <v/>
          </cell>
          <cell r="B1442" t="str">
            <v/>
          </cell>
          <cell r="C1442">
            <v>0</v>
          </cell>
          <cell r="D1442">
            <v>0</v>
          </cell>
        </row>
        <row r="1443">
          <cell r="A1443" t="str">
            <v/>
          </cell>
          <cell r="B1443" t="str">
            <v/>
          </cell>
          <cell r="C1443">
            <v>0</v>
          </cell>
          <cell r="D1443">
            <v>0</v>
          </cell>
        </row>
        <row r="1444">
          <cell r="A1444" t="str">
            <v/>
          </cell>
          <cell r="B1444" t="str">
            <v/>
          </cell>
          <cell r="C1444">
            <v>0</v>
          </cell>
          <cell r="D1444">
            <v>0</v>
          </cell>
        </row>
        <row r="1445">
          <cell r="A1445" t="str">
            <v/>
          </cell>
          <cell r="B1445" t="str">
            <v/>
          </cell>
          <cell r="C1445">
            <v>0</v>
          </cell>
          <cell r="D1445">
            <v>0</v>
          </cell>
        </row>
        <row r="1446">
          <cell r="A1446" t="str">
            <v/>
          </cell>
          <cell r="B1446" t="str">
            <v/>
          </cell>
          <cell r="C1446">
            <v>0</v>
          </cell>
          <cell r="D1446">
            <v>0</v>
          </cell>
        </row>
        <row r="1447">
          <cell r="A1447" t="str">
            <v/>
          </cell>
          <cell r="B1447" t="str">
            <v/>
          </cell>
          <cell r="C1447">
            <v>0</v>
          </cell>
          <cell r="D1447">
            <v>0</v>
          </cell>
        </row>
        <row r="1448">
          <cell r="A1448" t="str">
            <v/>
          </cell>
          <cell r="B1448" t="str">
            <v/>
          </cell>
          <cell r="C1448">
            <v>0</v>
          </cell>
          <cell r="D1448">
            <v>0</v>
          </cell>
        </row>
        <row r="1449">
          <cell r="A1449" t="str">
            <v/>
          </cell>
          <cell r="B1449" t="str">
            <v/>
          </cell>
          <cell r="C1449">
            <v>0</v>
          </cell>
          <cell r="D1449">
            <v>0</v>
          </cell>
        </row>
        <row r="1450">
          <cell r="A1450" t="str">
            <v/>
          </cell>
          <cell r="B1450" t="str">
            <v/>
          </cell>
          <cell r="C1450">
            <v>0</v>
          </cell>
          <cell r="D1450">
            <v>0</v>
          </cell>
        </row>
        <row r="1451">
          <cell r="A1451" t="str">
            <v/>
          </cell>
          <cell r="B1451" t="str">
            <v/>
          </cell>
          <cell r="C1451">
            <v>0</v>
          </cell>
          <cell r="D1451">
            <v>0</v>
          </cell>
        </row>
        <row r="1452">
          <cell r="A1452" t="str">
            <v/>
          </cell>
          <cell r="B1452" t="str">
            <v/>
          </cell>
          <cell r="C1452">
            <v>0</v>
          </cell>
          <cell r="D1452">
            <v>0</v>
          </cell>
        </row>
        <row r="1453">
          <cell r="A1453" t="str">
            <v/>
          </cell>
          <cell r="B1453" t="str">
            <v/>
          </cell>
          <cell r="C1453">
            <v>0</v>
          </cell>
          <cell r="D1453">
            <v>0</v>
          </cell>
        </row>
        <row r="1454">
          <cell r="A1454" t="str">
            <v/>
          </cell>
          <cell r="B1454" t="str">
            <v/>
          </cell>
          <cell r="C1454">
            <v>0</v>
          </cell>
          <cell r="D1454">
            <v>0</v>
          </cell>
        </row>
        <row r="1455">
          <cell r="A1455" t="str">
            <v/>
          </cell>
          <cell r="B1455" t="str">
            <v/>
          </cell>
          <cell r="C1455">
            <v>0</v>
          </cell>
          <cell r="D1455">
            <v>0</v>
          </cell>
        </row>
        <row r="1456">
          <cell r="A1456" t="str">
            <v/>
          </cell>
          <cell r="B1456" t="str">
            <v/>
          </cell>
          <cell r="C1456">
            <v>0</v>
          </cell>
          <cell r="D1456">
            <v>0</v>
          </cell>
        </row>
        <row r="1457">
          <cell r="A1457" t="str">
            <v/>
          </cell>
          <cell r="B1457" t="str">
            <v/>
          </cell>
          <cell r="C1457">
            <v>0</v>
          </cell>
          <cell r="D1457">
            <v>0</v>
          </cell>
        </row>
        <row r="1458">
          <cell r="A1458" t="str">
            <v/>
          </cell>
          <cell r="B1458" t="str">
            <v/>
          </cell>
          <cell r="C1458">
            <v>0</v>
          </cell>
          <cell r="D1458">
            <v>0</v>
          </cell>
        </row>
        <row r="1459">
          <cell r="A1459" t="str">
            <v/>
          </cell>
          <cell r="B1459" t="str">
            <v/>
          </cell>
          <cell r="C1459">
            <v>0</v>
          </cell>
          <cell r="D1459">
            <v>0</v>
          </cell>
        </row>
        <row r="1460">
          <cell r="A1460" t="str">
            <v/>
          </cell>
          <cell r="B1460" t="str">
            <v/>
          </cell>
          <cell r="C1460">
            <v>0</v>
          </cell>
          <cell r="D1460">
            <v>0</v>
          </cell>
        </row>
        <row r="1461">
          <cell r="A1461" t="str">
            <v/>
          </cell>
          <cell r="B1461" t="str">
            <v/>
          </cell>
          <cell r="C1461">
            <v>0</v>
          </cell>
          <cell r="D1461">
            <v>0</v>
          </cell>
        </row>
        <row r="1462">
          <cell r="A1462" t="str">
            <v/>
          </cell>
          <cell r="B1462" t="str">
            <v/>
          </cell>
          <cell r="C1462">
            <v>0</v>
          </cell>
          <cell r="D1462">
            <v>0</v>
          </cell>
        </row>
        <row r="1463">
          <cell r="A1463" t="str">
            <v/>
          </cell>
          <cell r="B1463" t="str">
            <v/>
          </cell>
          <cell r="C1463">
            <v>0</v>
          </cell>
          <cell r="D1463">
            <v>0</v>
          </cell>
        </row>
        <row r="1464">
          <cell r="A1464" t="str">
            <v/>
          </cell>
          <cell r="B1464" t="str">
            <v/>
          </cell>
          <cell r="C1464">
            <v>0</v>
          </cell>
          <cell r="D1464">
            <v>0</v>
          </cell>
        </row>
        <row r="1465">
          <cell r="A1465" t="str">
            <v/>
          </cell>
          <cell r="B1465" t="str">
            <v/>
          </cell>
          <cell r="C1465">
            <v>0</v>
          </cell>
          <cell r="D1465">
            <v>0</v>
          </cell>
        </row>
        <row r="1466">
          <cell r="A1466" t="str">
            <v/>
          </cell>
          <cell r="B1466" t="str">
            <v/>
          </cell>
          <cell r="C1466">
            <v>0</v>
          </cell>
          <cell r="D1466">
            <v>0</v>
          </cell>
        </row>
        <row r="1467">
          <cell r="A1467" t="str">
            <v/>
          </cell>
          <cell r="B1467" t="str">
            <v/>
          </cell>
          <cell r="C1467">
            <v>0</v>
          </cell>
          <cell r="D1467">
            <v>0</v>
          </cell>
        </row>
        <row r="1468">
          <cell r="A1468" t="str">
            <v/>
          </cell>
          <cell r="B1468" t="str">
            <v/>
          </cell>
          <cell r="C1468">
            <v>0</v>
          </cell>
          <cell r="D1468">
            <v>0</v>
          </cell>
        </row>
        <row r="1469">
          <cell r="A1469" t="str">
            <v/>
          </cell>
          <cell r="B1469" t="str">
            <v/>
          </cell>
          <cell r="C1469">
            <v>0</v>
          </cell>
          <cell r="D1469">
            <v>0</v>
          </cell>
        </row>
        <row r="1470">
          <cell r="A1470" t="str">
            <v/>
          </cell>
          <cell r="B1470" t="str">
            <v/>
          </cell>
          <cell r="C1470">
            <v>0</v>
          </cell>
          <cell r="D1470">
            <v>0</v>
          </cell>
        </row>
        <row r="1471">
          <cell r="A1471" t="str">
            <v/>
          </cell>
          <cell r="B1471" t="str">
            <v/>
          </cell>
          <cell r="C1471">
            <v>0</v>
          </cell>
          <cell r="D1471">
            <v>0</v>
          </cell>
        </row>
        <row r="1472">
          <cell r="A1472" t="str">
            <v/>
          </cell>
          <cell r="B1472" t="str">
            <v/>
          </cell>
          <cell r="C1472">
            <v>0</v>
          </cell>
          <cell r="D1472">
            <v>0</v>
          </cell>
        </row>
        <row r="1473">
          <cell r="A1473" t="str">
            <v/>
          </cell>
          <cell r="B1473" t="str">
            <v/>
          </cell>
          <cell r="C1473">
            <v>0</v>
          </cell>
          <cell r="D1473">
            <v>0</v>
          </cell>
        </row>
        <row r="1474">
          <cell r="A1474" t="str">
            <v/>
          </cell>
          <cell r="B1474" t="str">
            <v/>
          </cell>
          <cell r="C1474">
            <v>0</v>
          </cell>
          <cell r="D1474">
            <v>0</v>
          </cell>
        </row>
        <row r="1475">
          <cell r="A1475" t="str">
            <v/>
          </cell>
          <cell r="B1475" t="str">
            <v/>
          </cell>
          <cell r="C1475">
            <v>0</v>
          </cell>
          <cell r="D1475">
            <v>0</v>
          </cell>
        </row>
        <row r="1476">
          <cell r="A1476" t="str">
            <v/>
          </cell>
          <cell r="B1476" t="str">
            <v/>
          </cell>
          <cell r="C1476">
            <v>0</v>
          </cell>
          <cell r="D1476">
            <v>0</v>
          </cell>
        </row>
        <row r="1477">
          <cell r="A1477" t="str">
            <v/>
          </cell>
          <cell r="B1477" t="str">
            <v/>
          </cell>
          <cell r="C1477">
            <v>0</v>
          </cell>
          <cell r="D1477">
            <v>0</v>
          </cell>
        </row>
        <row r="1478">
          <cell r="A1478" t="str">
            <v/>
          </cell>
          <cell r="B1478" t="str">
            <v/>
          </cell>
          <cell r="C1478">
            <v>0</v>
          </cell>
          <cell r="D1478">
            <v>0</v>
          </cell>
        </row>
        <row r="1479">
          <cell r="A1479" t="str">
            <v/>
          </cell>
          <cell r="B1479" t="str">
            <v/>
          </cell>
          <cell r="C1479">
            <v>0</v>
          </cell>
          <cell r="D1479">
            <v>0</v>
          </cell>
        </row>
        <row r="1480">
          <cell r="A1480" t="str">
            <v/>
          </cell>
          <cell r="B1480" t="str">
            <v/>
          </cell>
          <cell r="C1480">
            <v>0</v>
          </cell>
          <cell r="D1480">
            <v>0</v>
          </cell>
        </row>
        <row r="1481">
          <cell r="A1481" t="str">
            <v/>
          </cell>
          <cell r="B1481" t="str">
            <v/>
          </cell>
          <cell r="C1481">
            <v>0</v>
          </cell>
          <cell r="D1481">
            <v>0</v>
          </cell>
        </row>
        <row r="1482">
          <cell r="A1482" t="str">
            <v/>
          </cell>
          <cell r="B1482" t="str">
            <v/>
          </cell>
          <cell r="C1482">
            <v>0</v>
          </cell>
          <cell r="D1482">
            <v>0</v>
          </cell>
        </row>
        <row r="1483">
          <cell r="A1483" t="str">
            <v/>
          </cell>
          <cell r="B1483" t="str">
            <v/>
          </cell>
          <cell r="C1483">
            <v>0</v>
          </cell>
          <cell r="D1483">
            <v>0</v>
          </cell>
        </row>
        <row r="1484">
          <cell r="A1484" t="str">
            <v/>
          </cell>
          <cell r="B1484" t="str">
            <v/>
          </cell>
          <cell r="C1484">
            <v>0</v>
          </cell>
          <cell r="D1484">
            <v>0</v>
          </cell>
        </row>
        <row r="1485">
          <cell r="A1485" t="str">
            <v/>
          </cell>
          <cell r="B1485" t="str">
            <v/>
          </cell>
          <cell r="C1485">
            <v>0</v>
          </cell>
          <cell r="D1485">
            <v>0</v>
          </cell>
        </row>
        <row r="1486">
          <cell r="A1486" t="str">
            <v/>
          </cell>
          <cell r="B1486" t="str">
            <v/>
          </cell>
          <cell r="C1486">
            <v>0</v>
          </cell>
          <cell r="D1486">
            <v>0</v>
          </cell>
        </row>
        <row r="1487">
          <cell r="A1487" t="str">
            <v/>
          </cell>
          <cell r="B1487" t="str">
            <v/>
          </cell>
          <cell r="C1487">
            <v>0</v>
          </cell>
          <cell r="D1487">
            <v>0</v>
          </cell>
        </row>
        <row r="1488">
          <cell r="A1488" t="str">
            <v/>
          </cell>
          <cell r="B1488" t="str">
            <v/>
          </cell>
          <cell r="C1488">
            <v>0</v>
          </cell>
          <cell r="D1488">
            <v>0</v>
          </cell>
        </row>
        <row r="1489">
          <cell r="A1489" t="str">
            <v/>
          </cell>
          <cell r="B1489" t="str">
            <v/>
          </cell>
          <cell r="C1489">
            <v>0</v>
          </cell>
          <cell r="D1489">
            <v>0</v>
          </cell>
        </row>
        <row r="1490">
          <cell r="A1490" t="str">
            <v/>
          </cell>
          <cell r="B1490" t="str">
            <v/>
          </cell>
          <cell r="C1490">
            <v>0</v>
          </cell>
          <cell r="D1490">
            <v>0</v>
          </cell>
        </row>
        <row r="1491">
          <cell r="A1491" t="str">
            <v/>
          </cell>
          <cell r="B1491" t="str">
            <v/>
          </cell>
          <cell r="C1491">
            <v>0</v>
          </cell>
          <cell r="D1491">
            <v>0</v>
          </cell>
        </row>
        <row r="1492">
          <cell r="A1492" t="str">
            <v/>
          </cell>
          <cell r="B1492" t="str">
            <v/>
          </cell>
          <cell r="C1492">
            <v>0</v>
          </cell>
          <cell r="D1492">
            <v>0</v>
          </cell>
        </row>
        <row r="1493">
          <cell r="A1493" t="str">
            <v/>
          </cell>
          <cell r="B1493" t="str">
            <v/>
          </cell>
          <cell r="C1493">
            <v>0</v>
          </cell>
          <cell r="D1493">
            <v>0</v>
          </cell>
        </row>
        <row r="1494">
          <cell r="A1494" t="str">
            <v/>
          </cell>
          <cell r="B1494" t="str">
            <v/>
          </cell>
          <cell r="C1494">
            <v>0</v>
          </cell>
          <cell r="D1494">
            <v>0</v>
          </cell>
        </row>
        <row r="1495">
          <cell r="A1495" t="str">
            <v/>
          </cell>
          <cell r="B1495" t="str">
            <v/>
          </cell>
          <cell r="C1495">
            <v>0</v>
          </cell>
          <cell r="D1495">
            <v>0</v>
          </cell>
        </row>
        <row r="1496">
          <cell r="A1496" t="str">
            <v/>
          </cell>
          <cell r="B1496" t="str">
            <v/>
          </cell>
          <cell r="C1496">
            <v>0</v>
          </cell>
          <cell r="D1496">
            <v>0</v>
          </cell>
        </row>
        <row r="1497">
          <cell r="A1497" t="str">
            <v/>
          </cell>
          <cell r="B1497" t="str">
            <v/>
          </cell>
          <cell r="C1497">
            <v>0</v>
          </cell>
          <cell r="D1497">
            <v>0</v>
          </cell>
        </row>
        <row r="1498">
          <cell r="A1498" t="str">
            <v/>
          </cell>
          <cell r="B1498" t="str">
            <v/>
          </cell>
          <cell r="C1498">
            <v>0</v>
          </cell>
          <cell r="D1498">
            <v>0</v>
          </cell>
        </row>
        <row r="1499">
          <cell r="A1499" t="str">
            <v/>
          </cell>
          <cell r="B1499" t="str">
            <v/>
          </cell>
          <cell r="C1499">
            <v>0</v>
          </cell>
          <cell r="D1499">
            <v>0</v>
          </cell>
        </row>
        <row r="1500">
          <cell r="A1500" t="str">
            <v/>
          </cell>
          <cell r="B1500" t="str">
            <v/>
          </cell>
          <cell r="C1500">
            <v>0</v>
          </cell>
          <cell r="D1500">
            <v>0</v>
          </cell>
        </row>
        <row r="1501">
          <cell r="A1501" t="str">
            <v/>
          </cell>
          <cell r="B1501" t="str">
            <v/>
          </cell>
          <cell r="C1501">
            <v>0</v>
          </cell>
          <cell r="D1501">
            <v>0</v>
          </cell>
        </row>
        <row r="1502">
          <cell r="A1502" t="str">
            <v/>
          </cell>
          <cell r="B1502" t="str">
            <v/>
          </cell>
          <cell r="C1502">
            <v>0</v>
          </cell>
          <cell r="D1502">
            <v>0</v>
          </cell>
        </row>
        <row r="1503">
          <cell r="A1503" t="str">
            <v/>
          </cell>
          <cell r="B1503" t="str">
            <v/>
          </cell>
          <cell r="C1503">
            <v>0</v>
          </cell>
          <cell r="D1503">
            <v>0</v>
          </cell>
        </row>
        <row r="1504">
          <cell r="A1504" t="str">
            <v/>
          </cell>
          <cell r="B1504" t="str">
            <v/>
          </cell>
          <cell r="C1504">
            <v>0</v>
          </cell>
          <cell r="D1504">
            <v>0</v>
          </cell>
        </row>
        <row r="1505">
          <cell r="A1505" t="str">
            <v/>
          </cell>
          <cell r="B1505" t="str">
            <v/>
          </cell>
          <cell r="C1505">
            <v>0</v>
          </cell>
          <cell r="D1505">
            <v>0</v>
          </cell>
        </row>
        <row r="1506">
          <cell r="A1506" t="str">
            <v/>
          </cell>
          <cell r="B1506" t="str">
            <v/>
          </cell>
          <cell r="C1506">
            <v>0</v>
          </cell>
          <cell r="D1506">
            <v>0</v>
          </cell>
        </row>
        <row r="1507">
          <cell r="A1507" t="str">
            <v/>
          </cell>
          <cell r="B1507" t="str">
            <v/>
          </cell>
          <cell r="C1507">
            <v>0</v>
          </cell>
          <cell r="D1507">
            <v>0</v>
          </cell>
        </row>
        <row r="1508">
          <cell r="A1508" t="str">
            <v/>
          </cell>
          <cell r="B1508" t="str">
            <v/>
          </cell>
          <cell r="C1508">
            <v>0</v>
          </cell>
          <cell r="D1508">
            <v>0</v>
          </cell>
        </row>
        <row r="1509">
          <cell r="A1509" t="str">
            <v/>
          </cell>
          <cell r="B1509" t="str">
            <v/>
          </cell>
          <cell r="C1509">
            <v>0</v>
          </cell>
          <cell r="D1509">
            <v>0</v>
          </cell>
        </row>
        <row r="1510">
          <cell r="A1510" t="str">
            <v/>
          </cell>
          <cell r="B1510" t="str">
            <v/>
          </cell>
          <cell r="C1510">
            <v>0</v>
          </cell>
          <cell r="D1510">
            <v>0</v>
          </cell>
        </row>
        <row r="1511">
          <cell r="A1511" t="str">
            <v/>
          </cell>
          <cell r="B1511" t="str">
            <v/>
          </cell>
          <cell r="C1511">
            <v>0</v>
          </cell>
          <cell r="D1511">
            <v>0</v>
          </cell>
        </row>
        <row r="1512">
          <cell r="A1512" t="str">
            <v/>
          </cell>
          <cell r="B1512" t="str">
            <v/>
          </cell>
          <cell r="C1512">
            <v>0</v>
          </cell>
          <cell r="D1512">
            <v>0</v>
          </cell>
        </row>
        <row r="1513">
          <cell r="A1513" t="str">
            <v/>
          </cell>
          <cell r="B1513" t="str">
            <v/>
          </cell>
          <cell r="C1513">
            <v>0</v>
          </cell>
          <cell r="D1513">
            <v>0</v>
          </cell>
        </row>
        <row r="1514">
          <cell r="A1514" t="str">
            <v/>
          </cell>
          <cell r="B1514" t="str">
            <v/>
          </cell>
          <cell r="C1514">
            <v>0</v>
          </cell>
          <cell r="D1514">
            <v>0</v>
          </cell>
        </row>
        <row r="1515">
          <cell r="A1515" t="str">
            <v/>
          </cell>
          <cell r="B1515" t="str">
            <v/>
          </cell>
          <cell r="C1515">
            <v>0</v>
          </cell>
          <cell r="D1515">
            <v>0</v>
          </cell>
        </row>
        <row r="1516">
          <cell r="A1516" t="str">
            <v/>
          </cell>
          <cell r="B1516" t="str">
            <v/>
          </cell>
          <cell r="C1516">
            <v>0</v>
          </cell>
          <cell r="D1516">
            <v>0</v>
          </cell>
        </row>
        <row r="1517">
          <cell r="A1517" t="str">
            <v/>
          </cell>
          <cell r="B1517" t="str">
            <v/>
          </cell>
          <cell r="C1517">
            <v>0</v>
          </cell>
          <cell r="D1517">
            <v>0</v>
          </cell>
        </row>
        <row r="1518">
          <cell r="A1518" t="str">
            <v/>
          </cell>
          <cell r="B1518" t="str">
            <v/>
          </cell>
          <cell r="C1518">
            <v>0</v>
          </cell>
          <cell r="D1518">
            <v>0</v>
          </cell>
        </row>
        <row r="1519">
          <cell r="A1519" t="str">
            <v/>
          </cell>
          <cell r="B1519" t="str">
            <v/>
          </cell>
          <cell r="C1519">
            <v>0</v>
          </cell>
          <cell r="D1519">
            <v>0</v>
          </cell>
        </row>
        <row r="1520">
          <cell r="A1520" t="str">
            <v/>
          </cell>
          <cell r="B1520" t="str">
            <v/>
          </cell>
          <cell r="C1520">
            <v>0</v>
          </cell>
          <cell r="D1520">
            <v>0</v>
          </cell>
        </row>
        <row r="1521">
          <cell r="A1521" t="str">
            <v/>
          </cell>
          <cell r="B1521" t="str">
            <v/>
          </cell>
          <cell r="C1521">
            <v>0</v>
          </cell>
          <cell r="D1521">
            <v>0</v>
          </cell>
        </row>
        <row r="1522">
          <cell r="A1522" t="str">
            <v/>
          </cell>
          <cell r="B1522" t="str">
            <v/>
          </cell>
          <cell r="C1522">
            <v>0</v>
          </cell>
          <cell r="D1522">
            <v>0</v>
          </cell>
        </row>
        <row r="1523">
          <cell r="A1523" t="str">
            <v/>
          </cell>
          <cell r="B1523" t="str">
            <v/>
          </cell>
          <cell r="C1523">
            <v>0</v>
          </cell>
          <cell r="D1523">
            <v>0</v>
          </cell>
        </row>
        <row r="1524">
          <cell r="A1524" t="str">
            <v/>
          </cell>
          <cell r="B1524" t="str">
            <v/>
          </cell>
          <cell r="C1524">
            <v>0</v>
          </cell>
          <cell r="D1524">
            <v>0</v>
          </cell>
        </row>
        <row r="1525">
          <cell r="A1525" t="str">
            <v/>
          </cell>
          <cell r="B1525" t="str">
            <v/>
          </cell>
          <cell r="C1525">
            <v>0</v>
          </cell>
          <cell r="D1525">
            <v>0</v>
          </cell>
        </row>
        <row r="1526">
          <cell r="A1526" t="str">
            <v/>
          </cell>
          <cell r="B1526" t="str">
            <v/>
          </cell>
          <cell r="C1526">
            <v>0</v>
          </cell>
          <cell r="D1526">
            <v>0</v>
          </cell>
        </row>
        <row r="1527">
          <cell r="A1527" t="str">
            <v/>
          </cell>
          <cell r="B1527" t="str">
            <v/>
          </cell>
          <cell r="C1527">
            <v>0</v>
          </cell>
          <cell r="D1527">
            <v>0</v>
          </cell>
        </row>
        <row r="1528">
          <cell r="A1528" t="str">
            <v/>
          </cell>
          <cell r="B1528" t="str">
            <v/>
          </cell>
          <cell r="C1528">
            <v>0</v>
          </cell>
          <cell r="D1528">
            <v>0</v>
          </cell>
        </row>
        <row r="1529">
          <cell r="A1529" t="str">
            <v/>
          </cell>
          <cell r="B1529" t="str">
            <v/>
          </cell>
          <cell r="C1529">
            <v>0</v>
          </cell>
          <cell r="D1529">
            <v>0</v>
          </cell>
        </row>
        <row r="1530">
          <cell r="A1530" t="str">
            <v/>
          </cell>
          <cell r="B1530" t="str">
            <v/>
          </cell>
          <cell r="C1530">
            <v>0</v>
          </cell>
          <cell r="D1530">
            <v>0</v>
          </cell>
        </row>
        <row r="1531">
          <cell r="A1531" t="str">
            <v/>
          </cell>
          <cell r="B1531" t="str">
            <v/>
          </cell>
          <cell r="C1531">
            <v>0</v>
          </cell>
          <cell r="D1531">
            <v>0</v>
          </cell>
        </row>
        <row r="1532">
          <cell r="A1532" t="str">
            <v/>
          </cell>
          <cell r="B1532" t="str">
            <v/>
          </cell>
          <cell r="C1532">
            <v>0</v>
          </cell>
          <cell r="D1532">
            <v>0</v>
          </cell>
        </row>
        <row r="1533">
          <cell r="A1533" t="str">
            <v/>
          </cell>
          <cell r="B1533" t="str">
            <v/>
          </cell>
          <cell r="C1533">
            <v>0</v>
          </cell>
          <cell r="D1533">
            <v>0</v>
          </cell>
        </row>
        <row r="1534">
          <cell r="A1534" t="str">
            <v/>
          </cell>
          <cell r="B1534" t="str">
            <v/>
          </cell>
          <cell r="C1534">
            <v>0</v>
          </cell>
          <cell r="D1534">
            <v>0</v>
          </cell>
        </row>
        <row r="1535">
          <cell r="A1535" t="str">
            <v/>
          </cell>
          <cell r="B1535" t="str">
            <v/>
          </cell>
          <cell r="C1535">
            <v>0</v>
          </cell>
          <cell r="D1535">
            <v>0</v>
          </cell>
        </row>
        <row r="1536">
          <cell r="A1536" t="str">
            <v/>
          </cell>
          <cell r="B1536" t="str">
            <v/>
          </cell>
          <cell r="C1536">
            <v>0</v>
          </cell>
          <cell r="D1536">
            <v>0</v>
          </cell>
        </row>
        <row r="1537">
          <cell r="A1537" t="str">
            <v/>
          </cell>
          <cell r="B1537" t="str">
            <v/>
          </cell>
          <cell r="C1537">
            <v>0</v>
          </cell>
          <cell r="D1537">
            <v>0</v>
          </cell>
        </row>
        <row r="1538">
          <cell r="A1538" t="str">
            <v/>
          </cell>
          <cell r="B1538" t="str">
            <v/>
          </cell>
          <cell r="C1538">
            <v>0</v>
          </cell>
          <cell r="D1538">
            <v>0</v>
          </cell>
        </row>
        <row r="1539">
          <cell r="A1539" t="str">
            <v/>
          </cell>
          <cell r="B1539" t="str">
            <v/>
          </cell>
          <cell r="C1539">
            <v>0</v>
          </cell>
          <cell r="D1539">
            <v>0</v>
          </cell>
        </row>
        <row r="1540">
          <cell r="A1540" t="str">
            <v/>
          </cell>
          <cell r="B1540" t="str">
            <v/>
          </cell>
          <cell r="C1540">
            <v>0</v>
          </cell>
          <cell r="D1540">
            <v>0</v>
          </cell>
        </row>
        <row r="1541">
          <cell r="A1541" t="str">
            <v/>
          </cell>
          <cell r="B1541" t="str">
            <v/>
          </cell>
          <cell r="C1541">
            <v>0</v>
          </cell>
          <cell r="D1541">
            <v>0</v>
          </cell>
        </row>
        <row r="1542">
          <cell r="A1542" t="str">
            <v/>
          </cell>
          <cell r="B1542" t="str">
            <v/>
          </cell>
          <cell r="C1542">
            <v>0</v>
          </cell>
          <cell r="D1542">
            <v>0</v>
          </cell>
        </row>
        <row r="1543">
          <cell r="A1543" t="str">
            <v/>
          </cell>
          <cell r="B1543" t="str">
            <v/>
          </cell>
          <cell r="C1543">
            <v>0</v>
          </cell>
          <cell r="D1543">
            <v>0</v>
          </cell>
        </row>
        <row r="1544">
          <cell r="A1544" t="str">
            <v/>
          </cell>
          <cell r="B1544" t="str">
            <v/>
          </cell>
          <cell r="C1544">
            <v>0</v>
          </cell>
          <cell r="D1544">
            <v>0</v>
          </cell>
        </row>
        <row r="1545">
          <cell r="A1545" t="str">
            <v/>
          </cell>
          <cell r="B1545" t="str">
            <v/>
          </cell>
          <cell r="C1545">
            <v>0</v>
          </cell>
          <cell r="D1545">
            <v>0</v>
          </cell>
        </row>
        <row r="1546">
          <cell r="A1546" t="str">
            <v/>
          </cell>
          <cell r="B1546" t="str">
            <v/>
          </cell>
          <cell r="C1546">
            <v>0</v>
          </cell>
          <cell r="D1546">
            <v>0</v>
          </cell>
        </row>
        <row r="1547">
          <cell r="A1547" t="str">
            <v/>
          </cell>
          <cell r="B1547" t="str">
            <v/>
          </cell>
          <cell r="C1547">
            <v>0</v>
          </cell>
          <cell r="D1547">
            <v>0</v>
          </cell>
        </row>
        <row r="1548">
          <cell r="A1548" t="str">
            <v/>
          </cell>
          <cell r="B1548" t="str">
            <v/>
          </cell>
          <cell r="C1548">
            <v>0</v>
          </cell>
          <cell r="D1548">
            <v>0</v>
          </cell>
        </row>
        <row r="1549">
          <cell r="A1549" t="str">
            <v/>
          </cell>
          <cell r="B1549" t="str">
            <v/>
          </cell>
          <cell r="C1549">
            <v>0</v>
          </cell>
          <cell r="D1549">
            <v>0</v>
          </cell>
        </row>
        <row r="1550">
          <cell r="A1550" t="str">
            <v/>
          </cell>
          <cell r="B1550" t="str">
            <v/>
          </cell>
          <cell r="C1550">
            <v>0</v>
          </cell>
          <cell r="D1550">
            <v>0</v>
          </cell>
        </row>
        <row r="1551">
          <cell r="A1551" t="str">
            <v/>
          </cell>
          <cell r="B1551" t="str">
            <v/>
          </cell>
          <cell r="C1551">
            <v>0</v>
          </cell>
          <cell r="D1551">
            <v>0</v>
          </cell>
        </row>
        <row r="1552">
          <cell r="A1552" t="str">
            <v/>
          </cell>
          <cell r="B1552" t="str">
            <v/>
          </cell>
          <cell r="C1552">
            <v>0</v>
          </cell>
          <cell r="D1552">
            <v>0</v>
          </cell>
        </row>
        <row r="1553">
          <cell r="A1553" t="str">
            <v/>
          </cell>
          <cell r="B1553" t="str">
            <v/>
          </cell>
          <cell r="C1553">
            <v>0</v>
          </cell>
          <cell r="D1553">
            <v>0</v>
          </cell>
        </row>
        <row r="1554">
          <cell r="A1554" t="str">
            <v/>
          </cell>
          <cell r="B1554" t="str">
            <v/>
          </cell>
          <cell r="C1554">
            <v>0</v>
          </cell>
          <cell r="D1554">
            <v>0</v>
          </cell>
        </row>
        <row r="1555">
          <cell r="A1555" t="str">
            <v/>
          </cell>
          <cell r="B1555" t="str">
            <v/>
          </cell>
          <cell r="C1555">
            <v>0</v>
          </cell>
          <cell r="D1555">
            <v>0</v>
          </cell>
        </row>
        <row r="1556">
          <cell r="A1556" t="str">
            <v/>
          </cell>
          <cell r="B1556" t="str">
            <v/>
          </cell>
          <cell r="C1556">
            <v>0</v>
          </cell>
          <cell r="D1556">
            <v>0</v>
          </cell>
        </row>
        <row r="1557">
          <cell r="A1557" t="str">
            <v/>
          </cell>
          <cell r="B1557" t="str">
            <v/>
          </cell>
          <cell r="C1557">
            <v>0</v>
          </cell>
          <cell r="D1557">
            <v>0</v>
          </cell>
        </row>
        <row r="1558">
          <cell r="A1558" t="str">
            <v/>
          </cell>
          <cell r="B1558" t="str">
            <v/>
          </cell>
          <cell r="C1558">
            <v>0</v>
          </cell>
          <cell r="D1558">
            <v>0</v>
          </cell>
        </row>
        <row r="1559">
          <cell r="A1559" t="str">
            <v/>
          </cell>
          <cell r="B1559" t="str">
            <v/>
          </cell>
          <cell r="C1559">
            <v>0</v>
          </cell>
          <cell r="D1559">
            <v>0</v>
          </cell>
        </row>
        <row r="1560">
          <cell r="A1560" t="str">
            <v/>
          </cell>
          <cell r="B1560" t="str">
            <v/>
          </cell>
          <cell r="C1560">
            <v>0</v>
          </cell>
          <cell r="D1560">
            <v>0</v>
          </cell>
        </row>
        <row r="1561">
          <cell r="A1561" t="str">
            <v/>
          </cell>
          <cell r="B1561" t="str">
            <v/>
          </cell>
          <cell r="C1561">
            <v>0</v>
          </cell>
          <cell r="D1561">
            <v>0</v>
          </cell>
        </row>
        <row r="1562">
          <cell r="A1562" t="str">
            <v/>
          </cell>
          <cell r="B1562" t="str">
            <v/>
          </cell>
          <cell r="C1562">
            <v>0</v>
          </cell>
          <cell r="D1562">
            <v>0</v>
          </cell>
        </row>
        <row r="1563">
          <cell r="A1563" t="str">
            <v/>
          </cell>
          <cell r="B1563" t="str">
            <v/>
          </cell>
          <cell r="C1563">
            <v>0</v>
          </cell>
          <cell r="D1563">
            <v>0</v>
          </cell>
        </row>
        <row r="1564">
          <cell r="A1564" t="str">
            <v/>
          </cell>
          <cell r="B1564" t="str">
            <v/>
          </cell>
          <cell r="C1564">
            <v>0</v>
          </cell>
          <cell r="D1564">
            <v>0</v>
          </cell>
        </row>
        <row r="1565">
          <cell r="A1565" t="str">
            <v/>
          </cell>
          <cell r="B1565" t="str">
            <v/>
          </cell>
          <cell r="C1565">
            <v>0</v>
          </cell>
          <cell r="D1565">
            <v>0</v>
          </cell>
        </row>
        <row r="1566">
          <cell r="A1566" t="str">
            <v/>
          </cell>
          <cell r="B1566" t="str">
            <v/>
          </cell>
          <cell r="C1566">
            <v>0</v>
          </cell>
          <cell r="D1566">
            <v>0</v>
          </cell>
        </row>
        <row r="1567">
          <cell r="A1567" t="str">
            <v/>
          </cell>
          <cell r="B1567" t="str">
            <v/>
          </cell>
          <cell r="C1567">
            <v>0</v>
          </cell>
          <cell r="D1567">
            <v>0</v>
          </cell>
        </row>
        <row r="1568">
          <cell r="A1568" t="str">
            <v/>
          </cell>
          <cell r="B1568" t="str">
            <v/>
          </cell>
          <cell r="C1568">
            <v>0</v>
          </cell>
          <cell r="D1568">
            <v>0</v>
          </cell>
        </row>
        <row r="1569">
          <cell r="A1569" t="str">
            <v/>
          </cell>
          <cell r="B1569" t="str">
            <v/>
          </cell>
          <cell r="C1569">
            <v>0</v>
          </cell>
          <cell r="D1569">
            <v>0</v>
          </cell>
        </row>
        <row r="1570">
          <cell r="A1570" t="str">
            <v/>
          </cell>
          <cell r="B1570" t="str">
            <v/>
          </cell>
          <cell r="C1570">
            <v>0</v>
          </cell>
          <cell r="D1570">
            <v>0</v>
          </cell>
        </row>
        <row r="1571">
          <cell r="A1571" t="str">
            <v/>
          </cell>
          <cell r="B1571" t="str">
            <v/>
          </cell>
          <cell r="C1571">
            <v>0</v>
          </cell>
          <cell r="D1571">
            <v>0</v>
          </cell>
        </row>
        <row r="1572">
          <cell r="A1572" t="str">
            <v/>
          </cell>
          <cell r="B1572" t="str">
            <v/>
          </cell>
          <cell r="C1572">
            <v>0</v>
          </cell>
          <cell r="D1572">
            <v>0</v>
          </cell>
        </row>
        <row r="1573">
          <cell r="A1573" t="str">
            <v/>
          </cell>
          <cell r="B1573" t="str">
            <v/>
          </cell>
          <cell r="C1573">
            <v>0</v>
          </cell>
          <cell r="D1573">
            <v>0</v>
          </cell>
        </row>
        <row r="1574">
          <cell r="A1574" t="str">
            <v/>
          </cell>
          <cell r="B1574" t="str">
            <v/>
          </cell>
          <cell r="C1574">
            <v>0</v>
          </cell>
          <cell r="D1574">
            <v>0</v>
          </cell>
        </row>
        <row r="1575">
          <cell r="A1575" t="str">
            <v/>
          </cell>
          <cell r="B1575" t="str">
            <v/>
          </cell>
          <cell r="C1575">
            <v>0</v>
          </cell>
          <cell r="D1575">
            <v>0</v>
          </cell>
        </row>
        <row r="1576">
          <cell r="A1576" t="str">
            <v/>
          </cell>
          <cell r="B1576" t="str">
            <v/>
          </cell>
          <cell r="C1576">
            <v>0</v>
          </cell>
          <cell r="D1576">
            <v>0</v>
          </cell>
        </row>
        <row r="1577">
          <cell r="A1577" t="str">
            <v/>
          </cell>
          <cell r="B1577" t="str">
            <v/>
          </cell>
          <cell r="C1577">
            <v>0</v>
          </cell>
          <cell r="D1577">
            <v>0</v>
          </cell>
        </row>
        <row r="1578">
          <cell r="A1578" t="str">
            <v/>
          </cell>
          <cell r="B1578" t="str">
            <v/>
          </cell>
          <cell r="C1578">
            <v>0</v>
          </cell>
          <cell r="D1578">
            <v>0</v>
          </cell>
        </row>
        <row r="1579">
          <cell r="A1579" t="str">
            <v/>
          </cell>
          <cell r="B1579" t="str">
            <v/>
          </cell>
          <cell r="C1579">
            <v>0</v>
          </cell>
          <cell r="D1579">
            <v>0</v>
          </cell>
        </row>
        <row r="1580">
          <cell r="A1580" t="str">
            <v/>
          </cell>
          <cell r="B1580" t="str">
            <v/>
          </cell>
          <cell r="C1580">
            <v>0</v>
          </cell>
          <cell r="D1580">
            <v>0</v>
          </cell>
        </row>
        <row r="1581">
          <cell r="A1581" t="str">
            <v/>
          </cell>
          <cell r="B1581" t="str">
            <v/>
          </cell>
          <cell r="C1581">
            <v>0</v>
          </cell>
          <cell r="D1581">
            <v>0</v>
          </cell>
        </row>
        <row r="1582">
          <cell r="A1582" t="str">
            <v/>
          </cell>
          <cell r="B1582" t="str">
            <v/>
          </cell>
          <cell r="C1582">
            <v>0</v>
          </cell>
          <cell r="D1582">
            <v>0</v>
          </cell>
        </row>
        <row r="1583">
          <cell r="A1583" t="str">
            <v/>
          </cell>
          <cell r="B1583" t="str">
            <v/>
          </cell>
          <cell r="C1583">
            <v>0</v>
          </cell>
          <cell r="D1583">
            <v>0</v>
          </cell>
        </row>
        <row r="1584">
          <cell r="A1584" t="str">
            <v/>
          </cell>
          <cell r="B1584" t="str">
            <v/>
          </cell>
          <cell r="C1584">
            <v>0</v>
          </cell>
          <cell r="D1584">
            <v>0</v>
          </cell>
        </row>
        <row r="1585">
          <cell r="A1585" t="str">
            <v/>
          </cell>
          <cell r="B1585" t="str">
            <v/>
          </cell>
          <cell r="C1585">
            <v>0</v>
          </cell>
          <cell r="D1585">
            <v>0</v>
          </cell>
        </row>
        <row r="1586">
          <cell r="A1586" t="str">
            <v/>
          </cell>
          <cell r="B1586" t="str">
            <v/>
          </cell>
          <cell r="C1586">
            <v>0</v>
          </cell>
          <cell r="D1586">
            <v>0</v>
          </cell>
        </row>
        <row r="1587">
          <cell r="A1587" t="str">
            <v/>
          </cell>
          <cell r="B1587" t="str">
            <v/>
          </cell>
          <cell r="C1587">
            <v>0</v>
          </cell>
          <cell r="D1587">
            <v>0</v>
          </cell>
        </row>
        <row r="1588">
          <cell r="A1588" t="str">
            <v/>
          </cell>
          <cell r="B1588" t="str">
            <v/>
          </cell>
          <cell r="C1588">
            <v>0</v>
          </cell>
          <cell r="D1588">
            <v>0</v>
          </cell>
        </row>
        <row r="1589">
          <cell r="A1589" t="str">
            <v/>
          </cell>
          <cell r="B1589" t="str">
            <v/>
          </cell>
          <cell r="C1589">
            <v>0</v>
          </cell>
          <cell r="D1589">
            <v>0</v>
          </cell>
        </row>
        <row r="1590">
          <cell r="A1590" t="str">
            <v/>
          </cell>
          <cell r="B1590" t="str">
            <v/>
          </cell>
          <cell r="C1590">
            <v>0</v>
          </cell>
          <cell r="D1590">
            <v>0</v>
          </cell>
        </row>
        <row r="1591">
          <cell r="A1591" t="str">
            <v/>
          </cell>
          <cell r="B1591" t="str">
            <v/>
          </cell>
          <cell r="C1591">
            <v>0</v>
          </cell>
          <cell r="D1591">
            <v>0</v>
          </cell>
        </row>
        <row r="1592">
          <cell r="A1592" t="str">
            <v/>
          </cell>
          <cell r="B1592" t="str">
            <v/>
          </cell>
          <cell r="C1592">
            <v>0</v>
          </cell>
          <cell r="D1592">
            <v>0</v>
          </cell>
        </row>
        <row r="1593">
          <cell r="A1593" t="str">
            <v/>
          </cell>
          <cell r="B1593" t="str">
            <v/>
          </cell>
          <cell r="C1593">
            <v>0</v>
          </cell>
          <cell r="D1593">
            <v>0</v>
          </cell>
        </row>
        <row r="1594">
          <cell r="A1594" t="str">
            <v/>
          </cell>
          <cell r="B1594" t="str">
            <v/>
          </cell>
          <cell r="C1594">
            <v>0</v>
          </cell>
          <cell r="D1594">
            <v>0</v>
          </cell>
        </row>
        <row r="1595">
          <cell r="A1595" t="str">
            <v/>
          </cell>
          <cell r="B1595" t="str">
            <v/>
          </cell>
          <cell r="C1595">
            <v>0</v>
          </cell>
          <cell r="D1595">
            <v>0</v>
          </cell>
        </row>
        <row r="1596">
          <cell r="A1596" t="str">
            <v/>
          </cell>
          <cell r="B1596" t="str">
            <v/>
          </cell>
          <cell r="C1596">
            <v>0</v>
          </cell>
          <cell r="D1596">
            <v>0</v>
          </cell>
        </row>
        <row r="1597">
          <cell r="A1597" t="str">
            <v/>
          </cell>
          <cell r="B1597" t="str">
            <v/>
          </cell>
          <cell r="C1597">
            <v>0</v>
          </cell>
          <cell r="D1597">
            <v>0</v>
          </cell>
        </row>
        <row r="1598">
          <cell r="A1598" t="str">
            <v/>
          </cell>
          <cell r="B1598" t="str">
            <v/>
          </cell>
          <cell r="C1598">
            <v>0</v>
          </cell>
          <cell r="D1598">
            <v>0</v>
          </cell>
        </row>
        <row r="1599">
          <cell r="A1599" t="str">
            <v/>
          </cell>
          <cell r="B1599" t="str">
            <v/>
          </cell>
          <cell r="C1599">
            <v>0</v>
          </cell>
          <cell r="D1599">
            <v>0</v>
          </cell>
        </row>
        <row r="1600">
          <cell r="A1600" t="str">
            <v/>
          </cell>
          <cell r="B1600" t="str">
            <v/>
          </cell>
          <cell r="C1600">
            <v>0</v>
          </cell>
          <cell r="D1600">
            <v>0</v>
          </cell>
        </row>
        <row r="1601">
          <cell r="A1601" t="str">
            <v/>
          </cell>
          <cell r="B1601" t="str">
            <v/>
          </cell>
          <cell r="C1601">
            <v>0</v>
          </cell>
          <cell r="D1601">
            <v>0</v>
          </cell>
        </row>
        <row r="1602">
          <cell r="A1602" t="str">
            <v/>
          </cell>
          <cell r="B1602" t="str">
            <v/>
          </cell>
          <cell r="C1602">
            <v>0</v>
          </cell>
          <cell r="D1602">
            <v>0</v>
          </cell>
        </row>
        <row r="1603">
          <cell r="A1603" t="str">
            <v/>
          </cell>
          <cell r="B1603" t="str">
            <v/>
          </cell>
          <cell r="C1603">
            <v>0</v>
          </cell>
          <cell r="D1603">
            <v>0</v>
          </cell>
        </row>
        <row r="1604">
          <cell r="A1604" t="str">
            <v/>
          </cell>
          <cell r="B1604" t="str">
            <v/>
          </cell>
          <cell r="C1604">
            <v>0</v>
          </cell>
          <cell r="D1604">
            <v>0</v>
          </cell>
        </row>
        <row r="1605">
          <cell r="A1605" t="str">
            <v/>
          </cell>
          <cell r="B1605" t="str">
            <v/>
          </cell>
          <cell r="C1605">
            <v>0</v>
          </cell>
          <cell r="D1605">
            <v>0</v>
          </cell>
        </row>
        <row r="1606">
          <cell r="A1606" t="str">
            <v/>
          </cell>
          <cell r="B1606" t="str">
            <v/>
          </cell>
          <cell r="C1606">
            <v>0</v>
          </cell>
          <cell r="D1606">
            <v>0</v>
          </cell>
        </row>
        <row r="1607">
          <cell r="A1607" t="str">
            <v/>
          </cell>
          <cell r="B1607" t="str">
            <v/>
          </cell>
          <cell r="C1607">
            <v>0</v>
          </cell>
          <cell r="D1607">
            <v>0</v>
          </cell>
        </row>
        <row r="1608">
          <cell r="A1608" t="str">
            <v/>
          </cell>
          <cell r="B1608" t="str">
            <v/>
          </cell>
          <cell r="C1608">
            <v>0</v>
          </cell>
          <cell r="D1608">
            <v>0</v>
          </cell>
        </row>
        <row r="1609">
          <cell r="A1609" t="str">
            <v/>
          </cell>
          <cell r="B1609" t="str">
            <v/>
          </cell>
          <cell r="C1609">
            <v>0</v>
          </cell>
          <cell r="D1609">
            <v>0</v>
          </cell>
        </row>
        <row r="1610">
          <cell r="A1610" t="str">
            <v/>
          </cell>
          <cell r="B1610" t="str">
            <v/>
          </cell>
          <cell r="C1610">
            <v>0</v>
          </cell>
          <cell r="D1610">
            <v>0</v>
          </cell>
        </row>
        <row r="1611">
          <cell r="A1611" t="str">
            <v/>
          </cell>
          <cell r="B1611" t="str">
            <v/>
          </cell>
          <cell r="C1611">
            <v>0</v>
          </cell>
          <cell r="D1611">
            <v>0</v>
          </cell>
        </row>
        <row r="1612">
          <cell r="A1612" t="str">
            <v/>
          </cell>
          <cell r="B1612" t="str">
            <v/>
          </cell>
          <cell r="C1612">
            <v>0</v>
          </cell>
          <cell r="D1612">
            <v>0</v>
          </cell>
        </row>
        <row r="1613">
          <cell r="A1613" t="str">
            <v/>
          </cell>
          <cell r="B1613" t="str">
            <v/>
          </cell>
          <cell r="C1613">
            <v>0</v>
          </cell>
          <cell r="D1613">
            <v>0</v>
          </cell>
        </row>
        <row r="1614">
          <cell r="A1614" t="str">
            <v/>
          </cell>
          <cell r="B1614" t="str">
            <v/>
          </cell>
          <cell r="C1614">
            <v>0</v>
          </cell>
          <cell r="D1614">
            <v>0</v>
          </cell>
        </row>
        <row r="1615">
          <cell r="A1615" t="str">
            <v/>
          </cell>
          <cell r="B1615" t="str">
            <v/>
          </cell>
          <cell r="C1615">
            <v>0</v>
          </cell>
          <cell r="D1615">
            <v>0</v>
          </cell>
        </row>
        <row r="1616">
          <cell r="A1616" t="str">
            <v/>
          </cell>
          <cell r="B1616" t="str">
            <v/>
          </cell>
          <cell r="C1616">
            <v>0</v>
          </cell>
          <cell r="D1616">
            <v>0</v>
          </cell>
        </row>
        <row r="1617">
          <cell r="A1617" t="str">
            <v/>
          </cell>
          <cell r="B1617" t="str">
            <v/>
          </cell>
          <cell r="C1617">
            <v>0</v>
          </cell>
          <cell r="D1617">
            <v>0</v>
          </cell>
        </row>
        <row r="1618">
          <cell r="A1618" t="str">
            <v/>
          </cell>
          <cell r="B1618" t="str">
            <v/>
          </cell>
          <cell r="C1618">
            <v>0</v>
          </cell>
          <cell r="D1618">
            <v>0</v>
          </cell>
        </row>
        <row r="1619">
          <cell r="A1619" t="str">
            <v/>
          </cell>
          <cell r="B1619" t="str">
            <v/>
          </cell>
          <cell r="C1619">
            <v>0</v>
          </cell>
          <cell r="D1619">
            <v>0</v>
          </cell>
        </row>
        <row r="1620">
          <cell r="A1620" t="str">
            <v/>
          </cell>
          <cell r="B1620" t="str">
            <v/>
          </cell>
          <cell r="C1620">
            <v>0</v>
          </cell>
          <cell r="D1620">
            <v>0</v>
          </cell>
        </row>
        <row r="1621">
          <cell r="A1621" t="str">
            <v/>
          </cell>
          <cell r="B1621" t="str">
            <v/>
          </cell>
          <cell r="C1621">
            <v>0</v>
          </cell>
          <cell r="D1621">
            <v>0</v>
          </cell>
        </row>
        <row r="1622">
          <cell r="A1622" t="str">
            <v/>
          </cell>
          <cell r="B1622" t="str">
            <v/>
          </cell>
          <cell r="C1622">
            <v>0</v>
          </cell>
          <cell r="D1622">
            <v>0</v>
          </cell>
        </row>
        <row r="1623">
          <cell r="A1623" t="str">
            <v/>
          </cell>
          <cell r="B1623" t="str">
            <v/>
          </cell>
          <cell r="C1623">
            <v>0</v>
          </cell>
          <cell r="D1623">
            <v>0</v>
          </cell>
        </row>
        <row r="1624">
          <cell r="A1624" t="str">
            <v/>
          </cell>
          <cell r="B1624" t="str">
            <v/>
          </cell>
          <cell r="C1624">
            <v>0</v>
          </cell>
          <cell r="D1624">
            <v>0</v>
          </cell>
        </row>
        <row r="1625">
          <cell r="A1625" t="str">
            <v/>
          </cell>
          <cell r="B1625" t="str">
            <v/>
          </cell>
          <cell r="C1625">
            <v>0</v>
          </cell>
          <cell r="D1625">
            <v>0</v>
          </cell>
        </row>
        <row r="1626">
          <cell r="A1626" t="str">
            <v/>
          </cell>
          <cell r="B1626" t="str">
            <v/>
          </cell>
          <cell r="C1626">
            <v>0</v>
          </cell>
          <cell r="D1626">
            <v>0</v>
          </cell>
        </row>
        <row r="1627">
          <cell r="A1627" t="str">
            <v/>
          </cell>
          <cell r="B1627" t="str">
            <v/>
          </cell>
          <cell r="C1627">
            <v>0</v>
          </cell>
          <cell r="D1627">
            <v>0</v>
          </cell>
        </row>
        <row r="1628">
          <cell r="A1628" t="str">
            <v/>
          </cell>
          <cell r="B1628" t="str">
            <v/>
          </cell>
          <cell r="C1628">
            <v>0</v>
          </cell>
          <cell r="D1628">
            <v>0</v>
          </cell>
        </row>
        <row r="1629">
          <cell r="A1629" t="str">
            <v/>
          </cell>
          <cell r="B1629" t="str">
            <v/>
          </cell>
          <cell r="C1629">
            <v>0</v>
          </cell>
          <cell r="D1629">
            <v>0</v>
          </cell>
        </row>
        <row r="1630">
          <cell r="A1630" t="str">
            <v/>
          </cell>
          <cell r="B1630" t="str">
            <v/>
          </cell>
          <cell r="C1630">
            <v>0</v>
          </cell>
          <cell r="D1630">
            <v>0</v>
          </cell>
        </row>
        <row r="1631">
          <cell r="A1631" t="str">
            <v/>
          </cell>
          <cell r="B1631" t="str">
            <v/>
          </cell>
          <cell r="C1631">
            <v>0</v>
          </cell>
          <cell r="D1631">
            <v>0</v>
          </cell>
        </row>
        <row r="1632">
          <cell r="A1632" t="str">
            <v/>
          </cell>
          <cell r="B1632" t="str">
            <v/>
          </cell>
          <cell r="C1632">
            <v>0</v>
          </cell>
          <cell r="D1632">
            <v>0</v>
          </cell>
        </row>
        <row r="1633">
          <cell r="A1633" t="str">
            <v/>
          </cell>
          <cell r="B1633" t="str">
            <v/>
          </cell>
          <cell r="C1633">
            <v>0</v>
          </cell>
          <cell r="D1633">
            <v>0</v>
          </cell>
        </row>
        <row r="1634">
          <cell r="A1634" t="str">
            <v/>
          </cell>
          <cell r="B1634" t="str">
            <v/>
          </cell>
          <cell r="C1634">
            <v>0</v>
          </cell>
          <cell r="D1634">
            <v>0</v>
          </cell>
        </row>
        <row r="1635">
          <cell r="A1635" t="str">
            <v/>
          </cell>
          <cell r="B1635" t="str">
            <v/>
          </cell>
          <cell r="C1635">
            <v>0</v>
          </cell>
          <cell r="D1635">
            <v>0</v>
          </cell>
        </row>
        <row r="1636">
          <cell r="A1636" t="str">
            <v/>
          </cell>
          <cell r="B1636" t="str">
            <v/>
          </cell>
          <cell r="C1636">
            <v>0</v>
          </cell>
          <cell r="D1636">
            <v>0</v>
          </cell>
        </row>
        <row r="1637">
          <cell r="A1637" t="str">
            <v/>
          </cell>
          <cell r="B1637" t="str">
            <v/>
          </cell>
          <cell r="C1637">
            <v>0</v>
          </cell>
          <cell r="D1637">
            <v>0</v>
          </cell>
        </row>
        <row r="1638">
          <cell r="A1638" t="str">
            <v/>
          </cell>
          <cell r="B1638" t="str">
            <v/>
          </cell>
          <cell r="C1638">
            <v>0</v>
          </cell>
          <cell r="D1638">
            <v>0</v>
          </cell>
        </row>
        <row r="1639">
          <cell r="A1639" t="str">
            <v/>
          </cell>
          <cell r="B1639" t="str">
            <v/>
          </cell>
          <cell r="C1639">
            <v>0</v>
          </cell>
          <cell r="D1639">
            <v>0</v>
          </cell>
        </row>
        <row r="1640">
          <cell r="A1640" t="str">
            <v/>
          </cell>
          <cell r="B1640" t="str">
            <v/>
          </cell>
          <cell r="C1640">
            <v>0</v>
          </cell>
          <cell r="D1640">
            <v>0</v>
          </cell>
        </row>
        <row r="1641">
          <cell r="A1641" t="str">
            <v/>
          </cell>
          <cell r="B1641" t="str">
            <v/>
          </cell>
          <cell r="C1641">
            <v>0</v>
          </cell>
          <cell r="D1641">
            <v>0</v>
          </cell>
        </row>
        <row r="1642">
          <cell r="A1642" t="str">
            <v/>
          </cell>
          <cell r="B1642" t="str">
            <v/>
          </cell>
          <cell r="C1642">
            <v>0</v>
          </cell>
          <cell r="D1642">
            <v>0</v>
          </cell>
        </row>
        <row r="1643">
          <cell r="A1643" t="str">
            <v/>
          </cell>
          <cell r="B1643" t="str">
            <v/>
          </cell>
          <cell r="C1643">
            <v>0</v>
          </cell>
          <cell r="D1643">
            <v>0</v>
          </cell>
        </row>
        <row r="1644">
          <cell r="A1644" t="str">
            <v/>
          </cell>
          <cell r="B1644" t="str">
            <v/>
          </cell>
          <cell r="C1644">
            <v>0</v>
          </cell>
          <cell r="D1644">
            <v>0</v>
          </cell>
        </row>
        <row r="1645">
          <cell r="A1645" t="str">
            <v/>
          </cell>
          <cell r="B1645" t="str">
            <v/>
          </cell>
          <cell r="C1645">
            <v>0</v>
          </cell>
          <cell r="D1645">
            <v>0</v>
          </cell>
        </row>
        <row r="1646">
          <cell r="A1646" t="str">
            <v/>
          </cell>
          <cell r="B1646" t="str">
            <v/>
          </cell>
          <cell r="C1646">
            <v>0</v>
          </cell>
          <cell r="D1646">
            <v>0</v>
          </cell>
        </row>
        <row r="1647">
          <cell r="A1647" t="str">
            <v/>
          </cell>
          <cell r="B1647" t="str">
            <v/>
          </cell>
          <cell r="C1647">
            <v>0</v>
          </cell>
          <cell r="D1647">
            <v>0</v>
          </cell>
        </row>
        <row r="1648">
          <cell r="A1648" t="str">
            <v/>
          </cell>
          <cell r="B1648" t="str">
            <v/>
          </cell>
          <cell r="C1648">
            <v>0</v>
          </cell>
          <cell r="D1648">
            <v>0</v>
          </cell>
        </row>
        <row r="1649">
          <cell r="A1649" t="str">
            <v/>
          </cell>
          <cell r="B1649" t="str">
            <v/>
          </cell>
          <cell r="C1649">
            <v>0</v>
          </cell>
          <cell r="D1649">
            <v>0</v>
          </cell>
        </row>
        <row r="1650">
          <cell r="A1650" t="str">
            <v/>
          </cell>
          <cell r="B1650" t="str">
            <v/>
          </cell>
          <cell r="C1650">
            <v>0</v>
          </cell>
          <cell r="D1650">
            <v>0</v>
          </cell>
        </row>
        <row r="1651">
          <cell r="A1651" t="str">
            <v/>
          </cell>
          <cell r="B1651" t="str">
            <v/>
          </cell>
          <cell r="C1651">
            <v>0</v>
          </cell>
          <cell r="D1651">
            <v>0</v>
          </cell>
        </row>
        <row r="1652">
          <cell r="A1652" t="str">
            <v/>
          </cell>
          <cell r="B1652" t="str">
            <v/>
          </cell>
          <cell r="C1652">
            <v>0</v>
          </cell>
          <cell r="D1652">
            <v>0</v>
          </cell>
        </row>
        <row r="1653">
          <cell r="A1653" t="str">
            <v/>
          </cell>
          <cell r="B1653" t="str">
            <v/>
          </cell>
          <cell r="C1653">
            <v>0</v>
          </cell>
          <cell r="D1653">
            <v>0</v>
          </cell>
        </row>
        <row r="1654">
          <cell r="A1654" t="str">
            <v/>
          </cell>
          <cell r="B1654" t="str">
            <v/>
          </cell>
          <cell r="C1654">
            <v>0</v>
          </cell>
          <cell r="D1654">
            <v>0</v>
          </cell>
        </row>
        <row r="1655">
          <cell r="A1655" t="str">
            <v/>
          </cell>
          <cell r="B1655" t="str">
            <v/>
          </cell>
          <cell r="C1655">
            <v>0</v>
          </cell>
          <cell r="D1655">
            <v>0</v>
          </cell>
        </row>
        <row r="1656">
          <cell r="A1656" t="str">
            <v/>
          </cell>
          <cell r="B1656" t="str">
            <v/>
          </cell>
          <cell r="C1656">
            <v>0</v>
          </cell>
          <cell r="D1656">
            <v>0</v>
          </cell>
        </row>
        <row r="1657">
          <cell r="A1657" t="str">
            <v/>
          </cell>
          <cell r="B1657" t="str">
            <v/>
          </cell>
          <cell r="C1657">
            <v>0</v>
          </cell>
          <cell r="D1657">
            <v>0</v>
          </cell>
        </row>
        <row r="1658">
          <cell r="A1658" t="str">
            <v/>
          </cell>
          <cell r="B1658" t="str">
            <v/>
          </cell>
          <cell r="C1658">
            <v>0</v>
          </cell>
          <cell r="D1658">
            <v>0</v>
          </cell>
        </row>
        <row r="1659">
          <cell r="A1659" t="str">
            <v/>
          </cell>
          <cell r="B1659" t="str">
            <v/>
          </cell>
          <cell r="C1659">
            <v>0</v>
          </cell>
          <cell r="D1659">
            <v>0</v>
          </cell>
        </row>
        <row r="1660">
          <cell r="A1660" t="str">
            <v/>
          </cell>
          <cell r="B1660" t="str">
            <v/>
          </cell>
          <cell r="C1660">
            <v>0</v>
          </cell>
          <cell r="D1660">
            <v>0</v>
          </cell>
        </row>
        <row r="1661">
          <cell r="A1661" t="str">
            <v/>
          </cell>
          <cell r="B1661" t="str">
            <v/>
          </cell>
          <cell r="C1661">
            <v>0</v>
          </cell>
          <cell r="D1661">
            <v>0</v>
          </cell>
        </row>
        <row r="1662">
          <cell r="A1662" t="str">
            <v/>
          </cell>
          <cell r="B1662" t="str">
            <v/>
          </cell>
          <cell r="C1662">
            <v>0</v>
          </cell>
          <cell r="D1662">
            <v>0</v>
          </cell>
        </row>
        <row r="1663">
          <cell r="A1663" t="str">
            <v/>
          </cell>
          <cell r="B1663" t="str">
            <v/>
          </cell>
          <cell r="C1663">
            <v>0</v>
          </cell>
          <cell r="D1663">
            <v>0</v>
          </cell>
        </row>
        <row r="1664">
          <cell r="A1664" t="str">
            <v/>
          </cell>
          <cell r="B1664" t="str">
            <v/>
          </cell>
          <cell r="C1664">
            <v>0</v>
          </cell>
          <cell r="D1664">
            <v>0</v>
          </cell>
        </row>
        <row r="1665">
          <cell r="A1665" t="str">
            <v/>
          </cell>
          <cell r="B1665" t="str">
            <v/>
          </cell>
          <cell r="C1665">
            <v>0</v>
          </cell>
          <cell r="D1665">
            <v>0</v>
          </cell>
        </row>
        <row r="1666">
          <cell r="A1666" t="str">
            <v/>
          </cell>
          <cell r="B1666" t="str">
            <v/>
          </cell>
          <cell r="C1666">
            <v>0</v>
          </cell>
          <cell r="D1666">
            <v>0</v>
          </cell>
        </row>
        <row r="1667">
          <cell r="A1667" t="str">
            <v/>
          </cell>
          <cell r="B1667" t="str">
            <v/>
          </cell>
          <cell r="C1667">
            <v>0</v>
          </cell>
          <cell r="D1667">
            <v>0</v>
          </cell>
        </row>
        <row r="1668">
          <cell r="A1668" t="str">
            <v/>
          </cell>
          <cell r="B1668" t="str">
            <v/>
          </cell>
          <cell r="C1668">
            <v>0</v>
          </cell>
          <cell r="D1668">
            <v>0</v>
          </cell>
        </row>
        <row r="1669">
          <cell r="A1669" t="str">
            <v/>
          </cell>
          <cell r="B1669" t="str">
            <v/>
          </cell>
          <cell r="C1669">
            <v>0</v>
          </cell>
          <cell r="D1669">
            <v>0</v>
          </cell>
        </row>
        <row r="1670">
          <cell r="A1670" t="str">
            <v/>
          </cell>
          <cell r="B1670" t="str">
            <v/>
          </cell>
          <cell r="C1670">
            <v>0</v>
          </cell>
          <cell r="D1670">
            <v>0</v>
          </cell>
        </row>
        <row r="1671">
          <cell r="A1671" t="str">
            <v/>
          </cell>
          <cell r="B1671" t="str">
            <v/>
          </cell>
          <cell r="C1671">
            <v>0</v>
          </cell>
          <cell r="D1671">
            <v>0</v>
          </cell>
        </row>
        <row r="1672">
          <cell r="A1672" t="str">
            <v/>
          </cell>
          <cell r="B1672" t="str">
            <v/>
          </cell>
          <cell r="C1672">
            <v>0</v>
          </cell>
          <cell r="D1672">
            <v>0</v>
          </cell>
        </row>
        <row r="1673">
          <cell r="A1673" t="str">
            <v/>
          </cell>
          <cell r="B1673" t="str">
            <v/>
          </cell>
          <cell r="C1673">
            <v>0</v>
          </cell>
          <cell r="D1673">
            <v>0</v>
          </cell>
        </row>
        <row r="1674">
          <cell r="A1674" t="str">
            <v/>
          </cell>
          <cell r="B1674" t="str">
            <v/>
          </cell>
          <cell r="C1674">
            <v>0</v>
          </cell>
          <cell r="D1674">
            <v>0</v>
          </cell>
        </row>
        <row r="1675">
          <cell r="A1675" t="str">
            <v/>
          </cell>
          <cell r="B1675" t="str">
            <v/>
          </cell>
          <cell r="C1675">
            <v>0</v>
          </cell>
          <cell r="D1675">
            <v>0</v>
          </cell>
        </row>
        <row r="1676">
          <cell r="A1676" t="str">
            <v/>
          </cell>
          <cell r="B1676" t="str">
            <v/>
          </cell>
          <cell r="C1676">
            <v>0</v>
          </cell>
          <cell r="D1676">
            <v>0</v>
          </cell>
        </row>
        <row r="1677">
          <cell r="A1677" t="str">
            <v/>
          </cell>
          <cell r="B1677" t="str">
            <v/>
          </cell>
          <cell r="C1677">
            <v>0</v>
          </cell>
          <cell r="D1677">
            <v>0</v>
          </cell>
        </row>
        <row r="1678">
          <cell r="A1678" t="str">
            <v/>
          </cell>
          <cell r="B1678" t="str">
            <v/>
          </cell>
          <cell r="C1678">
            <v>0</v>
          </cell>
          <cell r="D1678">
            <v>0</v>
          </cell>
        </row>
        <row r="1679">
          <cell r="A1679" t="str">
            <v/>
          </cell>
          <cell r="B1679" t="str">
            <v/>
          </cell>
          <cell r="C1679">
            <v>0</v>
          </cell>
          <cell r="D1679">
            <v>0</v>
          </cell>
        </row>
        <row r="1680">
          <cell r="A1680" t="str">
            <v/>
          </cell>
          <cell r="B1680" t="str">
            <v/>
          </cell>
          <cell r="C1680">
            <v>0</v>
          </cell>
          <cell r="D1680">
            <v>0</v>
          </cell>
        </row>
        <row r="1681">
          <cell r="A1681" t="str">
            <v/>
          </cell>
          <cell r="B1681" t="str">
            <v/>
          </cell>
          <cell r="C1681">
            <v>0</v>
          </cell>
          <cell r="D1681">
            <v>0</v>
          </cell>
        </row>
        <row r="1682">
          <cell r="A1682" t="str">
            <v/>
          </cell>
          <cell r="B1682" t="str">
            <v/>
          </cell>
          <cell r="C1682">
            <v>0</v>
          </cell>
          <cell r="D1682">
            <v>0</v>
          </cell>
        </row>
        <row r="1683">
          <cell r="A1683" t="str">
            <v/>
          </cell>
          <cell r="B1683" t="str">
            <v/>
          </cell>
          <cell r="C1683">
            <v>0</v>
          </cell>
          <cell r="D1683">
            <v>0</v>
          </cell>
        </row>
        <row r="1684">
          <cell r="A1684" t="str">
            <v/>
          </cell>
          <cell r="B1684" t="str">
            <v/>
          </cell>
          <cell r="C1684">
            <v>0</v>
          </cell>
          <cell r="D1684">
            <v>0</v>
          </cell>
        </row>
        <row r="1685">
          <cell r="A1685" t="str">
            <v/>
          </cell>
          <cell r="B1685" t="str">
            <v/>
          </cell>
          <cell r="C1685">
            <v>0</v>
          </cell>
          <cell r="D1685">
            <v>0</v>
          </cell>
        </row>
        <row r="1686">
          <cell r="A1686" t="str">
            <v/>
          </cell>
          <cell r="B1686" t="str">
            <v/>
          </cell>
          <cell r="C1686">
            <v>0</v>
          </cell>
          <cell r="D1686">
            <v>0</v>
          </cell>
        </row>
        <row r="1687">
          <cell r="A1687" t="str">
            <v/>
          </cell>
          <cell r="B1687" t="str">
            <v/>
          </cell>
          <cell r="C1687">
            <v>0</v>
          </cell>
          <cell r="D1687">
            <v>0</v>
          </cell>
        </row>
        <row r="1688">
          <cell r="A1688" t="str">
            <v/>
          </cell>
          <cell r="B1688" t="str">
            <v/>
          </cell>
          <cell r="C1688">
            <v>0</v>
          </cell>
          <cell r="D1688">
            <v>0</v>
          </cell>
        </row>
        <row r="1689">
          <cell r="A1689" t="str">
            <v/>
          </cell>
          <cell r="B1689" t="str">
            <v/>
          </cell>
          <cell r="C1689">
            <v>0</v>
          </cell>
          <cell r="D1689">
            <v>0</v>
          </cell>
        </row>
        <row r="1690">
          <cell r="A1690" t="str">
            <v/>
          </cell>
          <cell r="B1690" t="str">
            <v/>
          </cell>
          <cell r="C1690">
            <v>0</v>
          </cell>
          <cell r="D1690">
            <v>0</v>
          </cell>
        </row>
        <row r="1691">
          <cell r="A1691" t="str">
            <v/>
          </cell>
          <cell r="B1691" t="str">
            <v/>
          </cell>
          <cell r="C1691">
            <v>0</v>
          </cell>
          <cell r="D1691">
            <v>0</v>
          </cell>
        </row>
        <row r="1692">
          <cell r="A1692" t="str">
            <v/>
          </cell>
          <cell r="B1692" t="str">
            <v/>
          </cell>
          <cell r="C1692">
            <v>0</v>
          </cell>
          <cell r="D1692">
            <v>0</v>
          </cell>
        </row>
        <row r="1693">
          <cell r="A1693" t="str">
            <v/>
          </cell>
          <cell r="B1693" t="str">
            <v/>
          </cell>
          <cell r="C1693">
            <v>0</v>
          </cell>
          <cell r="D1693">
            <v>0</v>
          </cell>
        </row>
        <row r="1694">
          <cell r="A1694" t="str">
            <v/>
          </cell>
          <cell r="B1694" t="str">
            <v/>
          </cell>
          <cell r="C1694">
            <v>0</v>
          </cell>
          <cell r="D1694">
            <v>0</v>
          </cell>
        </row>
        <row r="1695">
          <cell r="A1695" t="str">
            <v/>
          </cell>
          <cell r="B1695" t="str">
            <v/>
          </cell>
          <cell r="C1695">
            <v>0</v>
          </cell>
          <cell r="D1695">
            <v>0</v>
          </cell>
        </row>
        <row r="1696">
          <cell r="A1696" t="str">
            <v/>
          </cell>
          <cell r="B1696" t="str">
            <v/>
          </cell>
          <cell r="C1696">
            <v>0</v>
          </cell>
          <cell r="D1696">
            <v>0</v>
          </cell>
        </row>
        <row r="1697">
          <cell r="A1697" t="str">
            <v/>
          </cell>
          <cell r="B1697" t="str">
            <v/>
          </cell>
          <cell r="C1697">
            <v>0</v>
          </cell>
          <cell r="D1697">
            <v>0</v>
          </cell>
        </row>
        <row r="1698">
          <cell r="A1698" t="str">
            <v/>
          </cell>
          <cell r="B1698" t="str">
            <v/>
          </cell>
          <cell r="C1698">
            <v>0</v>
          </cell>
          <cell r="D1698">
            <v>0</v>
          </cell>
        </row>
        <row r="1699">
          <cell r="A1699" t="str">
            <v/>
          </cell>
          <cell r="B1699" t="str">
            <v/>
          </cell>
          <cell r="C1699">
            <v>0</v>
          </cell>
          <cell r="D1699">
            <v>0</v>
          </cell>
        </row>
        <row r="1700">
          <cell r="A1700" t="str">
            <v/>
          </cell>
          <cell r="B1700" t="str">
            <v/>
          </cell>
          <cell r="C1700">
            <v>0</v>
          </cell>
          <cell r="D1700">
            <v>0</v>
          </cell>
        </row>
        <row r="1701">
          <cell r="A1701" t="str">
            <v/>
          </cell>
          <cell r="B1701" t="str">
            <v/>
          </cell>
          <cell r="C1701">
            <v>0</v>
          </cell>
          <cell r="D1701">
            <v>0</v>
          </cell>
        </row>
        <row r="1702">
          <cell r="A1702" t="str">
            <v/>
          </cell>
          <cell r="B1702" t="str">
            <v/>
          </cell>
          <cell r="C1702">
            <v>0</v>
          </cell>
          <cell r="D1702">
            <v>0</v>
          </cell>
        </row>
        <row r="1703">
          <cell r="A1703" t="str">
            <v/>
          </cell>
          <cell r="B1703" t="str">
            <v/>
          </cell>
          <cell r="C1703">
            <v>0</v>
          </cell>
          <cell r="D1703">
            <v>0</v>
          </cell>
        </row>
        <row r="1704">
          <cell r="A1704" t="str">
            <v/>
          </cell>
          <cell r="B1704" t="str">
            <v/>
          </cell>
          <cell r="C1704">
            <v>0</v>
          </cell>
          <cell r="D1704">
            <v>0</v>
          </cell>
        </row>
        <row r="1705">
          <cell r="A1705" t="str">
            <v/>
          </cell>
          <cell r="B1705" t="str">
            <v/>
          </cell>
          <cell r="C1705">
            <v>0</v>
          </cell>
          <cell r="D1705">
            <v>0</v>
          </cell>
        </row>
        <row r="1706">
          <cell r="A1706" t="str">
            <v/>
          </cell>
          <cell r="B1706" t="str">
            <v/>
          </cell>
          <cell r="C1706">
            <v>0</v>
          </cell>
          <cell r="D1706">
            <v>0</v>
          </cell>
        </row>
        <row r="1707">
          <cell r="A1707" t="str">
            <v/>
          </cell>
          <cell r="B1707" t="str">
            <v/>
          </cell>
          <cell r="C1707">
            <v>0</v>
          </cell>
          <cell r="D1707">
            <v>0</v>
          </cell>
        </row>
        <row r="1708">
          <cell r="A1708" t="str">
            <v/>
          </cell>
          <cell r="B1708" t="str">
            <v/>
          </cell>
          <cell r="C1708">
            <v>0</v>
          </cell>
          <cell r="D1708">
            <v>0</v>
          </cell>
        </row>
        <row r="1709">
          <cell r="A1709" t="str">
            <v/>
          </cell>
          <cell r="B1709" t="str">
            <v/>
          </cell>
          <cell r="C1709">
            <v>0</v>
          </cell>
          <cell r="D1709">
            <v>0</v>
          </cell>
        </row>
        <row r="1710">
          <cell r="A1710" t="str">
            <v/>
          </cell>
          <cell r="B1710" t="str">
            <v/>
          </cell>
          <cell r="C1710">
            <v>0</v>
          </cell>
          <cell r="D1710">
            <v>0</v>
          </cell>
        </row>
        <row r="1711">
          <cell r="A1711" t="str">
            <v/>
          </cell>
          <cell r="B1711" t="str">
            <v/>
          </cell>
          <cell r="C1711">
            <v>0</v>
          </cell>
          <cell r="D1711">
            <v>0</v>
          </cell>
        </row>
        <row r="1712">
          <cell r="A1712" t="str">
            <v/>
          </cell>
          <cell r="B1712" t="str">
            <v/>
          </cell>
          <cell r="C1712">
            <v>0</v>
          </cell>
          <cell r="D1712">
            <v>0</v>
          </cell>
        </row>
        <row r="1713">
          <cell r="A1713" t="str">
            <v/>
          </cell>
          <cell r="B1713" t="str">
            <v/>
          </cell>
          <cell r="C1713">
            <v>0</v>
          </cell>
          <cell r="D1713">
            <v>0</v>
          </cell>
        </row>
        <row r="1714">
          <cell r="A1714" t="str">
            <v/>
          </cell>
          <cell r="B1714" t="str">
            <v/>
          </cell>
          <cell r="C1714">
            <v>0</v>
          </cell>
          <cell r="D1714">
            <v>0</v>
          </cell>
        </row>
        <row r="1715">
          <cell r="A1715" t="str">
            <v/>
          </cell>
          <cell r="B1715" t="str">
            <v/>
          </cell>
          <cell r="C1715">
            <v>0</v>
          </cell>
          <cell r="D1715">
            <v>0</v>
          </cell>
        </row>
        <row r="1716">
          <cell r="A1716" t="str">
            <v/>
          </cell>
          <cell r="B1716" t="str">
            <v/>
          </cell>
          <cell r="C1716">
            <v>0</v>
          </cell>
          <cell r="D1716">
            <v>0</v>
          </cell>
        </row>
        <row r="1717">
          <cell r="A1717" t="str">
            <v/>
          </cell>
          <cell r="B1717" t="str">
            <v/>
          </cell>
          <cell r="C1717">
            <v>0</v>
          </cell>
          <cell r="D1717">
            <v>0</v>
          </cell>
        </row>
        <row r="1718">
          <cell r="A1718" t="str">
            <v/>
          </cell>
          <cell r="B1718" t="str">
            <v/>
          </cell>
          <cell r="C1718">
            <v>0</v>
          </cell>
          <cell r="D1718">
            <v>0</v>
          </cell>
        </row>
        <row r="1719">
          <cell r="A1719" t="str">
            <v/>
          </cell>
          <cell r="B1719" t="str">
            <v/>
          </cell>
          <cell r="C1719">
            <v>0</v>
          </cell>
          <cell r="D1719">
            <v>0</v>
          </cell>
        </row>
        <row r="1720">
          <cell r="A1720" t="str">
            <v/>
          </cell>
          <cell r="B1720" t="str">
            <v/>
          </cell>
          <cell r="C1720">
            <v>0</v>
          </cell>
          <cell r="D1720">
            <v>0</v>
          </cell>
        </row>
        <row r="1721">
          <cell r="A1721" t="str">
            <v/>
          </cell>
          <cell r="B1721" t="str">
            <v/>
          </cell>
          <cell r="C1721">
            <v>0</v>
          </cell>
          <cell r="D1721">
            <v>0</v>
          </cell>
        </row>
        <row r="1722">
          <cell r="A1722" t="str">
            <v/>
          </cell>
          <cell r="B1722" t="str">
            <v/>
          </cell>
          <cell r="C1722">
            <v>0</v>
          </cell>
          <cell r="D1722">
            <v>0</v>
          </cell>
        </row>
        <row r="1723">
          <cell r="A1723" t="str">
            <v/>
          </cell>
          <cell r="B1723" t="str">
            <v/>
          </cell>
          <cell r="C1723">
            <v>0</v>
          </cell>
          <cell r="D1723">
            <v>0</v>
          </cell>
        </row>
        <row r="1724">
          <cell r="A1724" t="str">
            <v/>
          </cell>
          <cell r="B1724" t="str">
            <v/>
          </cell>
          <cell r="C1724">
            <v>0</v>
          </cell>
          <cell r="D1724">
            <v>0</v>
          </cell>
        </row>
        <row r="1725">
          <cell r="A1725" t="str">
            <v/>
          </cell>
          <cell r="B1725" t="str">
            <v/>
          </cell>
          <cell r="C1725">
            <v>0</v>
          </cell>
          <cell r="D1725">
            <v>0</v>
          </cell>
        </row>
        <row r="1726">
          <cell r="A1726" t="str">
            <v/>
          </cell>
          <cell r="B1726" t="str">
            <v/>
          </cell>
          <cell r="C1726">
            <v>0</v>
          </cell>
          <cell r="D1726">
            <v>0</v>
          </cell>
        </row>
        <row r="1727">
          <cell r="A1727" t="str">
            <v/>
          </cell>
          <cell r="B1727" t="str">
            <v/>
          </cell>
          <cell r="C1727">
            <v>0</v>
          </cell>
          <cell r="D1727">
            <v>0</v>
          </cell>
        </row>
        <row r="1728">
          <cell r="A1728" t="str">
            <v/>
          </cell>
          <cell r="B1728" t="str">
            <v/>
          </cell>
          <cell r="C1728">
            <v>0</v>
          </cell>
          <cell r="D1728">
            <v>0</v>
          </cell>
        </row>
        <row r="1729">
          <cell r="A1729" t="str">
            <v/>
          </cell>
          <cell r="B1729" t="str">
            <v/>
          </cell>
          <cell r="C1729">
            <v>0</v>
          </cell>
          <cell r="D1729">
            <v>0</v>
          </cell>
        </row>
        <row r="1730">
          <cell r="A1730" t="str">
            <v/>
          </cell>
          <cell r="B1730" t="str">
            <v/>
          </cell>
          <cell r="C1730">
            <v>0</v>
          </cell>
          <cell r="D1730">
            <v>0</v>
          </cell>
        </row>
        <row r="1731">
          <cell r="A1731" t="str">
            <v/>
          </cell>
          <cell r="B1731" t="str">
            <v/>
          </cell>
          <cell r="C1731">
            <v>0</v>
          </cell>
          <cell r="D1731">
            <v>0</v>
          </cell>
        </row>
        <row r="1732">
          <cell r="A1732" t="str">
            <v/>
          </cell>
          <cell r="B1732" t="str">
            <v/>
          </cell>
          <cell r="C1732">
            <v>0</v>
          </cell>
          <cell r="D1732">
            <v>0</v>
          </cell>
        </row>
        <row r="1733">
          <cell r="A1733" t="str">
            <v/>
          </cell>
          <cell r="B1733" t="str">
            <v/>
          </cell>
          <cell r="C1733">
            <v>0</v>
          </cell>
          <cell r="D1733">
            <v>0</v>
          </cell>
        </row>
        <row r="1734">
          <cell r="A1734" t="str">
            <v/>
          </cell>
          <cell r="B1734" t="str">
            <v/>
          </cell>
          <cell r="C1734">
            <v>0</v>
          </cell>
          <cell r="D1734">
            <v>0</v>
          </cell>
        </row>
        <row r="1735">
          <cell r="A1735" t="str">
            <v/>
          </cell>
          <cell r="B1735" t="str">
            <v/>
          </cell>
          <cell r="C1735">
            <v>0</v>
          </cell>
          <cell r="D1735">
            <v>0</v>
          </cell>
        </row>
        <row r="1736">
          <cell r="A1736" t="str">
            <v/>
          </cell>
          <cell r="B1736" t="str">
            <v/>
          </cell>
          <cell r="C1736">
            <v>0</v>
          </cell>
          <cell r="D1736">
            <v>0</v>
          </cell>
        </row>
        <row r="1737">
          <cell r="A1737" t="str">
            <v/>
          </cell>
          <cell r="B1737" t="str">
            <v/>
          </cell>
          <cell r="C1737">
            <v>0</v>
          </cell>
          <cell r="D1737">
            <v>0</v>
          </cell>
        </row>
        <row r="1738">
          <cell r="A1738" t="str">
            <v/>
          </cell>
          <cell r="B1738" t="str">
            <v/>
          </cell>
          <cell r="C1738">
            <v>0</v>
          </cell>
          <cell r="D1738">
            <v>0</v>
          </cell>
        </row>
        <row r="1739">
          <cell r="A1739" t="str">
            <v/>
          </cell>
          <cell r="B1739" t="str">
            <v/>
          </cell>
          <cell r="C1739">
            <v>0</v>
          </cell>
          <cell r="D1739">
            <v>0</v>
          </cell>
        </row>
        <row r="1740">
          <cell r="A1740" t="str">
            <v/>
          </cell>
          <cell r="B1740" t="str">
            <v/>
          </cell>
          <cell r="C1740">
            <v>0</v>
          </cell>
          <cell r="D1740">
            <v>0</v>
          </cell>
        </row>
        <row r="1741">
          <cell r="A1741" t="str">
            <v/>
          </cell>
          <cell r="B1741" t="str">
            <v/>
          </cell>
          <cell r="C1741">
            <v>0</v>
          </cell>
          <cell r="D1741">
            <v>0</v>
          </cell>
        </row>
        <row r="1742">
          <cell r="A1742" t="str">
            <v/>
          </cell>
          <cell r="B1742" t="str">
            <v/>
          </cell>
          <cell r="C1742">
            <v>0</v>
          </cell>
          <cell r="D1742">
            <v>0</v>
          </cell>
        </row>
        <row r="1743">
          <cell r="A1743" t="str">
            <v/>
          </cell>
          <cell r="B1743" t="str">
            <v/>
          </cell>
          <cell r="C1743">
            <v>0</v>
          </cell>
          <cell r="D1743">
            <v>0</v>
          </cell>
        </row>
        <row r="1744">
          <cell r="A1744" t="str">
            <v/>
          </cell>
          <cell r="B1744" t="str">
            <v/>
          </cell>
          <cell r="C1744">
            <v>0</v>
          </cell>
          <cell r="D1744">
            <v>0</v>
          </cell>
        </row>
        <row r="1745">
          <cell r="A1745" t="str">
            <v/>
          </cell>
          <cell r="B1745" t="str">
            <v/>
          </cell>
          <cell r="C1745">
            <v>0</v>
          </cell>
          <cell r="D1745">
            <v>0</v>
          </cell>
        </row>
        <row r="1746">
          <cell r="A1746" t="str">
            <v/>
          </cell>
          <cell r="B1746" t="str">
            <v/>
          </cell>
          <cell r="C1746">
            <v>0</v>
          </cell>
          <cell r="D1746">
            <v>0</v>
          </cell>
        </row>
        <row r="1747">
          <cell r="A1747" t="str">
            <v/>
          </cell>
          <cell r="B1747" t="str">
            <v/>
          </cell>
          <cell r="C1747">
            <v>0</v>
          </cell>
          <cell r="D1747">
            <v>0</v>
          </cell>
        </row>
        <row r="1748">
          <cell r="A1748" t="str">
            <v/>
          </cell>
          <cell r="B1748" t="str">
            <v/>
          </cell>
          <cell r="C1748">
            <v>0</v>
          </cell>
          <cell r="D1748">
            <v>0</v>
          </cell>
        </row>
        <row r="1749">
          <cell r="A1749" t="str">
            <v/>
          </cell>
          <cell r="B1749" t="str">
            <v/>
          </cell>
          <cell r="C1749">
            <v>0</v>
          </cell>
          <cell r="D1749">
            <v>0</v>
          </cell>
        </row>
        <row r="1750">
          <cell r="A1750" t="str">
            <v/>
          </cell>
          <cell r="B1750" t="str">
            <v/>
          </cell>
          <cell r="C1750">
            <v>0</v>
          </cell>
          <cell r="D1750">
            <v>0</v>
          </cell>
        </row>
        <row r="1751">
          <cell r="A1751" t="str">
            <v/>
          </cell>
          <cell r="B1751" t="str">
            <v/>
          </cell>
          <cell r="C1751">
            <v>0</v>
          </cell>
          <cell r="D1751">
            <v>0</v>
          </cell>
        </row>
        <row r="1752">
          <cell r="A1752" t="str">
            <v/>
          </cell>
          <cell r="B1752" t="str">
            <v/>
          </cell>
          <cell r="C1752">
            <v>0</v>
          </cell>
          <cell r="D1752">
            <v>0</v>
          </cell>
        </row>
        <row r="1753">
          <cell r="A1753" t="str">
            <v/>
          </cell>
          <cell r="B1753" t="str">
            <v/>
          </cell>
          <cell r="C1753">
            <v>0</v>
          </cell>
          <cell r="D1753">
            <v>0</v>
          </cell>
        </row>
        <row r="1754">
          <cell r="A1754" t="str">
            <v/>
          </cell>
          <cell r="B1754" t="str">
            <v/>
          </cell>
          <cell r="C1754">
            <v>0</v>
          </cell>
          <cell r="D1754">
            <v>0</v>
          </cell>
        </row>
        <row r="1755">
          <cell r="A1755" t="str">
            <v/>
          </cell>
          <cell r="B1755" t="str">
            <v/>
          </cell>
          <cell r="C1755">
            <v>0</v>
          </cell>
          <cell r="D1755">
            <v>0</v>
          </cell>
        </row>
        <row r="1756">
          <cell r="A1756" t="str">
            <v/>
          </cell>
          <cell r="B1756" t="str">
            <v/>
          </cell>
          <cell r="C1756">
            <v>0</v>
          </cell>
          <cell r="D1756">
            <v>0</v>
          </cell>
        </row>
        <row r="1757">
          <cell r="A1757" t="str">
            <v/>
          </cell>
          <cell r="B1757" t="str">
            <v/>
          </cell>
          <cell r="C1757">
            <v>0</v>
          </cell>
          <cell r="D1757">
            <v>0</v>
          </cell>
        </row>
        <row r="1758">
          <cell r="A1758" t="str">
            <v/>
          </cell>
          <cell r="B1758" t="str">
            <v/>
          </cell>
          <cell r="C1758">
            <v>0</v>
          </cell>
          <cell r="D1758">
            <v>0</v>
          </cell>
        </row>
        <row r="1759">
          <cell r="A1759" t="str">
            <v/>
          </cell>
          <cell r="B1759" t="str">
            <v/>
          </cell>
          <cell r="C1759">
            <v>0</v>
          </cell>
          <cell r="D1759">
            <v>0</v>
          </cell>
        </row>
        <row r="1760">
          <cell r="A1760" t="str">
            <v/>
          </cell>
          <cell r="B1760" t="str">
            <v/>
          </cell>
          <cell r="C1760">
            <v>0</v>
          </cell>
          <cell r="D1760">
            <v>0</v>
          </cell>
        </row>
        <row r="1761">
          <cell r="A1761" t="str">
            <v/>
          </cell>
          <cell r="B1761" t="str">
            <v/>
          </cell>
          <cell r="C1761">
            <v>0</v>
          </cell>
          <cell r="D1761">
            <v>0</v>
          </cell>
        </row>
        <row r="1762">
          <cell r="A1762" t="str">
            <v/>
          </cell>
          <cell r="B1762" t="str">
            <v/>
          </cell>
          <cell r="C1762">
            <v>0</v>
          </cell>
          <cell r="D1762">
            <v>0</v>
          </cell>
        </row>
        <row r="1763">
          <cell r="A1763" t="str">
            <v/>
          </cell>
          <cell r="B1763" t="str">
            <v/>
          </cell>
          <cell r="C1763">
            <v>0</v>
          </cell>
          <cell r="D1763">
            <v>0</v>
          </cell>
        </row>
        <row r="1764">
          <cell r="A1764" t="str">
            <v/>
          </cell>
          <cell r="B1764" t="str">
            <v/>
          </cell>
          <cell r="C1764">
            <v>0</v>
          </cell>
          <cell r="D1764">
            <v>0</v>
          </cell>
        </row>
        <row r="1765">
          <cell r="A1765" t="str">
            <v/>
          </cell>
          <cell r="B1765" t="str">
            <v/>
          </cell>
          <cell r="C1765">
            <v>0</v>
          </cell>
          <cell r="D1765">
            <v>0</v>
          </cell>
        </row>
        <row r="1766">
          <cell r="A1766" t="str">
            <v/>
          </cell>
          <cell r="B1766" t="str">
            <v/>
          </cell>
          <cell r="C1766">
            <v>0</v>
          </cell>
          <cell r="D1766">
            <v>0</v>
          </cell>
        </row>
        <row r="1767">
          <cell r="A1767" t="str">
            <v/>
          </cell>
          <cell r="B1767" t="str">
            <v/>
          </cell>
          <cell r="C1767">
            <v>0</v>
          </cell>
          <cell r="D1767">
            <v>0</v>
          </cell>
        </row>
        <row r="1768">
          <cell r="A1768" t="str">
            <v/>
          </cell>
          <cell r="B1768" t="str">
            <v/>
          </cell>
          <cell r="C1768">
            <v>0</v>
          </cell>
          <cell r="D1768">
            <v>0</v>
          </cell>
        </row>
        <row r="1769">
          <cell r="A1769" t="str">
            <v/>
          </cell>
          <cell r="B1769" t="str">
            <v/>
          </cell>
          <cell r="C1769">
            <v>0</v>
          </cell>
          <cell r="D1769">
            <v>0</v>
          </cell>
        </row>
        <row r="1770">
          <cell r="A1770" t="str">
            <v/>
          </cell>
          <cell r="B1770" t="str">
            <v/>
          </cell>
          <cell r="C1770">
            <v>0</v>
          </cell>
          <cell r="D1770">
            <v>0</v>
          </cell>
        </row>
        <row r="1771">
          <cell r="A1771" t="str">
            <v/>
          </cell>
          <cell r="B1771" t="str">
            <v/>
          </cell>
          <cell r="C1771">
            <v>0</v>
          </cell>
          <cell r="D1771">
            <v>0</v>
          </cell>
        </row>
        <row r="1772">
          <cell r="A1772" t="str">
            <v/>
          </cell>
          <cell r="B1772" t="str">
            <v/>
          </cell>
          <cell r="C1772">
            <v>0</v>
          </cell>
          <cell r="D1772">
            <v>0</v>
          </cell>
        </row>
        <row r="1773">
          <cell r="A1773" t="str">
            <v/>
          </cell>
          <cell r="B1773" t="str">
            <v/>
          </cell>
          <cell r="C1773">
            <v>0</v>
          </cell>
          <cell r="D1773">
            <v>0</v>
          </cell>
        </row>
        <row r="1774">
          <cell r="A1774" t="str">
            <v/>
          </cell>
          <cell r="B1774" t="str">
            <v/>
          </cell>
          <cell r="C1774">
            <v>0</v>
          </cell>
          <cell r="D1774">
            <v>0</v>
          </cell>
        </row>
        <row r="1775">
          <cell r="A1775" t="str">
            <v/>
          </cell>
          <cell r="B1775" t="str">
            <v/>
          </cell>
          <cell r="C1775">
            <v>0</v>
          </cell>
          <cell r="D1775">
            <v>0</v>
          </cell>
        </row>
        <row r="1776">
          <cell r="A1776" t="str">
            <v/>
          </cell>
          <cell r="B1776" t="str">
            <v/>
          </cell>
          <cell r="C1776">
            <v>0</v>
          </cell>
          <cell r="D1776">
            <v>0</v>
          </cell>
        </row>
        <row r="1777">
          <cell r="A1777" t="str">
            <v/>
          </cell>
          <cell r="B1777" t="str">
            <v/>
          </cell>
          <cell r="C1777">
            <v>0</v>
          </cell>
          <cell r="D1777">
            <v>0</v>
          </cell>
        </row>
        <row r="1778">
          <cell r="A1778" t="str">
            <v/>
          </cell>
          <cell r="B1778" t="str">
            <v/>
          </cell>
          <cell r="C1778">
            <v>0</v>
          </cell>
          <cell r="D1778">
            <v>0</v>
          </cell>
        </row>
        <row r="1779">
          <cell r="A1779" t="str">
            <v/>
          </cell>
          <cell r="B1779" t="str">
            <v/>
          </cell>
          <cell r="C1779">
            <v>0</v>
          </cell>
          <cell r="D1779">
            <v>0</v>
          </cell>
        </row>
        <row r="1780">
          <cell r="A1780" t="str">
            <v/>
          </cell>
          <cell r="B1780" t="str">
            <v/>
          </cell>
          <cell r="C1780">
            <v>0</v>
          </cell>
          <cell r="D1780">
            <v>0</v>
          </cell>
        </row>
        <row r="1781">
          <cell r="A1781" t="str">
            <v/>
          </cell>
          <cell r="B1781" t="str">
            <v/>
          </cell>
          <cell r="C1781">
            <v>0</v>
          </cell>
          <cell r="D1781">
            <v>0</v>
          </cell>
        </row>
        <row r="1782">
          <cell r="A1782" t="str">
            <v/>
          </cell>
          <cell r="B1782" t="str">
            <v/>
          </cell>
          <cell r="C1782">
            <v>0</v>
          </cell>
          <cell r="D1782">
            <v>0</v>
          </cell>
        </row>
        <row r="1783">
          <cell r="A1783" t="str">
            <v/>
          </cell>
          <cell r="B1783" t="str">
            <v/>
          </cell>
          <cell r="C1783">
            <v>0</v>
          </cell>
          <cell r="D1783">
            <v>0</v>
          </cell>
        </row>
        <row r="1784">
          <cell r="A1784" t="str">
            <v/>
          </cell>
          <cell r="B1784" t="str">
            <v/>
          </cell>
          <cell r="C1784">
            <v>0</v>
          </cell>
          <cell r="D1784">
            <v>0</v>
          </cell>
        </row>
        <row r="1785">
          <cell r="A1785" t="str">
            <v/>
          </cell>
          <cell r="B1785" t="str">
            <v/>
          </cell>
          <cell r="C1785">
            <v>0</v>
          </cell>
          <cell r="D1785">
            <v>0</v>
          </cell>
        </row>
        <row r="1786">
          <cell r="A1786" t="str">
            <v/>
          </cell>
          <cell r="B1786" t="str">
            <v/>
          </cell>
          <cell r="C1786">
            <v>0</v>
          </cell>
          <cell r="D1786">
            <v>0</v>
          </cell>
        </row>
        <row r="1787">
          <cell r="A1787" t="str">
            <v/>
          </cell>
          <cell r="B1787" t="str">
            <v/>
          </cell>
          <cell r="C1787">
            <v>0</v>
          </cell>
          <cell r="D1787">
            <v>0</v>
          </cell>
        </row>
        <row r="1788">
          <cell r="A1788" t="str">
            <v/>
          </cell>
          <cell r="B1788" t="str">
            <v/>
          </cell>
          <cell r="C1788">
            <v>0</v>
          </cell>
          <cell r="D1788">
            <v>0</v>
          </cell>
        </row>
        <row r="1789">
          <cell r="A1789" t="str">
            <v/>
          </cell>
          <cell r="B1789" t="str">
            <v/>
          </cell>
          <cell r="C1789">
            <v>0</v>
          </cell>
          <cell r="D1789">
            <v>0</v>
          </cell>
        </row>
        <row r="1790">
          <cell r="A1790" t="str">
            <v/>
          </cell>
          <cell r="B1790" t="str">
            <v/>
          </cell>
          <cell r="C1790">
            <v>0</v>
          </cell>
          <cell r="D1790">
            <v>0</v>
          </cell>
        </row>
        <row r="1791">
          <cell r="A1791" t="str">
            <v/>
          </cell>
          <cell r="B1791" t="str">
            <v/>
          </cell>
          <cell r="C1791">
            <v>0</v>
          </cell>
          <cell r="D1791">
            <v>0</v>
          </cell>
        </row>
        <row r="1792">
          <cell r="A1792" t="str">
            <v/>
          </cell>
          <cell r="B1792" t="str">
            <v/>
          </cell>
          <cell r="C1792">
            <v>0</v>
          </cell>
          <cell r="D1792">
            <v>0</v>
          </cell>
        </row>
        <row r="1793">
          <cell r="A1793" t="str">
            <v/>
          </cell>
          <cell r="B1793" t="str">
            <v/>
          </cell>
          <cell r="C1793">
            <v>0</v>
          </cell>
          <cell r="D1793">
            <v>0</v>
          </cell>
        </row>
        <row r="1794">
          <cell r="A1794" t="str">
            <v/>
          </cell>
          <cell r="B1794" t="str">
            <v/>
          </cell>
          <cell r="C1794">
            <v>0</v>
          </cell>
          <cell r="D1794">
            <v>0</v>
          </cell>
        </row>
        <row r="1795">
          <cell r="A1795" t="str">
            <v/>
          </cell>
          <cell r="B1795" t="str">
            <v/>
          </cell>
          <cell r="C1795">
            <v>0</v>
          </cell>
          <cell r="D1795">
            <v>0</v>
          </cell>
        </row>
        <row r="1796">
          <cell r="A1796" t="str">
            <v/>
          </cell>
          <cell r="B1796" t="str">
            <v/>
          </cell>
          <cell r="C1796">
            <v>0</v>
          </cell>
          <cell r="D1796">
            <v>0</v>
          </cell>
        </row>
        <row r="1797">
          <cell r="A1797" t="str">
            <v/>
          </cell>
          <cell r="B1797" t="str">
            <v/>
          </cell>
          <cell r="C1797">
            <v>0</v>
          </cell>
          <cell r="D1797">
            <v>0</v>
          </cell>
        </row>
      </sheetData>
      <sheetData sheetId="6" refreshError="1">
        <row r="5">
          <cell r="A5" t="str">
            <v>Nî</v>
          </cell>
          <cell r="B5" t="str">
            <v>Cã</v>
          </cell>
          <cell r="C5" t="str">
            <v>N/s¸ch</v>
          </cell>
          <cell r="D5" t="str">
            <v>Sè tiÒn</v>
          </cell>
        </row>
        <row r="6">
          <cell r="A6" t="str">
            <v/>
          </cell>
          <cell r="B6" t="str">
            <v/>
          </cell>
          <cell r="C6">
            <v>0</v>
          </cell>
          <cell r="D6">
            <v>0</v>
          </cell>
        </row>
        <row r="7">
          <cell r="A7" t="str">
            <v/>
          </cell>
          <cell r="B7" t="str">
            <v/>
          </cell>
          <cell r="C7">
            <v>0</v>
          </cell>
          <cell r="D7">
            <v>0</v>
          </cell>
        </row>
        <row r="8">
          <cell r="A8" t="str">
            <v/>
          </cell>
          <cell r="B8" t="str">
            <v/>
          </cell>
          <cell r="C8">
            <v>0</v>
          </cell>
          <cell r="D8">
            <v>0</v>
          </cell>
        </row>
        <row r="9">
          <cell r="A9" t="str">
            <v/>
          </cell>
          <cell r="B9" t="str">
            <v/>
          </cell>
          <cell r="C9">
            <v>0</v>
          </cell>
          <cell r="D9">
            <v>0</v>
          </cell>
        </row>
        <row r="10">
          <cell r="A10" t="str">
            <v/>
          </cell>
          <cell r="B10" t="str">
            <v/>
          </cell>
          <cell r="C10">
            <v>0</v>
          </cell>
          <cell r="D10">
            <v>0</v>
          </cell>
        </row>
        <row r="11">
          <cell r="A11" t="str">
            <v/>
          </cell>
          <cell r="B11" t="str">
            <v/>
          </cell>
          <cell r="C11">
            <v>0</v>
          </cell>
          <cell r="D11">
            <v>0</v>
          </cell>
        </row>
        <row r="12">
          <cell r="A12" t="str">
            <v/>
          </cell>
          <cell r="B12" t="str">
            <v/>
          </cell>
          <cell r="C12">
            <v>0</v>
          </cell>
          <cell r="D12">
            <v>0</v>
          </cell>
        </row>
        <row r="13">
          <cell r="A13" t="str">
            <v/>
          </cell>
          <cell r="B13" t="str">
            <v/>
          </cell>
          <cell r="C13">
            <v>0</v>
          </cell>
          <cell r="D13">
            <v>0</v>
          </cell>
        </row>
        <row r="14">
          <cell r="A14" t="str">
            <v/>
          </cell>
          <cell r="B14" t="str">
            <v/>
          </cell>
          <cell r="C14">
            <v>0</v>
          </cell>
          <cell r="D14">
            <v>0</v>
          </cell>
        </row>
        <row r="15">
          <cell r="A15" t="str">
            <v/>
          </cell>
          <cell r="B15" t="str">
            <v/>
          </cell>
          <cell r="C15">
            <v>0</v>
          </cell>
          <cell r="D15">
            <v>0</v>
          </cell>
        </row>
        <row r="16">
          <cell r="A16" t="str">
            <v/>
          </cell>
          <cell r="B16" t="str">
            <v/>
          </cell>
          <cell r="C16">
            <v>0</v>
          </cell>
          <cell r="D16">
            <v>0</v>
          </cell>
        </row>
        <row r="17">
          <cell r="A17" t="str">
            <v/>
          </cell>
          <cell r="B17" t="str">
            <v/>
          </cell>
          <cell r="C17">
            <v>0</v>
          </cell>
          <cell r="D17">
            <v>0</v>
          </cell>
        </row>
        <row r="18">
          <cell r="A18" t="str">
            <v/>
          </cell>
          <cell r="B18" t="str">
            <v/>
          </cell>
          <cell r="C18">
            <v>0</v>
          </cell>
          <cell r="D18">
            <v>0</v>
          </cell>
        </row>
        <row r="19">
          <cell r="A19" t="str">
            <v/>
          </cell>
          <cell r="B19" t="str">
            <v/>
          </cell>
          <cell r="C19">
            <v>0</v>
          </cell>
          <cell r="D19">
            <v>0</v>
          </cell>
        </row>
        <row r="20">
          <cell r="A20" t="str">
            <v/>
          </cell>
          <cell r="B20" t="str">
            <v/>
          </cell>
          <cell r="C20">
            <v>0</v>
          </cell>
          <cell r="D20">
            <v>0</v>
          </cell>
        </row>
        <row r="21">
          <cell r="A21" t="str">
            <v/>
          </cell>
          <cell r="B21" t="str">
            <v/>
          </cell>
          <cell r="C21">
            <v>0</v>
          </cell>
          <cell r="D21">
            <v>0</v>
          </cell>
        </row>
        <row r="22">
          <cell r="A22" t="str">
            <v/>
          </cell>
          <cell r="B22" t="str">
            <v/>
          </cell>
          <cell r="C22">
            <v>0</v>
          </cell>
          <cell r="D22">
            <v>0</v>
          </cell>
        </row>
        <row r="23">
          <cell r="A23" t="str">
            <v/>
          </cell>
          <cell r="B23" t="str">
            <v/>
          </cell>
          <cell r="C23">
            <v>0</v>
          </cell>
          <cell r="D23">
            <v>0</v>
          </cell>
        </row>
        <row r="24">
          <cell r="A24" t="str">
            <v/>
          </cell>
          <cell r="B24" t="str">
            <v/>
          </cell>
          <cell r="C24">
            <v>0</v>
          </cell>
          <cell r="D24">
            <v>0</v>
          </cell>
        </row>
        <row r="25">
          <cell r="A25" t="str">
            <v/>
          </cell>
          <cell r="B25" t="str">
            <v/>
          </cell>
          <cell r="C25">
            <v>0</v>
          </cell>
          <cell r="D25">
            <v>0</v>
          </cell>
        </row>
        <row r="26">
          <cell r="A26" t="str">
            <v/>
          </cell>
          <cell r="B26" t="str">
            <v/>
          </cell>
          <cell r="C26">
            <v>0</v>
          </cell>
          <cell r="D26">
            <v>0</v>
          </cell>
        </row>
        <row r="27">
          <cell r="A27" t="str">
            <v/>
          </cell>
          <cell r="B27" t="str">
            <v/>
          </cell>
          <cell r="C27">
            <v>0</v>
          </cell>
          <cell r="D27">
            <v>0</v>
          </cell>
        </row>
        <row r="28">
          <cell r="A28" t="str">
            <v/>
          </cell>
          <cell r="B28" t="str">
            <v/>
          </cell>
          <cell r="C28">
            <v>0</v>
          </cell>
          <cell r="D28">
            <v>0</v>
          </cell>
        </row>
        <row r="29">
          <cell r="A29" t="str">
            <v/>
          </cell>
          <cell r="B29" t="str">
            <v/>
          </cell>
          <cell r="C29">
            <v>0</v>
          </cell>
          <cell r="D29">
            <v>0</v>
          </cell>
        </row>
        <row r="30">
          <cell r="A30" t="str">
            <v/>
          </cell>
          <cell r="B30" t="str">
            <v/>
          </cell>
          <cell r="C30">
            <v>0</v>
          </cell>
          <cell r="D30">
            <v>0</v>
          </cell>
        </row>
        <row r="31">
          <cell r="A31" t="str">
            <v/>
          </cell>
          <cell r="B31" t="str">
            <v/>
          </cell>
          <cell r="C31">
            <v>0</v>
          </cell>
          <cell r="D31">
            <v>0</v>
          </cell>
        </row>
        <row r="32">
          <cell r="A32" t="str">
            <v/>
          </cell>
          <cell r="B32" t="str">
            <v/>
          </cell>
          <cell r="C32">
            <v>0</v>
          </cell>
          <cell r="D32">
            <v>0</v>
          </cell>
        </row>
        <row r="33">
          <cell r="A33" t="str">
            <v/>
          </cell>
          <cell r="B33" t="str">
            <v/>
          </cell>
          <cell r="C33">
            <v>0</v>
          </cell>
          <cell r="D33">
            <v>0</v>
          </cell>
        </row>
        <row r="34">
          <cell r="A34" t="str">
            <v/>
          </cell>
          <cell r="B34" t="str">
            <v/>
          </cell>
          <cell r="C34">
            <v>0</v>
          </cell>
          <cell r="D34">
            <v>0</v>
          </cell>
        </row>
        <row r="35">
          <cell r="A35" t="str">
            <v/>
          </cell>
          <cell r="B35" t="str">
            <v/>
          </cell>
          <cell r="C35">
            <v>0</v>
          </cell>
          <cell r="D35">
            <v>0</v>
          </cell>
        </row>
        <row r="36">
          <cell r="A36" t="str">
            <v/>
          </cell>
          <cell r="B36" t="str">
            <v/>
          </cell>
          <cell r="C36">
            <v>0</v>
          </cell>
          <cell r="D36">
            <v>0</v>
          </cell>
        </row>
        <row r="37">
          <cell r="A37" t="str">
            <v/>
          </cell>
          <cell r="B37" t="str">
            <v/>
          </cell>
          <cell r="C37">
            <v>0</v>
          </cell>
          <cell r="D37">
            <v>0</v>
          </cell>
        </row>
        <row r="38">
          <cell r="A38" t="str">
            <v/>
          </cell>
          <cell r="B38" t="str">
            <v/>
          </cell>
          <cell r="C38">
            <v>0</v>
          </cell>
          <cell r="D38">
            <v>0</v>
          </cell>
        </row>
        <row r="39">
          <cell r="A39" t="str">
            <v/>
          </cell>
          <cell r="B39" t="str">
            <v/>
          </cell>
          <cell r="C39">
            <v>0</v>
          </cell>
          <cell r="D39">
            <v>0</v>
          </cell>
        </row>
        <row r="40">
          <cell r="A40" t="str">
            <v/>
          </cell>
          <cell r="B40" t="str">
            <v/>
          </cell>
          <cell r="C40">
            <v>0</v>
          </cell>
          <cell r="D40">
            <v>0</v>
          </cell>
        </row>
        <row r="41">
          <cell r="A41" t="str">
            <v/>
          </cell>
          <cell r="B41" t="str">
            <v/>
          </cell>
          <cell r="C41">
            <v>0</v>
          </cell>
          <cell r="D41">
            <v>0</v>
          </cell>
        </row>
        <row r="42">
          <cell r="A42" t="str">
            <v/>
          </cell>
          <cell r="B42" t="str">
            <v/>
          </cell>
          <cell r="C42">
            <v>0</v>
          </cell>
          <cell r="D42">
            <v>0</v>
          </cell>
        </row>
        <row r="43">
          <cell r="A43" t="str">
            <v/>
          </cell>
          <cell r="B43" t="str">
            <v/>
          </cell>
          <cell r="C43">
            <v>0</v>
          </cell>
          <cell r="D43">
            <v>0</v>
          </cell>
        </row>
        <row r="44">
          <cell r="A44" t="str">
            <v/>
          </cell>
          <cell r="B44" t="str">
            <v/>
          </cell>
          <cell r="C44">
            <v>0</v>
          </cell>
          <cell r="D44">
            <v>0</v>
          </cell>
        </row>
        <row r="45">
          <cell r="A45" t="str">
            <v/>
          </cell>
          <cell r="B45" t="str">
            <v/>
          </cell>
          <cell r="C45">
            <v>0</v>
          </cell>
          <cell r="D45">
            <v>0</v>
          </cell>
        </row>
        <row r="46">
          <cell r="A46" t="str">
            <v/>
          </cell>
          <cell r="B46" t="str">
            <v/>
          </cell>
          <cell r="C46">
            <v>0</v>
          </cell>
          <cell r="D46">
            <v>0</v>
          </cell>
        </row>
        <row r="47">
          <cell r="A47" t="str">
            <v/>
          </cell>
          <cell r="B47" t="str">
            <v/>
          </cell>
          <cell r="C47">
            <v>0</v>
          </cell>
          <cell r="D47">
            <v>0</v>
          </cell>
        </row>
        <row r="48">
          <cell r="A48" t="str">
            <v/>
          </cell>
          <cell r="B48" t="str">
            <v/>
          </cell>
          <cell r="C48">
            <v>0</v>
          </cell>
          <cell r="D48">
            <v>0</v>
          </cell>
        </row>
        <row r="49">
          <cell r="A49" t="str">
            <v/>
          </cell>
          <cell r="B49" t="str">
            <v/>
          </cell>
          <cell r="C49">
            <v>0</v>
          </cell>
          <cell r="D49">
            <v>0</v>
          </cell>
        </row>
        <row r="50">
          <cell r="A50" t="str">
            <v/>
          </cell>
          <cell r="B50" t="str">
            <v/>
          </cell>
          <cell r="C50">
            <v>0</v>
          </cell>
          <cell r="D50">
            <v>0</v>
          </cell>
        </row>
        <row r="51">
          <cell r="A51" t="str">
            <v/>
          </cell>
          <cell r="B51" t="str">
            <v/>
          </cell>
          <cell r="C51">
            <v>0</v>
          </cell>
          <cell r="D51">
            <v>0</v>
          </cell>
        </row>
        <row r="52">
          <cell r="A52" t="str">
            <v/>
          </cell>
          <cell r="B52" t="str">
            <v/>
          </cell>
          <cell r="C52">
            <v>0</v>
          </cell>
          <cell r="D52">
            <v>0</v>
          </cell>
        </row>
        <row r="53">
          <cell r="A53" t="str">
            <v/>
          </cell>
          <cell r="B53" t="str">
            <v/>
          </cell>
          <cell r="C53">
            <v>0</v>
          </cell>
          <cell r="D53">
            <v>0</v>
          </cell>
        </row>
        <row r="54">
          <cell r="A54" t="str">
            <v/>
          </cell>
          <cell r="B54" t="str">
            <v/>
          </cell>
          <cell r="C54">
            <v>0</v>
          </cell>
          <cell r="D54">
            <v>0</v>
          </cell>
        </row>
        <row r="55">
          <cell r="A55" t="str">
            <v/>
          </cell>
          <cell r="B55" t="str">
            <v/>
          </cell>
          <cell r="C55">
            <v>0</v>
          </cell>
          <cell r="D55">
            <v>0</v>
          </cell>
        </row>
        <row r="56">
          <cell r="A56" t="str">
            <v/>
          </cell>
          <cell r="B56" t="str">
            <v/>
          </cell>
          <cell r="C56">
            <v>0</v>
          </cell>
          <cell r="D56">
            <v>0</v>
          </cell>
        </row>
        <row r="57">
          <cell r="A57" t="str">
            <v/>
          </cell>
          <cell r="B57" t="str">
            <v/>
          </cell>
          <cell r="C57">
            <v>0</v>
          </cell>
          <cell r="D57">
            <v>0</v>
          </cell>
        </row>
        <row r="58">
          <cell r="A58" t="str">
            <v/>
          </cell>
          <cell r="B58" t="str">
            <v/>
          </cell>
          <cell r="C58">
            <v>0</v>
          </cell>
          <cell r="D58">
            <v>0</v>
          </cell>
        </row>
        <row r="59">
          <cell r="A59" t="str">
            <v/>
          </cell>
          <cell r="B59" t="str">
            <v/>
          </cell>
          <cell r="C59">
            <v>0</v>
          </cell>
          <cell r="D59">
            <v>0</v>
          </cell>
        </row>
        <row r="60">
          <cell r="A60" t="str">
            <v/>
          </cell>
          <cell r="B60" t="str">
            <v/>
          </cell>
          <cell r="C60">
            <v>0</v>
          </cell>
          <cell r="D60">
            <v>0</v>
          </cell>
        </row>
        <row r="61">
          <cell r="A61" t="str">
            <v/>
          </cell>
          <cell r="B61" t="str">
            <v/>
          </cell>
          <cell r="C61">
            <v>0</v>
          </cell>
          <cell r="D61">
            <v>0</v>
          </cell>
        </row>
        <row r="62">
          <cell r="A62" t="str">
            <v/>
          </cell>
          <cell r="B62" t="str">
            <v/>
          </cell>
          <cell r="C62">
            <v>0</v>
          </cell>
          <cell r="D62">
            <v>0</v>
          </cell>
        </row>
        <row r="63">
          <cell r="A63" t="str">
            <v/>
          </cell>
          <cell r="B63" t="str">
            <v/>
          </cell>
          <cell r="C63">
            <v>0</v>
          </cell>
          <cell r="D63">
            <v>0</v>
          </cell>
        </row>
        <row r="64">
          <cell r="A64" t="str">
            <v/>
          </cell>
          <cell r="B64" t="str">
            <v/>
          </cell>
          <cell r="C64">
            <v>0</v>
          </cell>
          <cell r="D64">
            <v>0</v>
          </cell>
        </row>
        <row r="65">
          <cell r="A65" t="str">
            <v/>
          </cell>
          <cell r="B65" t="str">
            <v/>
          </cell>
          <cell r="C65">
            <v>0</v>
          </cell>
          <cell r="D65">
            <v>0</v>
          </cell>
        </row>
        <row r="66">
          <cell r="A66" t="str">
            <v/>
          </cell>
          <cell r="B66" t="str">
            <v/>
          </cell>
          <cell r="C66">
            <v>0</v>
          </cell>
          <cell r="D66">
            <v>0</v>
          </cell>
        </row>
        <row r="67">
          <cell r="A67" t="str">
            <v/>
          </cell>
          <cell r="B67" t="str">
            <v/>
          </cell>
          <cell r="C67">
            <v>0</v>
          </cell>
          <cell r="D67">
            <v>0</v>
          </cell>
        </row>
        <row r="68">
          <cell r="A68" t="str">
            <v/>
          </cell>
          <cell r="B68" t="str">
            <v/>
          </cell>
          <cell r="C68">
            <v>0</v>
          </cell>
          <cell r="D68">
            <v>0</v>
          </cell>
        </row>
        <row r="69">
          <cell r="A69" t="str">
            <v/>
          </cell>
          <cell r="B69" t="str">
            <v/>
          </cell>
          <cell r="C69">
            <v>0</v>
          </cell>
          <cell r="D69">
            <v>0</v>
          </cell>
        </row>
        <row r="70">
          <cell r="A70" t="str">
            <v/>
          </cell>
          <cell r="B70" t="str">
            <v/>
          </cell>
          <cell r="C70">
            <v>0</v>
          </cell>
          <cell r="D70">
            <v>0</v>
          </cell>
        </row>
        <row r="71">
          <cell r="A71" t="str">
            <v/>
          </cell>
          <cell r="B71" t="str">
            <v/>
          </cell>
          <cell r="C71">
            <v>0</v>
          </cell>
          <cell r="D71">
            <v>0</v>
          </cell>
        </row>
        <row r="72">
          <cell r="A72" t="str">
            <v/>
          </cell>
          <cell r="B72" t="str">
            <v/>
          </cell>
          <cell r="C72">
            <v>0</v>
          </cell>
          <cell r="D72">
            <v>0</v>
          </cell>
        </row>
        <row r="73">
          <cell r="A73" t="str">
            <v/>
          </cell>
          <cell r="B73" t="str">
            <v/>
          </cell>
          <cell r="C73">
            <v>0</v>
          </cell>
          <cell r="D73">
            <v>0</v>
          </cell>
        </row>
        <row r="74">
          <cell r="A74" t="str">
            <v/>
          </cell>
          <cell r="B74" t="str">
            <v/>
          </cell>
          <cell r="C74">
            <v>0</v>
          </cell>
          <cell r="D74">
            <v>0</v>
          </cell>
        </row>
        <row r="75">
          <cell r="A75" t="str">
            <v/>
          </cell>
          <cell r="B75" t="str">
            <v/>
          </cell>
          <cell r="C75">
            <v>0</v>
          </cell>
          <cell r="D75">
            <v>0</v>
          </cell>
        </row>
        <row r="76">
          <cell r="A76" t="str">
            <v/>
          </cell>
          <cell r="B76" t="str">
            <v/>
          </cell>
          <cell r="C76">
            <v>0</v>
          </cell>
          <cell r="D76">
            <v>0</v>
          </cell>
        </row>
        <row r="77">
          <cell r="A77" t="str">
            <v/>
          </cell>
          <cell r="B77" t="str">
            <v/>
          </cell>
          <cell r="C77">
            <v>0</v>
          </cell>
          <cell r="D77">
            <v>0</v>
          </cell>
        </row>
        <row r="78">
          <cell r="A78" t="str">
            <v/>
          </cell>
          <cell r="B78" t="str">
            <v/>
          </cell>
          <cell r="C78">
            <v>0</v>
          </cell>
          <cell r="D78">
            <v>0</v>
          </cell>
        </row>
        <row r="79">
          <cell r="A79" t="str">
            <v/>
          </cell>
          <cell r="B79" t="str">
            <v/>
          </cell>
          <cell r="C79">
            <v>0</v>
          </cell>
          <cell r="D79">
            <v>0</v>
          </cell>
        </row>
        <row r="80">
          <cell r="A80" t="str">
            <v/>
          </cell>
          <cell r="B80" t="str">
            <v/>
          </cell>
          <cell r="C80">
            <v>0</v>
          </cell>
          <cell r="D80">
            <v>0</v>
          </cell>
        </row>
        <row r="81">
          <cell r="A81" t="str">
            <v/>
          </cell>
          <cell r="B81" t="str">
            <v/>
          </cell>
          <cell r="C81">
            <v>0</v>
          </cell>
          <cell r="D81">
            <v>0</v>
          </cell>
        </row>
        <row r="82">
          <cell r="A82" t="str">
            <v/>
          </cell>
          <cell r="B82" t="str">
            <v/>
          </cell>
          <cell r="C82">
            <v>0</v>
          </cell>
          <cell r="D82">
            <v>0</v>
          </cell>
        </row>
        <row r="83">
          <cell r="A83" t="str">
            <v/>
          </cell>
          <cell r="B83" t="str">
            <v/>
          </cell>
          <cell r="C83">
            <v>0</v>
          </cell>
          <cell r="D83">
            <v>0</v>
          </cell>
        </row>
        <row r="84">
          <cell r="A84" t="str">
            <v/>
          </cell>
          <cell r="B84" t="str">
            <v/>
          </cell>
          <cell r="C84">
            <v>0</v>
          </cell>
          <cell r="D84">
            <v>0</v>
          </cell>
        </row>
        <row r="85">
          <cell r="A85" t="str">
            <v/>
          </cell>
          <cell r="B85" t="str">
            <v/>
          </cell>
          <cell r="C85">
            <v>0</v>
          </cell>
          <cell r="D85">
            <v>0</v>
          </cell>
        </row>
        <row r="86">
          <cell r="A86" t="str">
            <v/>
          </cell>
          <cell r="B86" t="str">
            <v/>
          </cell>
          <cell r="C86">
            <v>0</v>
          </cell>
          <cell r="D86">
            <v>0</v>
          </cell>
        </row>
        <row r="87">
          <cell r="A87" t="str">
            <v/>
          </cell>
          <cell r="B87" t="str">
            <v/>
          </cell>
          <cell r="C87">
            <v>0</v>
          </cell>
          <cell r="D87">
            <v>0</v>
          </cell>
        </row>
        <row r="88">
          <cell r="A88" t="str">
            <v/>
          </cell>
          <cell r="B88" t="str">
            <v/>
          </cell>
          <cell r="C88">
            <v>0</v>
          </cell>
          <cell r="D88">
            <v>0</v>
          </cell>
        </row>
        <row r="89">
          <cell r="A89" t="str">
            <v/>
          </cell>
          <cell r="B89" t="str">
            <v/>
          </cell>
          <cell r="C89">
            <v>0</v>
          </cell>
          <cell r="D89">
            <v>0</v>
          </cell>
        </row>
        <row r="90">
          <cell r="A90" t="str">
            <v/>
          </cell>
          <cell r="B90" t="str">
            <v/>
          </cell>
          <cell r="C90">
            <v>0</v>
          </cell>
          <cell r="D90">
            <v>0</v>
          </cell>
        </row>
        <row r="91">
          <cell r="A91" t="str">
            <v/>
          </cell>
          <cell r="B91" t="str">
            <v/>
          </cell>
          <cell r="C91">
            <v>0</v>
          </cell>
          <cell r="D91">
            <v>0</v>
          </cell>
        </row>
        <row r="92">
          <cell r="A92" t="str">
            <v/>
          </cell>
          <cell r="B92" t="str">
            <v/>
          </cell>
          <cell r="C92">
            <v>0</v>
          </cell>
          <cell r="D92">
            <v>0</v>
          </cell>
        </row>
        <row r="93">
          <cell r="A93" t="str">
            <v/>
          </cell>
          <cell r="B93" t="str">
            <v/>
          </cell>
          <cell r="C93">
            <v>0</v>
          </cell>
          <cell r="D93">
            <v>0</v>
          </cell>
        </row>
        <row r="94">
          <cell r="A94" t="str">
            <v/>
          </cell>
          <cell r="B94" t="str">
            <v/>
          </cell>
          <cell r="C94">
            <v>0</v>
          </cell>
          <cell r="D94">
            <v>0</v>
          </cell>
        </row>
        <row r="95">
          <cell r="A95" t="str">
            <v/>
          </cell>
          <cell r="B95" t="str">
            <v/>
          </cell>
          <cell r="C95">
            <v>0</v>
          </cell>
          <cell r="D95">
            <v>0</v>
          </cell>
        </row>
        <row r="96">
          <cell r="A96" t="str">
            <v/>
          </cell>
          <cell r="B96" t="str">
            <v/>
          </cell>
          <cell r="C96">
            <v>0</v>
          </cell>
          <cell r="D96">
            <v>0</v>
          </cell>
        </row>
        <row r="97">
          <cell r="A97" t="str">
            <v/>
          </cell>
          <cell r="B97" t="str">
            <v/>
          </cell>
          <cell r="C97">
            <v>0</v>
          </cell>
          <cell r="D97">
            <v>0</v>
          </cell>
        </row>
        <row r="98">
          <cell r="A98" t="str">
            <v/>
          </cell>
          <cell r="B98" t="str">
            <v/>
          </cell>
          <cell r="C98">
            <v>0</v>
          </cell>
          <cell r="D98">
            <v>0</v>
          </cell>
        </row>
        <row r="99">
          <cell r="A99" t="str">
            <v/>
          </cell>
          <cell r="B99" t="str">
            <v/>
          </cell>
          <cell r="C99">
            <v>0</v>
          </cell>
          <cell r="D99">
            <v>0</v>
          </cell>
        </row>
        <row r="100">
          <cell r="A100" t="str">
            <v/>
          </cell>
          <cell r="B100" t="str">
            <v/>
          </cell>
          <cell r="C100">
            <v>0</v>
          </cell>
          <cell r="D100">
            <v>0</v>
          </cell>
        </row>
        <row r="101">
          <cell r="A101" t="str">
            <v/>
          </cell>
          <cell r="B101" t="str">
            <v/>
          </cell>
          <cell r="C101">
            <v>0</v>
          </cell>
          <cell r="D101">
            <v>0</v>
          </cell>
        </row>
        <row r="102">
          <cell r="A102" t="str">
            <v/>
          </cell>
          <cell r="B102" t="str">
            <v/>
          </cell>
          <cell r="C102">
            <v>0</v>
          </cell>
          <cell r="D102">
            <v>0</v>
          </cell>
        </row>
        <row r="103">
          <cell r="A103" t="str">
            <v/>
          </cell>
          <cell r="B103" t="str">
            <v/>
          </cell>
          <cell r="C103">
            <v>0</v>
          </cell>
          <cell r="D103">
            <v>0</v>
          </cell>
        </row>
        <row r="104">
          <cell r="A104" t="str">
            <v/>
          </cell>
          <cell r="B104" t="str">
            <v/>
          </cell>
          <cell r="C104">
            <v>0</v>
          </cell>
          <cell r="D104">
            <v>0</v>
          </cell>
        </row>
        <row r="105">
          <cell r="A105" t="str">
            <v/>
          </cell>
          <cell r="B105" t="str">
            <v/>
          </cell>
          <cell r="C105">
            <v>0</v>
          </cell>
          <cell r="D105">
            <v>0</v>
          </cell>
        </row>
        <row r="106">
          <cell r="A106" t="str">
            <v/>
          </cell>
          <cell r="B106" t="str">
            <v/>
          </cell>
          <cell r="C106">
            <v>0</v>
          </cell>
          <cell r="D106">
            <v>0</v>
          </cell>
        </row>
        <row r="107">
          <cell r="A107" t="str">
            <v/>
          </cell>
          <cell r="B107" t="str">
            <v/>
          </cell>
          <cell r="C107">
            <v>0</v>
          </cell>
          <cell r="D107">
            <v>0</v>
          </cell>
        </row>
        <row r="108">
          <cell r="A108" t="str">
            <v/>
          </cell>
          <cell r="B108" t="str">
            <v/>
          </cell>
          <cell r="C108">
            <v>0</v>
          </cell>
          <cell r="D108">
            <v>0</v>
          </cell>
        </row>
        <row r="109">
          <cell r="A109" t="str">
            <v/>
          </cell>
          <cell r="B109" t="str">
            <v/>
          </cell>
          <cell r="C109">
            <v>0</v>
          </cell>
          <cell r="D109">
            <v>0</v>
          </cell>
        </row>
        <row r="110">
          <cell r="A110" t="str">
            <v/>
          </cell>
          <cell r="B110" t="str">
            <v/>
          </cell>
          <cell r="C110">
            <v>0</v>
          </cell>
          <cell r="D110">
            <v>0</v>
          </cell>
        </row>
        <row r="111">
          <cell r="A111" t="str">
            <v/>
          </cell>
          <cell r="B111" t="str">
            <v/>
          </cell>
          <cell r="C111">
            <v>0</v>
          </cell>
          <cell r="D111">
            <v>0</v>
          </cell>
        </row>
        <row r="112">
          <cell r="A112" t="str">
            <v/>
          </cell>
          <cell r="B112" t="str">
            <v/>
          </cell>
          <cell r="C112">
            <v>0</v>
          </cell>
          <cell r="D112">
            <v>0</v>
          </cell>
        </row>
        <row r="113">
          <cell r="A113" t="str">
            <v/>
          </cell>
          <cell r="B113" t="str">
            <v/>
          </cell>
          <cell r="C113">
            <v>0</v>
          </cell>
          <cell r="D113">
            <v>0</v>
          </cell>
        </row>
        <row r="114">
          <cell r="A114" t="str">
            <v/>
          </cell>
          <cell r="B114" t="str">
            <v/>
          </cell>
          <cell r="C114">
            <v>0</v>
          </cell>
          <cell r="D114">
            <v>0</v>
          </cell>
        </row>
        <row r="115">
          <cell r="A115" t="str">
            <v/>
          </cell>
          <cell r="B115" t="str">
            <v/>
          </cell>
          <cell r="C115">
            <v>0</v>
          </cell>
          <cell r="D115">
            <v>0</v>
          </cell>
        </row>
        <row r="116">
          <cell r="A116" t="str">
            <v/>
          </cell>
          <cell r="B116" t="str">
            <v/>
          </cell>
          <cell r="C116">
            <v>0</v>
          </cell>
          <cell r="D116">
            <v>0</v>
          </cell>
        </row>
        <row r="117">
          <cell r="A117" t="str">
            <v/>
          </cell>
          <cell r="B117" t="str">
            <v/>
          </cell>
          <cell r="C117">
            <v>0</v>
          </cell>
          <cell r="D117">
            <v>0</v>
          </cell>
        </row>
        <row r="118">
          <cell r="A118" t="str">
            <v/>
          </cell>
          <cell r="B118" t="str">
            <v/>
          </cell>
          <cell r="C118">
            <v>0</v>
          </cell>
          <cell r="D118">
            <v>0</v>
          </cell>
        </row>
        <row r="119">
          <cell r="A119" t="str">
            <v/>
          </cell>
          <cell r="B119" t="str">
            <v/>
          </cell>
          <cell r="C119">
            <v>0</v>
          </cell>
          <cell r="D119">
            <v>0</v>
          </cell>
        </row>
        <row r="120">
          <cell r="A120" t="str">
            <v/>
          </cell>
          <cell r="B120" t="str">
            <v/>
          </cell>
          <cell r="C120">
            <v>0</v>
          </cell>
          <cell r="D120">
            <v>0</v>
          </cell>
        </row>
        <row r="121">
          <cell r="A121" t="str">
            <v/>
          </cell>
          <cell r="B121" t="str">
            <v/>
          </cell>
          <cell r="C121">
            <v>0</v>
          </cell>
          <cell r="D121">
            <v>0</v>
          </cell>
        </row>
        <row r="122">
          <cell r="A122" t="str">
            <v/>
          </cell>
          <cell r="B122" t="str">
            <v/>
          </cell>
          <cell r="C122">
            <v>0</v>
          </cell>
          <cell r="D122">
            <v>0</v>
          </cell>
        </row>
        <row r="123">
          <cell r="A123" t="str">
            <v/>
          </cell>
          <cell r="B123" t="str">
            <v/>
          </cell>
          <cell r="C123">
            <v>0</v>
          </cell>
          <cell r="D123">
            <v>0</v>
          </cell>
        </row>
        <row r="124">
          <cell r="A124" t="str">
            <v/>
          </cell>
          <cell r="B124" t="str">
            <v/>
          </cell>
          <cell r="C124">
            <v>0</v>
          </cell>
          <cell r="D124">
            <v>0</v>
          </cell>
        </row>
        <row r="125">
          <cell r="A125" t="str">
            <v/>
          </cell>
          <cell r="B125" t="str">
            <v/>
          </cell>
          <cell r="C125">
            <v>0</v>
          </cell>
          <cell r="D125">
            <v>0</v>
          </cell>
        </row>
        <row r="126">
          <cell r="A126" t="str">
            <v/>
          </cell>
          <cell r="B126" t="str">
            <v/>
          </cell>
          <cell r="C126">
            <v>0</v>
          </cell>
          <cell r="D126">
            <v>0</v>
          </cell>
        </row>
        <row r="127">
          <cell r="A127" t="str">
            <v/>
          </cell>
          <cell r="B127" t="str">
            <v/>
          </cell>
          <cell r="C127">
            <v>0</v>
          </cell>
          <cell r="D127">
            <v>0</v>
          </cell>
        </row>
        <row r="128">
          <cell r="A128" t="str">
            <v/>
          </cell>
          <cell r="B128" t="str">
            <v/>
          </cell>
          <cell r="C128">
            <v>0</v>
          </cell>
          <cell r="D128">
            <v>0</v>
          </cell>
        </row>
        <row r="129">
          <cell r="A129" t="str">
            <v/>
          </cell>
          <cell r="B129" t="str">
            <v/>
          </cell>
          <cell r="C129">
            <v>0</v>
          </cell>
          <cell r="D129">
            <v>0</v>
          </cell>
        </row>
        <row r="130">
          <cell r="A130" t="str">
            <v/>
          </cell>
          <cell r="B130" t="str">
            <v/>
          </cell>
          <cell r="C130">
            <v>0</v>
          </cell>
          <cell r="D130">
            <v>0</v>
          </cell>
        </row>
        <row r="131">
          <cell r="A131" t="str">
            <v/>
          </cell>
          <cell r="B131" t="str">
            <v/>
          </cell>
          <cell r="C131">
            <v>0</v>
          </cell>
          <cell r="D131">
            <v>0</v>
          </cell>
        </row>
        <row r="132">
          <cell r="A132" t="str">
            <v/>
          </cell>
          <cell r="B132" t="str">
            <v/>
          </cell>
          <cell r="C132">
            <v>0</v>
          </cell>
          <cell r="D132">
            <v>0</v>
          </cell>
        </row>
        <row r="133">
          <cell r="A133" t="str">
            <v/>
          </cell>
          <cell r="B133" t="str">
            <v/>
          </cell>
          <cell r="C133">
            <v>0</v>
          </cell>
          <cell r="D133">
            <v>0</v>
          </cell>
        </row>
        <row r="134">
          <cell r="A134" t="str">
            <v/>
          </cell>
          <cell r="B134" t="str">
            <v/>
          </cell>
          <cell r="C134">
            <v>0</v>
          </cell>
          <cell r="D134">
            <v>0</v>
          </cell>
        </row>
        <row r="135">
          <cell r="A135" t="str">
            <v/>
          </cell>
          <cell r="B135" t="str">
            <v/>
          </cell>
          <cell r="C135">
            <v>0</v>
          </cell>
          <cell r="D135">
            <v>0</v>
          </cell>
        </row>
        <row r="136">
          <cell r="A136" t="str">
            <v/>
          </cell>
          <cell r="B136" t="str">
            <v/>
          </cell>
          <cell r="C136">
            <v>0</v>
          </cell>
          <cell r="D136">
            <v>0</v>
          </cell>
        </row>
        <row r="137">
          <cell r="A137" t="str">
            <v/>
          </cell>
          <cell r="B137" t="str">
            <v/>
          </cell>
          <cell r="C137">
            <v>0</v>
          </cell>
          <cell r="D137">
            <v>0</v>
          </cell>
        </row>
        <row r="138">
          <cell r="A138" t="str">
            <v/>
          </cell>
          <cell r="B138" t="str">
            <v/>
          </cell>
          <cell r="C138">
            <v>0</v>
          </cell>
          <cell r="D138">
            <v>0</v>
          </cell>
        </row>
        <row r="139">
          <cell r="A139" t="str">
            <v/>
          </cell>
          <cell r="B139" t="str">
            <v/>
          </cell>
          <cell r="C139">
            <v>0</v>
          </cell>
          <cell r="D139">
            <v>0</v>
          </cell>
        </row>
        <row r="140">
          <cell r="A140" t="str">
            <v/>
          </cell>
          <cell r="B140" t="str">
            <v/>
          </cell>
          <cell r="C140">
            <v>0</v>
          </cell>
          <cell r="D140">
            <v>0</v>
          </cell>
        </row>
        <row r="141">
          <cell r="A141" t="str">
            <v/>
          </cell>
          <cell r="B141" t="str">
            <v/>
          </cell>
          <cell r="C141">
            <v>0</v>
          </cell>
          <cell r="D141">
            <v>0</v>
          </cell>
        </row>
        <row r="142">
          <cell r="A142" t="str">
            <v/>
          </cell>
          <cell r="B142" t="str">
            <v/>
          </cell>
          <cell r="C142">
            <v>0</v>
          </cell>
          <cell r="D142">
            <v>0</v>
          </cell>
        </row>
        <row r="143">
          <cell r="A143" t="str">
            <v/>
          </cell>
          <cell r="B143" t="str">
            <v/>
          </cell>
          <cell r="C143">
            <v>0</v>
          </cell>
          <cell r="D143">
            <v>0</v>
          </cell>
        </row>
        <row r="144">
          <cell r="A144" t="str">
            <v/>
          </cell>
          <cell r="B144" t="str">
            <v/>
          </cell>
          <cell r="C144">
            <v>0</v>
          </cell>
          <cell r="D144">
            <v>0</v>
          </cell>
        </row>
        <row r="145">
          <cell r="A145" t="str">
            <v/>
          </cell>
          <cell r="B145" t="str">
            <v/>
          </cell>
          <cell r="C145">
            <v>0</v>
          </cell>
          <cell r="D145">
            <v>0</v>
          </cell>
        </row>
        <row r="146">
          <cell r="A146" t="str">
            <v/>
          </cell>
          <cell r="B146" t="str">
            <v/>
          </cell>
          <cell r="C146">
            <v>0</v>
          </cell>
          <cell r="D146">
            <v>0</v>
          </cell>
        </row>
        <row r="147">
          <cell r="A147" t="str">
            <v/>
          </cell>
          <cell r="B147" t="str">
            <v/>
          </cell>
          <cell r="C147">
            <v>0</v>
          </cell>
          <cell r="D147">
            <v>0</v>
          </cell>
        </row>
        <row r="148">
          <cell r="A148" t="str">
            <v/>
          </cell>
          <cell r="B148" t="str">
            <v/>
          </cell>
          <cell r="C148">
            <v>0</v>
          </cell>
          <cell r="D148">
            <v>0</v>
          </cell>
        </row>
        <row r="149">
          <cell r="A149" t="str">
            <v/>
          </cell>
          <cell r="B149" t="str">
            <v/>
          </cell>
          <cell r="C149">
            <v>0</v>
          </cell>
          <cell r="D149">
            <v>0</v>
          </cell>
        </row>
        <row r="150">
          <cell r="A150" t="str">
            <v/>
          </cell>
          <cell r="B150" t="str">
            <v/>
          </cell>
          <cell r="C150">
            <v>0</v>
          </cell>
          <cell r="D150">
            <v>0</v>
          </cell>
        </row>
        <row r="151">
          <cell r="A151" t="str">
            <v/>
          </cell>
          <cell r="B151" t="str">
            <v/>
          </cell>
          <cell r="C151">
            <v>0</v>
          </cell>
          <cell r="D151">
            <v>0</v>
          </cell>
        </row>
        <row r="152">
          <cell r="A152" t="str">
            <v/>
          </cell>
          <cell r="B152" t="str">
            <v/>
          </cell>
          <cell r="C152">
            <v>0</v>
          </cell>
          <cell r="D152">
            <v>0</v>
          </cell>
        </row>
        <row r="153">
          <cell r="A153" t="str">
            <v/>
          </cell>
          <cell r="B153" t="str">
            <v/>
          </cell>
          <cell r="C153">
            <v>0</v>
          </cell>
          <cell r="D153">
            <v>0</v>
          </cell>
        </row>
        <row r="154">
          <cell r="A154" t="str">
            <v/>
          </cell>
          <cell r="B154" t="str">
            <v/>
          </cell>
          <cell r="C154">
            <v>0</v>
          </cell>
          <cell r="D154">
            <v>0</v>
          </cell>
        </row>
        <row r="155">
          <cell r="A155" t="str">
            <v/>
          </cell>
          <cell r="B155" t="str">
            <v/>
          </cell>
          <cell r="C155">
            <v>0</v>
          </cell>
          <cell r="D155">
            <v>0</v>
          </cell>
        </row>
        <row r="156">
          <cell r="A156" t="str">
            <v/>
          </cell>
          <cell r="B156" t="str">
            <v/>
          </cell>
          <cell r="C156">
            <v>0</v>
          </cell>
          <cell r="D156">
            <v>0</v>
          </cell>
        </row>
        <row r="157">
          <cell r="A157" t="str">
            <v/>
          </cell>
          <cell r="B157" t="str">
            <v/>
          </cell>
          <cell r="C157">
            <v>0</v>
          </cell>
          <cell r="D157">
            <v>0</v>
          </cell>
        </row>
        <row r="158">
          <cell r="A158" t="str">
            <v/>
          </cell>
          <cell r="B158" t="str">
            <v/>
          </cell>
          <cell r="C158">
            <v>0</v>
          </cell>
          <cell r="D158">
            <v>0</v>
          </cell>
        </row>
        <row r="159">
          <cell r="A159" t="str">
            <v/>
          </cell>
          <cell r="B159" t="str">
            <v/>
          </cell>
          <cell r="C159">
            <v>0</v>
          </cell>
          <cell r="D159">
            <v>0</v>
          </cell>
        </row>
        <row r="160">
          <cell r="A160" t="str">
            <v/>
          </cell>
          <cell r="B160" t="str">
            <v/>
          </cell>
          <cell r="C160">
            <v>0</v>
          </cell>
          <cell r="D160">
            <v>0</v>
          </cell>
        </row>
        <row r="161">
          <cell r="A161" t="str">
            <v/>
          </cell>
          <cell r="B161" t="str">
            <v/>
          </cell>
          <cell r="C161">
            <v>0</v>
          </cell>
          <cell r="D161">
            <v>0</v>
          </cell>
        </row>
        <row r="162">
          <cell r="A162" t="str">
            <v/>
          </cell>
          <cell r="B162" t="str">
            <v/>
          </cell>
          <cell r="C162">
            <v>0</v>
          </cell>
          <cell r="D162">
            <v>0</v>
          </cell>
        </row>
        <row r="163">
          <cell r="A163" t="str">
            <v/>
          </cell>
          <cell r="B163" t="str">
            <v/>
          </cell>
          <cell r="C163">
            <v>0</v>
          </cell>
          <cell r="D163">
            <v>0</v>
          </cell>
        </row>
        <row r="164">
          <cell r="A164" t="str">
            <v/>
          </cell>
          <cell r="B164" t="str">
            <v/>
          </cell>
          <cell r="C164">
            <v>0</v>
          </cell>
          <cell r="D164">
            <v>0</v>
          </cell>
        </row>
        <row r="165">
          <cell r="A165" t="str">
            <v/>
          </cell>
          <cell r="B165" t="str">
            <v/>
          </cell>
          <cell r="C165">
            <v>0</v>
          </cell>
          <cell r="D165">
            <v>0</v>
          </cell>
        </row>
        <row r="166">
          <cell r="A166" t="str">
            <v/>
          </cell>
          <cell r="B166" t="str">
            <v/>
          </cell>
          <cell r="C166">
            <v>0</v>
          </cell>
          <cell r="D166">
            <v>0</v>
          </cell>
        </row>
        <row r="167">
          <cell r="A167" t="str">
            <v/>
          </cell>
          <cell r="B167" t="str">
            <v/>
          </cell>
          <cell r="C167">
            <v>0</v>
          </cell>
          <cell r="D167">
            <v>0</v>
          </cell>
        </row>
        <row r="168">
          <cell r="A168" t="str">
            <v/>
          </cell>
          <cell r="B168" t="str">
            <v/>
          </cell>
          <cell r="C168">
            <v>0</v>
          </cell>
          <cell r="D168">
            <v>0</v>
          </cell>
        </row>
        <row r="169">
          <cell r="A169" t="str">
            <v/>
          </cell>
          <cell r="B169" t="str">
            <v/>
          </cell>
          <cell r="C169">
            <v>0</v>
          </cell>
          <cell r="D169">
            <v>0</v>
          </cell>
        </row>
        <row r="170">
          <cell r="A170" t="str">
            <v/>
          </cell>
          <cell r="B170" t="str">
            <v/>
          </cell>
          <cell r="C170">
            <v>0</v>
          </cell>
          <cell r="D170">
            <v>0</v>
          </cell>
        </row>
        <row r="171">
          <cell r="A171" t="str">
            <v/>
          </cell>
          <cell r="B171" t="str">
            <v/>
          </cell>
          <cell r="C171">
            <v>0</v>
          </cell>
          <cell r="D171">
            <v>0</v>
          </cell>
        </row>
        <row r="172">
          <cell r="A172" t="str">
            <v/>
          </cell>
          <cell r="B172" t="str">
            <v/>
          </cell>
          <cell r="C172">
            <v>0</v>
          </cell>
          <cell r="D172">
            <v>0</v>
          </cell>
        </row>
        <row r="173">
          <cell r="A173" t="str">
            <v/>
          </cell>
          <cell r="B173" t="str">
            <v/>
          </cell>
          <cell r="C173">
            <v>0</v>
          </cell>
          <cell r="D173">
            <v>0</v>
          </cell>
        </row>
        <row r="174">
          <cell r="A174" t="str">
            <v/>
          </cell>
          <cell r="B174" t="str">
            <v/>
          </cell>
          <cell r="C174">
            <v>0</v>
          </cell>
          <cell r="D174">
            <v>0</v>
          </cell>
        </row>
        <row r="175">
          <cell r="A175" t="str">
            <v/>
          </cell>
          <cell r="B175" t="str">
            <v/>
          </cell>
          <cell r="C175">
            <v>0</v>
          </cell>
          <cell r="D175">
            <v>0</v>
          </cell>
        </row>
        <row r="176">
          <cell r="A176" t="str">
            <v/>
          </cell>
          <cell r="B176" t="str">
            <v/>
          </cell>
          <cell r="C176">
            <v>0</v>
          </cell>
          <cell r="D176">
            <v>0</v>
          </cell>
        </row>
        <row r="177">
          <cell r="A177" t="str">
            <v/>
          </cell>
          <cell r="B177" t="str">
            <v/>
          </cell>
          <cell r="C177">
            <v>0</v>
          </cell>
          <cell r="D177">
            <v>0</v>
          </cell>
        </row>
        <row r="178">
          <cell r="A178" t="str">
            <v/>
          </cell>
          <cell r="B178" t="str">
            <v/>
          </cell>
          <cell r="C178">
            <v>0</v>
          </cell>
          <cell r="D178">
            <v>0</v>
          </cell>
        </row>
        <row r="179">
          <cell r="A179" t="str">
            <v/>
          </cell>
          <cell r="B179" t="str">
            <v/>
          </cell>
          <cell r="C179">
            <v>0</v>
          </cell>
          <cell r="D179">
            <v>0</v>
          </cell>
        </row>
        <row r="180">
          <cell r="A180" t="str">
            <v/>
          </cell>
          <cell r="B180" t="str">
            <v/>
          </cell>
          <cell r="C180">
            <v>0</v>
          </cell>
          <cell r="D180">
            <v>0</v>
          </cell>
        </row>
        <row r="181">
          <cell r="A181" t="str">
            <v/>
          </cell>
          <cell r="B181" t="str">
            <v/>
          </cell>
          <cell r="C181">
            <v>0</v>
          </cell>
          <cell r="D181">
            <v>0</v>
          </cell>
        </row>
        <row r="182">
          <cell r="A182" t="str">
            <v/>
          </cell>
          <cell r="B182" t="str">
            <v/>
          </cell>
          <cell r="C182">
            <v>0</v>
          </cell>
          <cell r="D182">
            <v>0</v>
          </cell>
        </row>
        <row r="183">
          <cell r="A183" t="str">
            <v/>
          </cell>
          <cell r="B183" t="str">
            <v/>
          </cell>
          <cell r="C183">
            <v>0</v>
          </cell>
          <cell r="D183">
            <v>0</v>
          </cell>
        </row>
        <row r="184">
          <cell r="A184" t="str">
            <v/>
          </cell>
          <cell r="B184" t="str">
            <v/>
          </cell>
          <cell r="C184">
            <v>0</v>
          </cell>
          <cell r="D184">
            <v>0</v>
          </cell>
        </row>
        <row r="185">
          <cell r="A185" t="str">
            <v/>
          </cell>
          <cell r="B185" t="str">
            <v/>
          </cell>
          <cell r="C185">
            <v>0</v>
          </cell>
          <cell r="D185">
            <v>0</v>
          </cell>
        </row>
        <row r="186">
          <cell r="A186" t="str">
            <v/>
          </cell>
          <cell r="B186" t="str">
            <v/>
          </cell>
          <cell r="C186">
            <v>0</v>
          </cell>
          <cell r="D186">
            <v>0</v>
          </cell>
        </row>
        <row r="187">
          <cell r="A187" t="str">
            <v/>
          </cell>
          <cell r="B187" t="str">
            <v/>
          </cell>
          <cell r="C187">
            <v>0</v>
          </cell>
          <cell r="D187">
            <v>0</v>
          </cell>
        </row>
        <row r="188">
          <cell r="A188" t="str">
            <v/>
          </cell>
          <cell r="B188" t="str">
            <v/>
          </cell>
          <cell r="C188">
            <v>0</v>
          </cell>
          <cell r="D188">
            <v>0</v>
          </cell>
        </row>
        <row r="189">
          <cell r="A189" t="str">
            <v/>
          </cell>
          <cell r="B189" t="str">
            <v/>
          </cell>
          <cell r="C189">
            <v>0</v>
          </cell>
          <cell r="D189">
            <v>0</v>
          </cell>
        </row>
        <row r="190">
          <cell r="A190" t="str">
            <v/>
          </cell>
          <cell r="B190" t="str">
            <v/>
          </cell>
          <cell r="C190">
            <v>0</v>
          </cell>
          <cell r="D190">
            <v>0</v>
          </cell>
        </row>
        <row r="191">
          <cell r="A191" t="str">
            <v/>
          </cell>
          <cell r="B191" t="str">
            <v/>
          </cell>
          <cell r="C191">
            <v>0</v>
          </cell>
          <cell r="D191">
            <v>0</v>
          </cell>
        </row>
        <row r="192">
          <cell r="A192" t="str">
            <v/>
          </cell>
          <cell r="B192" t="str">
            <v/>
          </cell>
          <cell r="C192">
            <v>0</v>
          </cell>
          <cell r="D192">
            <v>0</v>
          </cell>
        </row>
        <row r="193">
          <cell r="A193" t="str">
            <v/>
          </cell>
          <cell r="B193" t="str">
            <v/>
          </cell>
          <cell r="C193">
            <v>0</v>
          </cell>
          <cell r="D193">
            <v>0</v>
          </cell>
        </row>
        <row r="194">
          <cell r="A194" t="str">
            <v/>
          </cell>
          <cell r="B194" t="str">
            <v/>
          </cell>
          <cell r="C194">
            <v>0</v>
          </cell>
          <cell r="D194">
            <v>0</v>
          </cell>
        </row>
        <row r="195">
          <cell r="A195" t="str">
            <v/>
          </cell>
          <cell r="B195" t="str">
            <v/>
          </cell>
          <cell r="C195">
            <v>0</v>
          </cell>
          <cell r="D195">
            <v>0</v>
          </cell>
        </row>
        <row r="196">
          <cell r="A196" t="str">
            <v/>
          </cell>
          <cell r="B196" t="str">
            <v/>
          </cell>
          <cell r="C196">
            <v>0</v>
          </cell>
          <cell r="D196">
            <v>0</v>
          </cell>
        </row>
        <row r="197">
          <cell r="A197" t="str">
            <v/>
          </cell>
          <cell r="B197" t="str">
            <v/>
          </cell>
          <cell r="C197">
            <v>0</v>
          </cell>
          <cell r="D197">
            <v>0</v>
          </cell>
        </row>
        <row r="198">
          <cell r="A198" t="str">
            <v/>
          </cell>
          <cell r="B198" t="str">
            <v/>
          </cell>
          <cell r="C198">
            <v>0</v>
          </cell>
          <cell r="D198">
            <v>0</v>
          </cell>
        </row>
        <row r="199">
          <cell r="A199" t="str">
            <v/>
          </cell>
          <cell r="B199" t="str">
            <v/>
          </cell>
          <cell r="C199">
            <v>0</v>
          </cell>
          <cell r="D199">
            <v>0</v>
          </cell>
        </row>
        <row r="200">
          <cell r="A200" t="str">
            <v/>
          </cell>
          <cell r="B200" t="str">
            <v/>
          </cell>
          <cell r="C200">
            <v>0</v>
          </cell>
          <cell r="D200">
            <v>0</v>
          </cell>
        </row>
        <row r="201">
          <cell r="A201" t="str">
            <v/>
          </cell>
          <cell r="B201" t="str">
            <v/>
          </cell>
          <cell r="C201">
            <v>0</v>
          </cell>
          <cell r="D201">
            <v>0</v>
          </cell>
        </row>
        <row r="202">
          <cell r="A202" t="str">
            <v/>
          </cell>
          <cell r="B202" t="str">
            <v/>
          </cell>
          <cell r="C202">
            <v>0</v>
          </cell>
          <cell r="D202">
            <v>0</v>
          </cell>
        </row>
        <row r="203">
          <cell r="A203" t="str">
            <v/>
          </cell>
          <cell r="B203" t="str">
            <v/>
          </cell>
          <cell r="C203">
            <v>0</v>
          </cell>
          <cell r="D203">
            <v>0</v>
          </cell>
        </row>
        <row r="204">
          <cell r="A204" t="str">
            <v/>
          </cell>
          <cell r="B204" t="str">
            <v/>
          </cell>
          <cell r="C204">
            <v>0</v>
          </cell>
          <cell r="D204">
            <v>0</v>
          </cell>
        </row>
        <row r="205">
          <cell r="A205" t="str">
            <v/>
          </cell>
          <cell r="B205" t="str">
            <v/>
          </cell>
          <cell r="C205">
            <v>0</v>
          </cell>
          <cell r="D205">
            <v>0</v>
          </cell>
        </row>
        <row r="206">
          <cell r="A206" t="str">
            <v/>
          </cell>
          <cell r="B206" t="str">
            <v/>
          </cell>
          <cell r="C206">
            <v>0</v>
          </cell>
          <cell r="D206">
            <v>0</v>
          </cell>
        </row>
        <row r="207">
          <cell r="A207" t="str">
            <v/>
          </cell>
          <cell r="B207" t="str">
            <v/>
          </cell>
          <cell r="C207">
            <v>0</v>
          </cell>
          <cell r="D207">
            <v>0</v>
          </cell>
        </row>
        <row r="208">
          <cell r="A208" t="str">
            <v/>
          </cell>
          <cell r="B208" t="str">
            <v/>
          </cell>
          <cell r="C208">
            <v>0</v>
          </cell>
          <cell r="D208">
            <v>0</v>
          </cell>
        </row>
        <row r="209">
          <cell r="A209" t="str">
            <v/>
          </cell>
          <cell r="B209" t="str">
            <v/>
          </cell>
          <cell r="C209">
            <v>0</v>
          </cell>
          <cell r="D209">
            <v>0</v>
          </cell>
        </row>
        <row r="210">
          <cell r="A210" t="str">
            <v/>
          </cell>
          <cell r="B210" t="str">
            <v/>
          </cell>
          <cell r="C210">
            <v>0</v>
          </cell>
          <cell r="D210">
            <v>0</v>
          </cell>
        </row>
        <row r="211">
          <cell r="A211" t="str">
            <v/>
          </cell>
          <cell r="B211" t="str">
            <v/>
          </cell>
          <cell r="C211">
            <v>0</v>
          </cell>
          <cell r="D211">
            <v>0</v>
          </cell>
        </row>
        <row r="212">
          <cell r="A212" t="str">
            <v/>
          </cell>
          <cell r="B212" t="str">
            <v/>
          </cell>
          <cell r="C212">
            <v>0</v>
          </cell>
          <cell r="D212">
            <v>0</v>
          </cell>
        </row>
        <row r="213">
          <cell r="A213" t="str">
            <v/>
          </cell>
          <cell r="B213" t="str">
            <v/>
          </cell>
          <cell r="C213">
            <v>0</v>
          </cell>
          <cell r="D213">
            <v>0</v>
          </cell>
        </row>
        <row r="214">
          <cell r="A214" t="str">
            <v/>
          </cell>
          <cell r="B214" t="str">
            <v/>
          </cell>
          <cell r="C214">
            <v>0</v>
          </cell>
          <cell r="D214">
            <v>0</v>
          </cell>
        </row>
        <row r="215">
          <cell r="A215" t="str">
            <v/>
          </cell>
          <cell r="B215" t="str">
            <v/>
          </cell>
          <cell r="C215">
            <v>0</v>
          </cell>
          <cell r="D215">
            <v>0</v>
          </cell>
        </row>
        <row r="216">
          <cell r="A216" t="str">
            <v/>
          </cell>
          <cell r="B216" t="str">
            <v/>
          </cell>
          <cell r="C216">
            <v>0</v>
          </cell>
          <cell r="D216">
            <v>0</v>
          </cell>
        </row>
        <row r="217">
          <cell r="A217" t="str">
            <v/>
          </cell>
          <cell r="B217" t="str">
            <v/>
          </cell>
          <cell r="C217">
            <v>0</v>
          </cell>
          <cell r="D217">
            <v>0</v>
          </cell>
        </row>
        <row r="218">
          <cell r="A218" t="str">
            <v/>
          </cell>
          <cell r="B218" t="str">
            <v/>
          </cell>
          <cell r="C218">
            <v>0</v>
          </cell>
          <cell r="D218">
            <v>0</v>
          </cell>
        </row>
        <row r="219">
          <cell r="A219" t="str">
            <v/>
          </cell>
          <cell r="B219" t="str">
            <v/>
          </cell>
          <cell r="C219">
            <v>0</v>
          </cell>
          <cell r="D219">
            <v>0</v>
          </cell>
        </row>
        <row r="220">
          <cell r="A220" t="str">
            <v/>
          </cell>
          <cell r="B220" t="str">
            <v/>
          </cell>
          <cell r="C220">
            <v>0</v>
          </cell>
          <cell r="D220">
            <v>0</v>
          </cell>
        </row>
        <row r="221">
          <cell r="A221" t="str">
            <v/>
          </cell>
          <cell r="B221" t="str">
            <v/>
          </cell>
          <cell r="C221">
            <v>0</v>
          </cell>
          <cell r="D221">
            <v>0</v>
          </cell>
        </row>
        <row r="222">
          <cell r="A222" t="str">
            <v/>
          </cell>
          <cell r="B222" t="str">
            <v/>
          </cell>
          <cell r="C222">
            <v>0</v>
          </cell>
          <cell r="D222">
            <v>0</v>
          </cell>
        </row>
        <row r="223">
          <cell r="A223" t="str">
            <v/>
          </cell>
          <cell r="B223" t="str">
            <v/>
          </cell>
          <cell r="C223">
            <v>0</v>
          </cell>
          <cell r="D223">
            <v>0</v>
          </cell>
        </row>
        <row r="224">
          <cell r="A224" t="str">
            <v/>
          </cell>
          <cell r="B224" t="str">
            <v/>
          </cell>
          <cell r="C224">
            <v>0</v>
          </cell>
          <cell r="D224">
            <v>0</v>
          </cell>
        </row>
        <row r="225">
          <cell r="A225" t="str">
            <v/>
          </cell>
          <cell r="B225" t="str">
            <v/>
          </cell>
          <cell r="C225">
            <v>0</v>
          </cell>
          <cell r="D225">
            <v>0</v>
          </cell>
        </row>
        <row r="226">
          <cell r="A226" t="str">
            <v/>
          </cell>
          <cell r="B226" t="str">
            <v/>
          </cell>
          <cell r="C226">
            <v>0</v>
          </cell>
          <cell r="D226">
            <v>0</v>
          </cell>
        </row>
        <row r="227">
          <cell r="A227" t="str">
            <v/>
          </cell>
          <cell r="B227" t="str">
            <v/>
          </cell>
          <cell r="C227">
            <v>0</v>
          </cell>
          <cell r="D227">
            <v>0</v>
          </cell>
        </row>
        <row r="228">
          <cell r="A228" t="str">
            <v/>
          </cell>
          <cell r="B228" t="str">
            <v/>
          </cell>
          <cell r="C228">
            <v>0</v>
          </cell>
          <cell r="D228">
            <v>0</v>
          </cell>
        </row>
        <row r="229">
          <cell r="A229" t="str">
            <v/>
          </cell>
          <cell r="B229" t="str">
            <v/>
          </cell>
          <cell r="C229">
            <v>0</v>
          </cell>
          <cell r="D229">
            <v>0</v>
          </cell>
        </row>
        <row r="230">
          <cell r="A230" t="str">
            <v/>
          </cell>
          <cell r="B230" t="str">
            <v/>
          </cell>
          <cell r="C230">
            <v>0</v>
          </cell>
          <cell r="D230">
            <v>0</v>
          </cell>
        </row>
        <row r="231">
          <cell r="A231" t="str">
            <v/>
          </cell>
          <cell r="B231" t="str">
            <v/>
          </cell>
          <cell r="C231">
            <v>0</v>
          </cell>
          <cell r="D231">
            <v>0</v>
          </cell>
        </row>
        <row r="232">
          <cell r="A232" t="str">
            <v/>
          </cell>
          <cell r="B232" t="str">
            <v/>
          </cell>
          <cell r="C232">
            <v>0</v>
          </cell>
          <cell r="D232">
            <v>0</v>
          </cell>
        </row>
        <row r="233">
          <cell r="A233" t="str">
            <v/>
          </cell>
          <cell r="B233" t="str">
            <v/>
          </cell>
          <cell r="C233">
            <v>0</v>
          </cell>
          <cell r="D233">
            <v>0</v>
          </cell>
        </row>
        <row r="234">
          <cell r="A234" t="str">
            <v/>
          </cell>
          <cell r="B234" t="str">
            <v/>
          </cell>
          <cell r="C234">
            <v>0</v>
          </cell>
          <cell r="D234">
            <v>0</v>
          </cell>
        </row>
        <row r="235">
          <cell r="A235" t="str">
            <v/>
          </cell>
          <cell r="B235" t="str">
            <v/>
          </cell>
          <cell r="C235">
            <v>0</v>
          </cell>
          <cell r="D235">
            <v>0</v>
          </cell>
        </row>
        <row r="236">
          <cell r="A236" t="str">
            <v/>
          </cell>
          <cell r="B236" t="str">
            <v/>
          </cell>
          <cell r="C236">
            <v>0</v>
          </cell>
          <cell r="D236">
            <v>0</v>
          </cell>
        </row>
        <row r="237">
          <cell r="A237" t="str">
            <v/>
          </cell>
          <cell r="B237" t="str">
            <v/>
          </cell>
          <cell r="C237">
            <v>0</v>
          </cell>
          <cell r="D237">
            <v>0</v>
          </cell>
        </row>
        <row r="238">
          <cell r="A238" t="str">
            <v/>
          </cell>
          <cell r="B238" t="str">
            <v/>
          </cell>
          <cell r="C238">
            <v>0</v>
          </cell>
          <cell r="D238">
            <v>0</v>
          </cell>
        </row>
        <row r="239">
          <cell r="A239" t="str">
            <v/>
          </cell>
          <cell r="B239" t="str">
            <v/>
          </cell>
          <cell r="C239">
            <v>0</v>
          </cell>
          <cell r="D239">
            <v>0</v>
          </cell>
        </row>
        <row r="240">
          <cell r="A240" t="str">
            <v/>
          </cell>
          <cell r="B240" t="str">
            <v/>
          </cell>
          <cell r="C240">
            <v>0</v>
          </cell>
          <cell r="D240">
            <v>0</v>
          </cell>
        </row>
        <row r="241">
          <cell r="A241" t="str">
            <v/>
          </cell>
          <cell r="B241" t="str">
            <v/>
          </cell>
          <cell r="C241">
            <v>0</v>
          </cell>
          <cell r="D241">
            <v>0</v>
          </cell>
        </row>
        <row r="242">
          <cell r="A242" t="str">
            <v/>
          </cell>
          <cell r="B242" t="str">
            <v/>
          </cell>
          <cell r="C242">
            <v>0</v>
          </cell>
          <cell r="D242">
            <v>0</v>
          </cell>
        </row>
        <row r="243">
          <cell r="A243" t="str">
            <v/>
          </cell>
          <cell r="B243" t="str">
            <v/>
          </cell>
          <cell r="C243">
            <v>0</v>
          </cell>
          <cell r="D243">
            <v>0</v>
          </cell>
        </row>
        <row r="244">
          <cell r="A244" t="str">
            <v/>
          </cell>
          <cell r="B244" t="str">
            <v/>
          </cell>
          <cell r="C244">
            <v>0</v>
          </cell>
          <cell r="D244">
            <v>0</v>
          </cell>
        </row>
        <row r="245">
          <cell r="A245" t="str">
            <v/>
          </cell>
          <cell r="B245" t="str">
            <v/>
          </cell>
          <cell r="C245">
            <v>0</v>
          </cell>
          <cell r="D245">
            <v>0</v>
          </cell>
        </row>
        <row r="246">
          <cell r="A246" t="str">
            <v/>
          </cell>
          <cell r="B246" t="str">
            <v/>
          </cell>
          <cell r="C246">
            <v>0</v>
          </cell>
          <cell r="D246">
            <v>0</v>
          </cell>
        </row>
        <row r="247">
          <cell r="A247" t="str">
            <v/>
          </cell>
          <cell r="B247" t="str">
            <v/>
          </cell>
          <cell r="C247">
            <v>0</v>
          </cell>
          <cell r="D247">
            <v>0</v>
          </cell>
        </row>
        <row r="248">
          <cell r="A248" t="str">
            <v/>
          </cell>
          <cell r="B248" t="str">
            <v/>
          </cell>
          <cell r="C248">
            <v>0</v>
          </cell>
          <cell r="D248">
            <v>0</v>
          </cell>
        </row>
        <row r="249">
          <cell r="A249" t="str">
            <v/>
          </cell>
          <cell r="B249" t="str">
            <v/>
          </cell>
          <cell r="C249">
            <v>0</v>
          </cell>
          <cell r="D249">
            <v>0</v>
          </cell>
        </row>
        <row r="250">
          <cell r="A250" t="str">
            <v/>
          </cell>
          <cell r="B250" t="str">
            <v/>
          </cell>
          <cell r="C250">
            <v>0</v>
          </cell>
          <cell r="D250">
            <v>0</v>
          </cell>
        </row>
        <row r="251">
          <cell r="A251" t="str">
            <v/>
          </cell>
          <cell r="B251" t="str">
            <v/>
          </cell>
          <cell r="C251">
            <v>0</v>
          </cell>
          <cell r="D251">
            <v>0</v>
          </cell>
        </row>
        <row r="252">
          <cell r="A252" t="str">
            <v/>
          </cell>
          <cell r="B252" t="str">
            <v/>
          </cell>
          <cell r="C252">
            <v>0</v>
          </cell>
          <cell r="D252">
            <v>0</v>
          </cell>
        </row>
        <row r="253">
          <cell r="A253" t="str">
            <v/>
          </cell>
          <cell r="B253" t="str">
            <v/>
          </cell>
          <cell r="C253">
            <v>0</v>
          </cell>
          <cell r="D253">
            <v>0</v>
          </cell>
        </row>
        <row r="254">
          <cell r="A254" t="str">
            <v/>
          </cell>
          <cell r="B254" t="str">
            <v/>
          </cell>
          <cell r="C254">
            <v>0</v>
          </cell>
          <cell r="D254">
            <v>0</v>
          </cell>
        </row>
        <row r="255">
          <cell r="A255" t="str">
            <v/>
          </cell>
          <cell r="B255" t="str">
            <v/>
          </cell>
          <cell r="C255">
            <v>0</v>
          </cell>
          <cell r="D255">
            <v>0</v>
          </cell>
        </row>
        <row r="256">
          <cell r="A256" t="str">
            <v/>
          </cell>
          <cell r="B256" t="str">
            <v/>
          </cell>
          <cell r="C256">
            <v>0</v>
          </cell>
          <cell r="D256">
            <v>0</v>
          </cell>
        </row>
        <row r="257">
          <cell r="A257" t="str">
            <v/>
          </cell>
          <cell r="B257" t="str">
            <v/>
          </cell>
          <cell r="C257">
            <v>0</v>
          </cell>
          <cell r="D257">
            <v>0</v>
          </cell>
        </row>
        <row r="258">
          <cell r="A258" t="str">
            <v/>
          </cell>
          <cell r="B258" t="str">
            <v/>
          </cell>
          <cell r="C258">
            <v>0</v>
          </cell>
          <cell r="D258">
            <v>0</v>
          </cell>
        </row>
        <row r="259">
          <cell r="A259" t="str">
            <v/>
          </cell>
          <cell r="B259" t="str">
            <v/>
          </cell>
          <cell r="C259">
            <v>0</v>
          </cell>
          <cell r="D259">
            <v>0</v>
          </cell>
        </row>
        <row r="260">
          <cell r="A260" t="str">
            <v/>
          </cell>
          <cell r="B260" t="str">
            <v/>
          </cell>
          <cell r="C260">
            <v>0</v>
          </cell>
          <cell r="D260">
            <v>0</v>
          </cell>
        </row>
        <row r="261">
          <cell r="A261" t="str">
            <v/>
          </cell>
          <cell r="B261" t="str">
            <v/>
          </cell>
          <cell r="C261">
            <v>0</v>
          </cell>
          <cell r="D261">
            <v>0</v>
          </cell>
        </row>
        <row r="262">
          <cell r="A262" t="str">
            <v/>
          </cell>
          <cell r="B262" t="str">
            <v/>
          </cell>
          <cell r="C262">
            <v>0</v>
          </cell>
          <cell r="D262">
            <v>0</v>
          </cell>
        </row>
        <row r="263">
          <cell r="A263" t="str">
            <v/>
          </cell>
          <cell r="B263" t="str">
            <v/>
          </cell>
          <cell r="C263">
            <v>0</v>
          </cell>
          <cell r="D263">
            <v>0</v>
          </cell>
        </row>
        <row r="264">
          <cell r="A264" t="str">
            <v/>
          </cell>
          <cell r="B264" t="str">
            <v/>
          </cell>
          <cell r="C264">
            <v>0</v>
          </cell>
          <cell r="D264">
            <v>0</v>
          </cell>
        </row>
        <row r="265">
          <cell r="A265" t="str">
            <v/>
          </cell>
          <cell r="B265" t="str">
            <v/>
          </cell>
          <cell r="C265">
            <v>0</v>
          </cell>
          <cell r="D265">
            <v>0</v>
          </cell>
        </row>
        <row r="266">
          <cell r="A266" t="str">
            <v/>
          </cell>
          <cell r="B266" t="str">
            <v/>
          </cell>
          <cell r="C266">
            <v>0</v>
          </cell>
          <cell r="D266">
            <v>0</v>
          </cell>
        </row>
        <row r="267">
          <cell r="A267" t="str">
            <v/>
          </cell>
          <cell r="B267" t="str">
            <v/>
          </cell>
          <cell r="C267">
            <v>0</v>
          </cell>
          <cell r="D267">
            <v>0</v>
          </cell>
        </row>
        <row r="268">
          <cell r="A268" t="str">
            <v/>
          </cell>
          <cell r="B268" t="str">
            <v/>
          </cell>
          <cell r="C268">
            <v>0</v>
          </cell>
          <cell r="D268">
            <v>0</v>
          </cell>
        </row>
        <row r="269">
          <cell r="A269" t="str">
            <v/>
          </cell>
          <cell r="B269" t="str">
            <v/>
          </cell>
          <cell r="C269">
            <v>0</v>
          </cell>
          <cell r="D269">
            <v>0</v>
          </cell>
        </row>
        <row r="270">
          <cell r="A270" t="str">
            <v/>
          </cell>
          <cell r="B270" t="str">
            <v/>
          </cell>
          <cell r="C270">
            <v>0</v>
          </cell>
          <cell r="D270">
            <v>0</v>
          </cell>
        </row>
        <row r="271">
          <cell r="A271" t="str">
            <v/>
          </cell>
          <cell r="B271" t="str">
            <v/>
          </cell>
          <cell r="C271">
            <v>0</v>
          </cell>
          <cell r="D271">
            <v>0</v>
          </cell>
        </row>
        <row r="272">
          <cell r="A272" t="str">
            <v/>
          </cell>
          <cell r="B272" t="str">
            <v/>
          </cell>
          <cell r="C272">
            <v>0</v>
          </cell>
          <cell r="D272">
            <v>0</v>
          </cell>
        </row>
        <row r="273">
          <cell r="A273" t="str">
            <v/>
          </cell>
          <cell r="B273" t="str">
            <v/>
          </cell>
          <cell r="C273">
            <v>0</v>
          </cell>
          <cell r="D273">
            <v>0</v>
          </cell>
        </row>
        <row r="274">
          <cell r="A274" t="str">
            <v/>
          </cell>
          <cell r="B274" t="str">
            <v/>
          </cell>
          <cell r="C274">
            <v>0</v>
          </cell>
          <cell r="D274">
            <v>0</v>
          </cell>
        </row>
        <row r="275">
          <cell r="A275" t="str">
            <v/>
          </cell>
          <cell r="B275" t="str">
            <v/>
          </cell>
          <cell r="C275">
            <v>0</v>
          </cell>
          <cell r="D275">
            <v>0</v>
          </cell>
        </row>
        <row r="276">
          <cell r="A276" t="str">
            <v/>
          </cell>
          <cell r="B276" t="str">
            <v/>
          </cell>
          <cell r="C276">
            <v>0</v>
          </cell>
          <cell r="D276">
            <v>0</v>
          </cell>
        </row>
        <row r="277">
          <cell r="A277" t="str">
            <v/>
          </cell>
          <cell r="B277" t="str">
            <v/>
          </cell>
          <cell r="C277">
            <v>0</v>
          </cell>
          <cell r="D277">
            <v>0</v>
          </cell>
        </row>
        <row r="278">
          <cell r="A278" t="str">
            <v/>
          </cell>
          <cell r="B278" t="str">
            <v/>
          </cell>
          <cell r="C278">
            <v>0</v>
          </cell>
          <cell r="D278">
            <v>0</v>
          </cell>
        </row>
        <row r="279">
          <cell r="A279" t="str">
            <v/>
          </cell>
          <cell r="B279" t="str">
            <v/>
          </cell>
          <cell r="C279">
            <v>0</v>
          </cell>
          <cell r="D279">
            <v>0</v>
          </cell>
        </row>
        <row r="280">
          <cell r="A280" t="str">
            <v/>
          </cell>
          <cell r="B280" t="str">
            <v/>
          </cell>
          <cell r="C280">
            <v>0</v>
          </cell>
          <cell r="D280">
            <v>0</v>
          </cell>
        </row>
        <row r="281">
          <cell r="A281" t="str">
            <v/>
          </cell>
          <cell r="B281" t="str">
            <v/>
          </cell>
          <cell r="C281">
            <v>0</v>
          </cell>
          <cell r="D281">
            <v>0</v>
          </cell>
        </row>
        <row r="282">
          <cell r="A282" t="str">
            <v/>
          </cell>
          <cell r="B282" t="str">
            <v/>
          </cell>
          <cell r="C282">
            <v>0</v>
          </cell>
          <cell r="D282">
            <v>0</v>
          </cell>
        </row>
        <row r="283">
          <cell r="A283" t="str">
            <v/>
          </cell>
          <cell r="B283" t="str">
            <v/>
          </cell>
          <cell r="C283">
            <v>0</v>
          </cell>
          <cell r="D283">
            <v>0</v>
          </cell>
        </row>
        <row r="284">
          <cell r="A284" t="str">
            <v/>
          </cell>
          <cell r="B284" t="str">
            <v/>
          </cell>
          <cell r="C284">
            <v>0</v>
          </cell>
          <cell r="D284">
            <v>0</v>
          </cell>
        </row>
        <row r="285">
          <cell r="A285" t="str">
            <v/>
          </cell>
          <cell r="B285" t="str">
            <v/>
          </cell>
          <cell r="C285">
            <v>0</v>
          </cell>
          <cell r="D285">
            <v>0</v>
          </cell>
        </row>
        <row r="286">
          <cell r="A286" t="str">
            <v/>
          </cell>
          <cell r="B286" t="str">
            <v/>
          </cell>
          <cell r="C286">
            <v>0</v>
          </cell>
          <cell r="D286">
            <v>0</v>
          </cell>
        </row>
        <row r="287">
          <cell r="A287" t="str">
            <v/>
          </cell>
          <cell r="B287" t="str">
            <v/>
          </cell>
          <cell r="C287">
            <v>0</v>
          </cell>
          <cell r="D287">
            <v>0</v>
          </cell>
        </row>
        <row r="288">
          <cell r="A288" t="str">
            <v/>
          </cell>
          <cell r="B288" t="str">
            <v/>
          </cell>
          <cell r="C288">
            <v>0</v>
          </cell>
          <cell r="D288">
            <v>0</v>
          </cell>
        </row>
        <row r="289">
          <cell r="A289" t="str">
            <v/>
          </cell>
          <cell r="B289" t="str">
            <v/>
          </cell>
          <cell r="C289">
            <v>0</v>
          </cell>
          <cell r="D289">
            <v>0</v>
          </cell>
        </row>
        <row r="290">
          <cell r="A290" t="str">
            <v/>
          </cell>
          <cell r="B290" t="str">
            <v/>
          </cell>
          <cell r="C290">
            <v>0</v>
          </cell>
          <cell r="D290">
            <v>0</v>
          </cell>
        </row>
        <row r="291">
          <cell r="A291" t="str">
            <v/>
          </cell>
          <cell r="B291" t="str">
            <v/>
          </cell>
          <cell r="C291">
            <v>0</v>
          </cell>
          <cell r="D291">
            <v>0</v>
          </cell>
        </row>
        <row r="292">
          <cell r="A292" t="str">
            <v/>
          </cell>
          <cell r="B292" t="str">
            <v/>
          </cell>
          <cell r="C292">
            <v>0</v>
          </cell>
          <cell r="D292">
            <v>0</v>
          </cell>
        </row>
        <row r="293">
          <cell r="A293" t="str">
            <v/>
          </cell>
          <cell r="B293" t="str">
            <v/>
          </cell>
          <cell r="C293">
            <v>0</v>
          </cell>
          <cell r="D293">
            <v>0</v>
          </cell>
        </row>
        <row r="294">
          <cell r="A294" t="str">
            <v/>
          </cell>
          <cell r="B294" t="str">
            <v/>
          </cell>
          <cell r="C294">
            <v>0</v>
          </cell>
          <cell r="D294">
            <v>0</v>
          </cell>
        </row>
        <row r="295">
          <cell r="A295" t="str">
            <v/>
          </cell>
          <cell r="B295" t="str">
            <v/>
          </cell>
          <cell r="C295">
            <v>0</v>
          </cell>
          <cell r="D295">
            <v>0</v>
          </cell>
        </row>
        <row r="296">
          <cell r="A296" t="str">
            <v/>
          </cell>
          <cell r="B296" t="str">
            <v/>
          </cell>
          <cell r="C296">
            <v>0</v>
          </cell>
          <cell r="D296">
            <v>0</v>
          </cell>
        </row>
        <row r="297">
          <cell r="A297" t="str">
            <v/>
          </cell>
          <cell r="B297" t="str">
            <v/>
          </cell>
          <cell r="C297">
            <v>0</v>
          </cell>
          <cell r="D297">
            <v>0</v>
          </cell>
        </row>
        <row r="298">
          <cell r="A298" t="str">
            <v/>
          </cell>
          <cell r="B298" t="str">
            <v/>
          </cell>
          <cell r="C298">
            <v>0</v>
          </cell>
          <cell r="D298">
            <v>0</v>
          </cell>
        </row>
        <row r="299">
          <cell r="A299" t="str">
            <v/>
          </cell>
          <cell r="B299" t="str">
            <v/>
          </cell>
          <cell r="C299">
            <v>0</v>
          </cell>
          <cell r="D299">
            <v>0</v>
          </cell>
        </row>
        <row r="300">
          <cell r="A300" t="str">
            <v/>
          </cell>
          <cell r="B300" t="str">
            <v/>
          </cell>
          <cell r="C300">
            <v>0</v>
          </cell>
          <cell r="D300">
            <v>0</v>
          </cell>
        </row>
        <row r="301">
          <cell r="A301" t="str">
            <v/>
          </cell>
          <cell r="B301" t="str">
            <v/>
          </cell>
          <cell r="C301">
            <v>0</v>
          </cell>
          <cell r="D301">
            <v>0</v>
          </cell>
        </row>
        <row r="302">
          <cell r="A302" t="str">
            <v/>
          </cell>
          <cell r="B302" t="str">
            <v/>
          </cell>
          <cell r="C302">
            <v>0</v>
          </cell>
          <cell r="D302">
            <v>0</v>
          </cell>
        </row>
        <row r="303">
          <cell r="A303" t="str">
            <v/>
          </cell>
          <cell r="B303" t="str">
            <v/>
          </cell>
          <cell r="C303">
            <v>0</v>
          </cell>
          <cell r="D303">
            <v>0</v>
          </cell>
        </row>
        <row r="304">
          <cell r="A304" t="str">
            <v/>
          </cell>
          <cell r="B304" t="str">
            <v/>
          </cell>
          <cell r="C304">
            <v>0</v>
          </cell>
          <cell r="D304">
            <v>0</v>
          </cell>
        </row>
        <row r="305">
          <cell r="A305" t="str">
            <v/>
          </cell>
          <cell r="B305" t="str">
            <v/>
          </cell>
          <cell r="C305">
            <v>0</v>
          </cell>
          <cell r="D305">
            <v>0</v>
          </cell>
        </row>
        <row r="306">
          <cell r="A306" t="str">
            <v/>
          </cell>
          <cell r="B306" t="str">
            <v/>
          </cell>
          <cell r="C306">
            <v>0</v>
          </cell>
          <cell r="D306">
            <v>0</v>
          </cell>
        </row>
        <row r="307">
          <cell r="A307" t="str">
            <v/>
          </cell>
          <cell r="B307" t="str">
            <v/>
          </cell>
          <cell r="C307">
            <v>0</v>
          </cell>
          <cell r="D307">
            <v>0</v>
          </cell>
        </row>
        <row r="308">
          <cell r="A308" t="str">
            <v/>
          </cell>
          <cell r="B308" t="str">
            <v/>
          </cell>
          <cell r="C308">
            <v>0</v>
          </cell>
          <cell r="D308">
            <v>0</v>
          </cell>
        </row>
        <row r="309">
          <cell r="A309" t="str">
            <v/>
          </cell>
          <cell r="B309" t="str">
            <v/>
          </cell>
          <cell r="C309">
            <v>0</v>
          </cell>
          <cell r="D309">
            <v>0</v>
          </cell>
        </row>
        <row r="310">
          <cell r="A310" t="str">
            <v/>
          </cell>
          <cell r="B310" t="str">
            <v/>
          </cell>
          <cell r="C310">
            <v>0</v>
          </cell>
          <cell r="D310">
            <v>0</v>
          </cell>
        </row>
        <row r="311">
          <cell r="A311" t="str">
            <v/>
          </cell>
          <cell r="B311" t="str">
            <v/>
          </cell>
          <cell r="C311">
            <v>0</v>
          </cell>
          <cell r="D311">
            <v>0</v>
          </cell>
        </row>
        <row r="312">
          <cell r="A312" t="str">
            <v/>
          </cell>
          <cell r="B312" t="str">
            <v/>
          </cell>
          <cell r="C312">
            <v>0</v>
          </cell>
          <cell r="D312">
            <v>0</v>
          </cell>
        </row>
        <row r="313">
          <cell r="A313" t="str">
            <v/>
          </cell>
          <cell r="B313" t="str">
            <v/>
          </cell>
          <cell r="C313">
            <v>0</v>
          </cell>
          <cell r="D313">
            <v>0</v>
          </cell>
        </row>
        <row r="314">
          <cell r="A314" t="str">
            <v/>
          </cell>
          <cell r="B314" t="str">
            <v/>
          </cell>
          <cell r="C314">
            <v>0</v>
          </cell>
          <cell r="D314">
            <v>0</v>
          </cell>
        </row>
        <row r="315">
          <cell r="A315" t="str">
            <v/>
          </cell>
          <cell r="B315" t="str">
            <v/>
          </cell>
          <cell r="C315">
            <v>0</v>
          </cell>
          <cell r="D315">
            <v>0</v>
          </cell>
        </row>
        <row r="316">
          <cell r="A316" t="str">
            <v/>
          </cell>
          <cell r="B316" t="str">
            <v/>
          </cell>
          <cell r="C316">
            <v>0</v>
          </cell>
          <cell r="D316">
            <v>0</v>
          </cell>
        </row>
        <row r="317">
          <cell r="A317" t="str">
            <v/>
          </cell>
          <cell r="B317" t="str">
            <v/>
          </cell>
          <cell r="C317">
            <v>0</v>
          </cell>
          <cell r="D317">
            <v>0</v>
          </cell>
        </row>
        <row r="318">
          <cell r="A318" t="str">
            <v/>
          </cell>
          <cell r="B318" t="str">
            <v/>
          </cell>
          <cell r="C318">
            <v>0</v>
          </cell>
          <cell r="D318">
            <v>0</v>
          </cell>
        </row>
        <row r="319">
          <cell r="A319" t="str">
            <v/>
          </cell>
          <cell r="B319" t="str">
            <v/>
          </cell>
          <cell r="C319">
            <v>0</v>
          </cell>
          <cell r="D319">
            <v>0</v>
          </cell>
        </row>
        <row r="320">
          <cell r="A320" t="str">
            <v/>
          </cell>
          <cell r="B320" t="str">
            <v/>
          </cell>
          <cell r="C320">
            <v>0</v>
          </cell>
          <cell r="D320">
            <v>0</v>
          </cell>
        </row>
        <row r="321">
          <cell r="A321" t="str">
            <v/>
          </cell>
          <cell r="B321" t="str">
            <v/>
          </cell>
          <cell r="C321">
            <v>0</v>
          </cell>
          <cell r="D321">
            <v>0</v>
          </cell>
        </row>
        <row r="322">
          <cell r="A322" t="str">
            <v/>
          </cell>
          <cell r="B322" t="str">
            <v/>
          </cell>
          <cell r="C322">
            <v>0</v>
          </cell>
          <cell r="D322">
            <v>0</v>
          </cell>
        </row>
        <row r="323">
          <cell r="A323" t="str">
            <v/>
          </cell>
          <cell r="B323" t="str">
            <v/>
          </cell>
          <cell r="C323">
            <v>0</v>
          </cell>
          <cell r="D323">
            <v>0</v>
          </cell>
        </row>
        <row r="324">
          <cell r="A324" t="str">
            <v/>
          </cell>
          <cell r="B324" t="str">
            <v/>
          </cell>
          <cell r="C324">
            <v>0</v>
          </cell>
          <cell r="D324">
            <v>0</v>
          </cell>
        </row>
        <row r="325">
          <cell r="A325" t="str">
            <v/>
          </cell>
          <cell r="B325" t="str">
            <v/>
          </cell>
          <cell r="C325">
            <v>0</v>
          </cell>
          <cell r="D325">
            <v>0</v>
          </cell>
        </row>
        <row r="326">
          <cell r="A326" t="str">
            <v/>
          </cell>
          <cell r="B326" t="str">
            <v/>
          </cell>
          <cell r="C326">
            <v>0</v>
          </cell>
          <cell r="D326">
            <v>0</v>
          </cell>
        </row>
        <row r="327">
          <cell r="A327" t="str">
            <v/>
          </cell>
          <cell r="B327" t="str">
            <v/>
          </cell>
          <cell r="C327">
            <v>0</v>
          </cell>
          <cell r="D327">
            <v>0</v>
          </cell>
        </row>
        <row r="328">
          <cell r="A328" t="str">
            <v/>
          </cell>
          <cell r="B328" t="str">
            <v/>
          </cell>
          <cell r="C328">
            <v>0</v>
          </cell>
          <cell r="D328">
            <v>0</v>
          </cell>
        </row>
        <row r="329">
          <cell r="A329" t="str">
            <v/>
          </cell>
          <cell r="B329" t="str">
            <v/>
          </cell>
          <cell r="C329">
            <v>0</v>
          </cell>
          <cell r="D329">
            <v>0</v>
          </cell>
        </row>
        <row r="330">
          <cell r="A330" t="str">
            <v/>
          </cell>
          <cell r="B330" t="str">
            <v/>
          </cell>
          <cell r="C330">
            <v>0</v>
          </cell>
          <cell r="D330">
            <v>0</v>
          </cell>
        </row>
        <row r="331">
          <cell r="A331" t="str">
            <v/>
          </cell>
          <cell r="B331" t="str">
            <v/>
          </cell>
          <cell r="C331">
            <v>0</v>
          </cell>
          <cell r="D331">
            <v>0</v>
          </cell>
        </row>
        <row r="332">
          <cell r="A332" t="str">
            <v/>
          </cell>
          <cell r="B332" t="str">
            <v/>
          </cell>
          <cell r="C332">
            <v>0</v>
          </cell>
          <cell r="D332">
            <v>0</v>
          </cell>
        </row>
        <row r="333">
          <cell r="A333" t="str">
            <v/>
          </cell>
          <cell r="B333" t="str">
            <v/>
          </cell>
          <cell r="C333">
            <v>0</v>
          </cell>
          <cell r="D333">
            <v>0</v>
          </cell>
        </row>
        <row r="334">
          <cell r="A334" t="str">
            <v/>
          </cell>
          <cell r="B334" t="str">
            <v/>
          </cell>
          <cell r="C334">
            <v>0</v>
          </cell>
          <cell r="D334">
            <v>0</v>
          </cell>
        </row>
        <row r="335">
          <cell r="A335" t="str">
            <v/>
          </cell>
          <cell r="B335" t="str">
            <v/>
          </cell>
          <cell r="C335">
            <v>0</v>
          </cell>
          <cell r="D335">
            <v>0</v>
          </cell>
        </row>
        <row r="336">
          <cell r="A336" t="str">
            <v/>
          </cell>
          <cell r="B336" t="str">
            <v/>
          </cell>
          <cell r="C336">
            <v>0</v>
          </cell>
          <cell r="D336">
            <v>0</v>
          </cell>
        </row>
        <row r="337">
          <cell r="A337" t="str">
            <v/>
          </cell>
          <cell r="B337" t="str">
            <v/>
          </cell>
          <cell r="C337">
            <v>0</v>
          </cell>
          <cell r="D337">
            <v>0</v>
          </cell>
        </row>
        <row r="338">
          <cell r="A338" t="str">
            <v/>
          </cell>
          <cell r="B338" t="str">
            <v/>
          </cell>
          <cell r="C338">
            <v>0</v>
          </cell>
          <cell r="D338">
            <v>0</v>
          </cell>
        </row>
        <row r="339">
          <cell r="A339" t="str">
            <v/>
          </cell>
          <cell r="B339" t="str">
            <v/>
          </cell>
          <cell r="C339">
            <v>0</v>
          </cell>
          <cell r="D339">
            <v>0</v>
          </cell>
        </row>
        <row r="340">
          <cell r="A340" t="str">
            <v/>
          </cell>
          <cell r="B340" t="str">
            <v/>
          </cell>
          <cell r="C340">
            <v>0</v>
          </cell>
          <cell r="D340">
            <v>0</v>
          </cell>
        </row>
        <row r="341">
          <cell r="A341" t="str">
            <v/>
          </cell>
          <cell r="B341" t="str">
            <v/>
          </cell>
          <cell r="C341">
            <v>0</v>
          </cell>
          <cell r="D341">
            <v>0</v>
          </cell>
        </row>
        <row r="342">
          <cell r="A342" t="str">
            <v/>
          </cell>
          <cell r="B342" t="str">
            <v/>
          </cell>
          <cell r="C342">
            <v>0</v>
          </cell>
          <cell r="D342">
            <v>0</v>
          </cell>
        </row>
        <row r="343">
          <cell r="A343" t="str">
            <v/>
          </cell>
          <cell r="B343" t="str">
            <v/>
          </cell>
          <cell r="C343">
            <v>0</v>
          </cell>
          <cell r="D343">
            <v>0</v>
          </cell>
        </row>
        <row r="344">
          <cell r="A344" t="str">
            <v/>
          </cell>
          <cell r="B344" t="str">
            <v/>
          </cell>
          <cell r="C344">
            <v>0</v>
          </cell>
          <cell r="D344">
            <v>0</v>
          </cell>
        </row>
        <row r="345">
          <cell r="A345" t="str">
            <v/>
          </cell>
          <cell r="B345" t="str">
            <v/>
          </cell>
          <cell r="C345">
            <v>0</v>
          </cell>
          <cell r="D345">
            <v>0</v>
          </cell>
        </row>
        <row r="346">
          <cell r="A346" t="str">
            <v/>
          </cell>
          <cell r="B346" t="str">
            <v/>
          </cell>
          <cell r="C346">
            <v>0</v>
          </cell>
          <cell r="D346">
            <v>0</v>
          </cell>
        </row>
        <row r="347">
          <cell r="A347" t="str">
            <v/>
          </cell>
          <cell r="B347" t="str">
            <v/>
          </cell>
          <cell r="C347">
            <v>0</v>
          </cell>
          <cell r="D347">
            <v>0</v>
          </cell>
        </row>
        <row r="348">
          <cell r="A348" t="str">
            <v/>
          </cell>
          <cell r="B348" t="str">
            <v/>
          </cell>
          <cell r="C348">
            <v>0</v>
          </cell>
          <cell r="D348">
            <v>0</v>
          </cell>
        </row>
        <row r="349">
          <cell r="A349" t="str">
            <v/>
          </cell>
          <cell r="B349" t="str">
            <v/>
          </cell>
          <cell r="C349">
            <v>0</v>
          </cell>
          <cell r="D349">
            <v>0</v>
          </cell>
        </row>
        <row r="350">
          <cell r="A350" t="str">
            <v/>
          </cell>
          <cell r="B350" t="str">
            <v/>
          </cell>
          <cell r="C350">
            <v>0</v>
          </cell>
          <cell r="D350">
            <v>0</v>
          </cell>
        </row>
        <row r="351">
          <cell r="A351" t="str">
            <v/>
          </cell>
          <cell r="B351" t="str">
            <v/>
          </cell>
          <cell r="C351">
            <v>0</v>
          </cell>
          <cell r="D351">
            <v>0</v>
          </cell>
        </row>
        <row r="352">
          <cell r="A352" t="str">
            <v/>
          </cell>
          <cell r="B352" t="str">
            <v/>
          </cell>
          <cell r="C352">
            <v>0</v>
          </cell>
          <cell r="D352">
            <v>0</v>
          </cell>
        </row>
        <row r="353">
          <cell r="A353" t="str">
            <v/>
          </cell>
          <cell r="B353" t="str">
            <v/>
          </cell>
          <cell r="C353">
            <v>0</v>
          </cell>
          <cell r="D353">
            <v>0</v>
          </cell>
        </row>
        <row r="354">
          <cell r="A354" t="str">
            <v/>
          </cell>
          <cell r="B354" t="str">
            <v/>
          </cell>
          <cell r="C354">
            <v>0</v>
          </cell>
          <cell r="D354">
            <v>0</v>
          </cell>
        </row>
        <row r="355">
          <cell r="A355" t="str">
            <v/>
          </cell>
          <cell r="B355" t="str">
            <v/>
          </cell>
          <cell r="C355">
            <v>0</v>
          </cell>
          <cell r="D355">
            <v>0</v>
          </cell>
        </row>
        <row r="356">
          <cell r="A356" t="str">
            <v/>
          </cell>
          <cell r="B356" t="str">
            <v/>
          </cell>
          <cell r="C356">
            <v>0</v>
          </cell>
          <cell r="D356">
            <v>0</v>
          </cell>
        </row>
        <row r="357">
          <cell r="A357" t="str">
            <v/>
          </cell>
          <cell r="B357" t="str">
            <v/>
          </cell>
          <cell r="C357">
            <v>0</v>
          </cell>
          <cell r="D357">
            <v>0</v>
          </cell>
        </row>
        <row r="358">
          <cell r="A358" t="str">
            <v/>
          </cell>
          <cell r="B358" t="str">
            <v/>
          </cell>
          <cell r="C358">
            <v>0</v>
          </cell>
          <cell r="D358">
            <v>0</v>
          </cell>
        </row>
        <row r="359">
          <cell r="A359" t="str">
            <v/>
          </cell>
          <cell r="B359" t="str">
            <v/>
          </cell>
          <cell r="C359">
            <v>0</v>
          </cell>
          <cell r="D359">
            <v>0</v>
          </cell>
        </row>
        <row r="360">
          <cell r="A360" t="str">
            <v/>
          </cell>
          <cell r="B360" t="str">
            <v/>
          </cell>
          <cell r="C360">
            <v>0</v>
          </cell>
          <cell r="D360">
            <v>0</v>
          </cell>
        </row>
        <row r="361">
          <cell r="A361" t="str">
            <v/>
          </cell>
          <cell r="B361" t="str">
            <v/>
          </cell>
          <cell r="C361">
            <v>0</v>
          </cell>
          <cell r="D361">
            <v>0</v>
          </cell>
        </row>
        <row r="362">
          <cell r="A362" t="str">
            <v/>
          </cell>
          <cell r="B362" t="str">
            <v/>
          </cell>
          <cell r="C362">
            <v>0</v>
          </cell>
          <cell r="D362">
            <v>0</v>
          </cell>
        </row>
        <row r="363">
          <cell r="A363" t="str">
            <v/>
          </cell>
          <cell r="B363" t="str">
            <v/>
          </cell>
          <cell r="C363">
            <v>0</v>
          </cell>
          <cell r="D363">
            <v>0</v>
          </cell>
        </row>
        <row r="364">
          <cell r="A364" t="str">
            <v/>
          </cell>
          <cell r="B364" t="str">
            <v/>
          </cell>
          <cell r="C364">
            <v>0</v>
          </cell>
          <cell r="D364">
            <v>0</v>
          </cell>
        </row>
        <row r="365">
          <cell r="A365" t="str">
            <v/>
          </cell>
          <cell r="B365" t="str">
            <v/>
          </cell>
          <cell r="C365">
            <v>0</v>
          </cell>
          <cell r="D365">
            <v>0</v>
          </cell>
        </row>
        <row r="366">
          <cell r="A366" t="str">
            <v/>
          </cell>
          <cell r="B366" t="str">
            <v/>
          </cell>
          <cell r="C366">
            <v>0</v>
          </cell>
          <cell r="D366">
            <v>0</v>
          </cell>
        </row>
        <row r="367">
          <cell r="A367" t="str">
            <v/>
          </cell>
          <cell r="B367" t="str">
            <v/>
          </cell>
          <cell r="C367">
            <v>0</v>
          </cell>
          <cell r="D367">
            <v>0</v>
          </cell>
        </row>
        <row r="368">
          <cell r="A368" t="str">
            <v/>
          </cell>
          <cell r="B368" t="str">
            <v/>
          </cell>
          <cell r="C368">
            <v>0</v>
          </cell>
          <cell r="D368">
            <v>0</v>
          </cell>
        </row>
        <row r="369">
          <cell r="A369" t="str">
            <v/>
          </cell>
          <cell r="B369" t="str">
            <v/>
          </cell>
          <cell r="C369">
            <v>0</v>
          </cell>
          <cell r="D369">
            <v>0</v>
          </cell>
        </row>
        <row r="370">
          <cell r="A370" t="str">
            <v/>
          </cell>
          <cell r="B370" t="str">
            <v/>
          </cell>
          <cell r="C370">
            <v>0</v>
          </cell>
          <cell r="D370">
            <v>0</v>
          </cell>
        </row>
        <row r="371">
          <cell r="A371" t="str">
            <v/>
          </cell>
          <cell r="B371" t="str">
            <v/>
          </cell>
          <cell r="C371">
            <v>0</v>
          </cell>
          <cell r="D371">
            <v>0</v>
          </cell>
        </row>
        <row r="372">
          <cell r="A372" t="str">
            <v/>
          </cell>
          <cell r="B372" t="str">
            <v/>
          </cell>
          <cell r="C372">
            <v>0</v>
          </cell>
          <cell r="D372">
            <v>0</v>
          </cell>
        </row>
        <row r="373">
          <cell r="A373" t="str">
            <v/>
          </cell>
          <cell r="B373" t="str">
            <v/>
          </cell>
          <cell r="C373">
            <v>0</v>
          </cell>
          <cell r="D373">
            <v>0</v>
          </cell>
        </row>
        <row r="374">
          <cell r="A374" t="str">
            <v/>
          </cell>
          <cell r="B374" t="str">
            <v/>
          </cell>
          <cell r="C374">
            <v>0</v>
          </cell>
          <cell r="D374">
            <v>0</v>
          </cell>
        </row>
        <row r="375">
          <cell r="A375" t="str">
            <v/>
          </cell>
          <cell r="B375" t="str">
            <v/>
          </cell>
          <cell r="C375">
            <v>0</v>
          </cell>
          <cell r="D375">
            <v>0</v>
          </cell>
        </row>
        <row r="376">
          <cell r="A376" t="str">
            <v/>
          </cell>
          <cell r="B376" t="str">
            <v/>
          </cell>
          <cell r="C376">
            <v>0</v>
          </cell>
          <cell r="D376">
            <v>0</v>
          </cell>
        </row>
        <row r="377">
          <cell r="A377" t="str">
            <v/>
          </cell>
          <cell r="B377" t="str">
            <v/>
          </cell>
          <cell r="C377">
            <v>0</v>
          </cell>
          <cell r="D377">
            <v>0</v>
          </cell>
        </row>
        <row r="378">
          <cell r="A378" t="str">
            <v/>
          </cell>
          <cell r="B378" t="str">
            <v/>
          </cell>
          <cell r="C378">
            <v>0</v>
          </cell>
          <cell r="D378">
            <v>0</v>
          </cell>
        </row>
        <row r="379">
          <cell r="A379" t="str">
            <v/>
          </cell>
          <cell r="B379" t="str">
            <v/>
          </cell>
          <cell r="C379">
            <v>0</v>
          </cell>
          <cell r="D379">
            <v>0</v>
          </cell>
        </row>
        <row r="380">
          <cell r="A380" t="str">
            <v/>
          </cell>
          <cell r="B380" t="str">
            <v/>
          </cell>
          <cell r="C380">
            <v>0</v>
          </cell>
          <cell r="D380">
            <v>0</v>
          </cell>
        </row>
        <row r="381">
          <cell r="A381" t="str">
            <v/>
          </cell>
          <cell r="B381" t="str">
            <v/>
          </cell>
          <cell r="C381">
            <v>0</v>
          </cell>
          <cell r="D381">
            <v>0</v>
          </cell>
        </row>
        <row r="382">
          <cell r="A382" t="str">
            <v/>
          </cell>
          <cell r="B382" t="str">
            <v/>
          </cell>
          <cell r="C382">
            <v>0</v>
          </cell>
          <cell r="D382">
            <v>0</v>
          </cell>
        </row>
        <row r="383">
          <cell r="A383" t="str">
            <v/>
          </cell>
          <cell r="B383" t="str">
            <v/>
          </cell>
          <cell r="C383">
            <v>0</v>
          </cell>
          <cell r="D383">
            <v>0</v>
          </cell>
        </row>
        <row r="384">
          <cell r="A384" t="str">
            <v/>
          </cell>
          <cell r="B384" t="str">
            <v/>
          </cell>
          <cell r="C384">
            <v>0</v>
          </cell>
          <cell r="D384">
            <v>0</v>
          </cell>
        </row>
        <row r="385">
          <cell r="A385" t="str">
            <v/>
          </cell>
          <cell r="B385" t="str">
            <v/>
          </cell>
          <cell r="C385">
            <v>0</v>
          </cell>
          <cell r="D385">
            <v>0</v>
          </cell>
        </row>
        <row r="386">
          <cell r="A386" t="str">
            <v/>
          </cell>
          <cell r="B386" t="str">
            <v/>
          </cell>
          <cell r="C386">
            <v>0</v>
          </cell>
          <cell r="D386">
            <v>0</v>
          </cell>
        </row>
        <row r="387">
          <cell r="A387" t="str">
            <v/>
          </cell>
          <cell r="B387" t="str">
            <v/>
          </cell>
          <cell r="C387">
            <v>0</v>
          </cell>
          <cell r="D387">
            <v>0</v>
          </cell>
        </row>
        <row r="388">
          <cell r="A388" t="str">
            <v/>
          </cell>
          <cell r="B388" t="str">
            <v/>
          </cell>
          <cell r="C388">
            <v>0</v>
          </cell>
          <cell r="D388">
            <v>0</v>
          </cell>
        </row>
        <row r="389">
          <cell r="A389" t="str">
            <v/>
          </cell>
          <cell r="B389" t="str">
            <v/>
          </cell>
          <cell r="C389">
            <v>0</v>
          </cell>
          <cell r="D389">
            <v>0</v>
          </cell>
        </row>
        <row r="390">
          <cell r="A390" t="str">
            <v/>
          </cell>
          <cell r="B390" t="str">
            <v/>
          </cell>
          <cell r="C390">
            <v>0</v>
          </cell>
          <cell r="D390">
            <v>0</v>
          </cell>
        </row>
        <row r="391">
          <cell r="A391" t="str">
            <v/>
          </cell>
          <cell r="B391" t="str">
            <v/>
          </cell>
          <cell r="C391">
            <v>0</v>
          </cell>
          <cell r="D391">
            <v>0</v>
          </cell>
        </row>
        <row r="392">
          <cell r="A392" t="str">
            <v/>
          </cell>
          <cell r="B392" t="str">
            <v/>
          </cell>
          <cell r="C392">
            <v>0</v>
          </cell>
          <cell r="D392">
            <v>0</v>
          </cell>
        </row>
        <row r="393">
          <cell r="A393" t="str">
            <v/>
          </cell>
          <cell r="B393" t="str">
            <v/>
          </cell>
          <cell r="C393">
            <v>0</v>
          </cell>
          <cell r="D393">
            <v>0</v>
          </cell>
        </row>
        <row r="394">
          <cell r="A394" t="str">
            <v/>
          </cell>
          <cell r="B394" t="str">
            <v/>
          </cell>
          <cell r="C394">
            <v>0</v>
          </cell>
          <cell r="D394">
            <v>0</v>
          </cell>
        </row>
        <row r="395">
          <cell r="A395" t="str">
            <v/>
          </cell>
          <cell r="B395" t="str">
            <v/>
          </cell>
          <cell r="C395">
            <v>0</v>
          </cell>
          <cell r="D395">
            <v>0</v>
          </cell>
        </row>
        <row r="396">
          <cell r="A396" t="str">
            <v/>
          </cell>
          <cell r="B396" t="str">
            <v/>
          </cell>
          <cell r="C396">
            <v>0</v>
          </cell>
          <cell r="D396">
            <v>0</v>
          </cell>
        </row>
        <row r="397">
          <cell r="A397" t="str">
            <v/>
          </cell>
          <cell r="B397" t="str">
            <v/>
          </cell>
          <cell r="C397">
            <v>0</v>
          </cell>
          <cell r="D397">
            <v>0</v>
          </cell>
        </row>
        <row r="398">
          <cell r="A398" t="str">
            <v/>
          </cell>
          <cell r="B398" t="str">
            <v/>
          </cell>
          <cell r="C398">
            <v>0</v>
          </cell>
          <cell r="D398">
            <v>0</v>
          </cell>
        </row>
        <row r="399">
          <cell r="A399" t="str">
            <v/>
          </cell>
          <cell r="B399" t="str">
            <v/>
          </cell>
          <cell r="C399">
            <v>0</v>
          </cell>
          <cell r="D399">
            <v>0</v>
          </cell>
        </row>
        <row r="400">
          <cell r="A400" t="str">
            <v/>
          </cell>
          <cell r="B400" t="str">
            <v/>
          </cell>
          <cell r="C400">
            <v>0</v>
          </cell>
          <cell r="D400">
            <v>0</v>
          </cell>
        </row>
        <row r="401">
          <cell r="A401" t="str">
            <v/>
          </cell>
          <cell r="B401" t="str">
            <v/>
          </cell>
          <cell r="C401">
            <v>0</v>
          </cell>
          <cell r="D401">
            <v>0</v>
          </cell>
        </row>
        <row r="402">
          <cell r="A402" t="str">
            <v/>
          </cell>
          <cell r="B402" t="str">
            <v/>
          </cell>
          <cell r="C402">
            <v>0</v>
          </cell>
          <cell r="D402">
            <v>0</v>
          </cell>
        </row>
        <row r="403">
          <cell r="A403" t="str">
            <v/>
          </cell>
          <cell r="B403" t="str">
            <v/>
          </cell>
          <cell r="C403">
            <v>0</v>
          </cell>
          <cell r="D403">
            <v>0</v>
          </cell>
        </row>
        <row r="404">
          <cell r="A404" t="str">
            <v/>
          </cell>
          <cell r="B404" t="str">
            <v/>
          </cell>
          <cell r="C404">
            <v>0</v>
          </cell>
          <cell r="D404">
            <v>0</v>
          </cell>
        </row>
        <row r="405">
          <cell r="A405" t="str">
            <v/>
          </cell>
          <cell r="B405" t="str">
            <v/>
          </cell>
          <cell r="C405">
            <v>0</v>
          </cell>
          <cell r="D405">
            <v>0</v>
          </cell>
        </row>
        <row r="406">
          <cell r="A406" t="str">
            <v/>
          </cell>
          <cell r="B406" t="str">
            <v/>
          </cell>
          <cell r="C406">
            <v>0</v>
          </cell>
          <cell r="D406">
            <v>0</v>
          </cell>
        </row>
        <row r="407">
          <cell r="A407" t="str">
            <v/>
          </cell>
          <cell r="B407" t="str">
            <v/>
          </cell>
          <cell r="C407">
            <v>0</v>
          </cell>
          <cell r="D407">
            <v>0</v>
          </cell>
        </row>
        <row r="408">
          <cell r="A408" t="str">
            <v/>
          </cell>
          <cell r="B408" t="str">
            <v/>
          </cell>
          <cell r="C408">
            <v>0</v>
          </cell>
          <cell r="D408">
            <v>0</v>
          </cell>
        </row>
        <row r="409">
          <cell r="A409" t="str">
            <v/>
          </cell>
          <cell r="B409" t="str">
            <v/>
          </cell>
          <cell r="C409">
            <v>0</v>
          </cell>
          <cell r="D409">
            <v>0</v>
          </cell>
        </row>
        <row r="410">
          <cell r="A410" t="str">
            <v/>
          </cell>
          <cell r="B410" t="str">
            <v/>
          </cell>
          <cell r="C410">
            <v>0</v>
          </cell>
          <cell r="D410">
            <v>0</v>
          </cell>
        </row>
        <row r="411">
          <cell r="A411" t="str">
            <v/>
          </cell>
          <cell r="B411" t="str">
            <v/>
          </cell>
          <cell r="C411">
            <v>0</v>
          </cell>
          <cell r="D411">
            <v>0</v>
          </cell>
        </row>
        <row r="412">
          <cell r="A412" t="str">
            <v/>
          </cell>
          <cell r="B412" t="str">
            <v/>
          </cell>
          <cell r="C412">
            <v>0</v>
          </cell>
          <cell r="D412">
            <v>0</v>
          </cell>
        </row>
        <row r="413">
          <cell r="A413" t="str">
            <v/>
          </cell>
          <cell r="B413" t="str">
            <v/>
          </cell>
          <cell r="C413">
            <v>0</v>
          </cell>
          <cell r="D413">
            <v>0</v>
          </cell>
        </row>
        <row r="414">
          <cell r="A414" t="str">
            <v/>
          </cell>
          <cell r="B414" t="str">
            <v/>
          </cell>
          <cell r="C414">
            <v>0</v>
          </cell>
          <cell r="D414">
            <v>0</v>
          </cell>
        </row>
        <row r="415">
          <cell r="A415" t="str">
            <v/>
          </cell>
          <cell r="B415" t="str">
            <v/>
          </cell>
          <cell r="C415">
            <v>0</v>
          </cell>
          <cell r="D415">
            <v>0</v>
          </cell>
        </row>
        <row r="416">
          <cell r="A416" t="str">
            <v/>
          </cell>
          <cell r="B416" t="str">
            <v/>
          </cell>
          <cell r="C416">
            <v>0</v>
          </cell>
          <cell r="D416">
            <v>0</v>
          </cell>
        </row>
        <row r="417">
          <cell r="A417" t="str">
            <v/>
          </cell>
          <cell r="B417" t="str">
            <v/>
          </cell>
          <cell r="C417">
            <v>0</v>
          </cell>
          <cell r="D417">
            <v>0</v>
          </cell>
        </row>
        <row r="418">
          <cell r="A418" t="str">
            <v/>
          </cell>
          <cell r="B418" t="str">
            <v/>
          </cell>
          <cell r="C418">
            <v>0</v>
          </cell>
          <cell r="D418">
            <v>0</v>
          </cell>
        </row>
        <row r="419">
          <cell r="A419" t="str">
            <v/>
          </cell>
          <cell r="B419" t="str">
            <v/>
          </cell>
          <cell r="C419">
            <v>0</v>
          </cell>
          <cell r="D419">
            <v>0</v>
          </cell>
        </row>
        <row r="420">
          <cell r="A420" t="str">
            <v/>
          </cell>
          <cell r="B420" t="str">
            <v/>
          </cell>
          <cell r="C420">
            <v>0</v>
          </cell>
          <cell r="D420">
            <v>0</v>
          </cell>
        </row>
        <row r="421">
          <cell r="A421" t="str">
            <v/>
          </cell>
          <cell r="B421" t="str">
            <v/>
          </cell>
          <cell r="C421">
            <v>0</v>
          </cell>
          <cell r="D421">
            <v>0</v>
          </cell>
        </row>
        <row r="422">
          <cell r="A422" t="str">
            <v/>
          </cell>
          <cell r="B422" t="str">
            <v/>
          </cell>
          <cell r="C422">
            <v>0</v>
          </cell>
          <cell r="D422">
            <v>0</v>
          </cell>
        </row>
        <row r="423">
          <cell r="A423" t="str">
            <v/>
          </cell>
          <cell r="B423" t="str">
            <v/>
          </cell>
          <cell r="C423">
            <v>0</v>
          </cell>
          <cell r="D423">
            <v>0</v>
          </cell>
        </row>
        <row r="424">
          <cell r="A424" t="str">
            <v/>
          </cell>
          <cell r="B424" t="str">
            <v/>
          </cell>
          <cell r="C424">
            <v>0</v>
          </cell>
          <cell r="D424">
            <v>0</v>
          </cell>
        </row>
        <row r="425">
          <cell r="A425" t="str">
            <v/>
          </cell>
          <cell r="B425" t="str">
            <v/>
          </cell>
          <cell r="C425">
            <v>0</v>
          </cell>
          <cell r="D425">
            <v>0</v>
          </cell>
        </row>
        <row r="426">
          <cell r="A426" t="str">
            <v/>
          </cell>
          <cell r="B426" t="str">
            <v/>
          </cell>
          <cell r="C426">
            <v>0</v>
          </cell>
          <cell r="D426">
            <v>0</v>
          </cell>
        </row>
        <row r="427">
          <cell r="A427" t="str">
            <v/>
          </cell>
          <cell r="B427" t="str">
            <v/>
          </cell>
          <cell r="C427">
            <v>0</v>
          </cell>
          <cell r="D427">
            <v>0</v>
          </cell>
        </row>
        <row r="428">
          <cell r="A428" t="str">
            <v/>
          </cell>
          <cell r="B428" t="str">
            <v/>
          </cell>
          <cell r="C428">
            <v>0</v>
          </cell>
          <cell r="D428">
            <v>0</v>
          </cell>
        </row>
        <row r="429">
          <cell r="A429" t="str">
            <v/>
          </cell>
          <cell r="B429" t="str">
            <v/>
          </cell>
          <cell r="C429">
            <v>0</v>
          </cell>
          <cell r="D429">
            <v>0</v>
          </cell>
        </row>
        <row r="430">
          <cell r="A430" t="str">
            <v/>
          </cell>
          <cell r="B430" t="str">
            <v/>
          </cell>
          <cell r="C430">
            <v>0</v>
          </cell>
          <cell r="D430">
            <v>0</v>
          </cell>
        </row>
        <row r="431">
          <cell r="A431" t="str">
            <v/>
          </cell>
          <cell r="B431" t="str">
            <v/>
          </cell>
          <cell r="C431">
            <v>0</v>
          </cell>
          <cell r="D431">
            <v>0</v>
          </cell>
        </row>
        <row r="432">
          <cell r="A432" t="str">
            <v/>
          </cell>
          <cell r="B432" t="str">
            <v/>
          </cell>
          <cell r="C432">
            <v>0</v>
          </cell>
          <cell r="D432">
            <v>0</v>
          </cell>
        </row>
        <row r="433">
          <cell r="A433" t="str">
            <v/>
          </cell>
          <cell r="B433" t="str">
            <v/>
          </cell>
          <cell r="C433">
            <v>0</v>
          </cell>
          <cell r="D433">
            <v>0</v>
          </cell>
        </row>
        <row r="434">
          <cell r="A434" t="str">
            <v/>
          </cell>
          <cell r="B434" t="str">
            <v/>
          </cell>
          <cell r="C434">
            <v>0</v>
          </cell>
          <cell r="D434">
            <v>0</v>
          </cell>
        </row>
        <row r="435">
          <cell r="A435" t="str">
            <v/>
          </cell>
          <cell r="B435" t="str">
            <v/>
          </cell>
          <cell r="C435">
            <v>0</v>
          </cell>
          <cell r="D435">
            <v>0</v>
          </cell>
        </row>
        <row r="436">
          <cell r="A436" t="str">
            <v/>
          </cell>
          <cell r="B436" t="str">
            <v/>
          </cell>
          <cell r="C436">
            <v>0</v>
          </cell>
          <cell r="D436">
            <v>0</v>
          </cell>
        </row>
        <row r="437">
          <cell r="A437" t="str">
            <v/>
          </cell>
          <cell r="B437" t="str">
            <v/>
          </cell>
          <cell r="C437">
            <v>0</v>
          </cell>
          <cell r="D437">
            <v>0</v>
          </cell>
        </row>
        <row r="438">
          <cell r="A438" t="str">
            <v/>
          </cell>
          <cell r="B438" t="str">
            <v/>
          </cell>
          <cell r="C438">
            <v>0</v>
          </cell>
          <cell r="D438">
            <v>0</v>
          </cell>
        </row>
        <row r="439">
          <cell r="A439" t="str">
            <v/>
          </cell>
          <cell r="B439" t="str">
            <v/>
          </cell>
          <cell r="C439">
            <v>0</v>
          </cell>
          <cell r="D439">
            <v>0</v>
          </cell>
        </row>
        <row r="440">
          <cell r="A440" t="str">
            <v/>
          </cell>
          <cell r="B440" t="str">
            <v/>
          </cell>
          <cell r="C440">
            <v>0</v>
          </cell>
          <cell r="D440">
            <v>0</v>
          </cell>
        </row>
        <row r="441">
          <cell r="A441" t="str">
            <v/>
          </cell>
          <cell r="B441" t="str">
            <v/>
          </cell>
          <cell r="C441">
            <v>0</v>
          </cell>
          <cell r="D441">
            <v>0</v>
          </cell>
        </row>
        <row r="442">
          <cell r="A442" t="str">
            <v/>
          </cell>
          <cell r="B442" t="str">
            <v/>
          </cell>
          <cell r="C442">
            <v>0</v>
          </cell>
          <cell r="D442">
            <v>0</v>
          </cell>
        </row>
        <row r="443">
          <cell r="A443" t="str">
            <v/>
          </cell>
          <cell r="B443" t="str">
            <v/>
          </cell>
          <cell r="C443">
            <v>0</v>
          </cell>
          <cell r="D443">
            <v>0</v>
          </cell>
        </row>
        <row r="444">
          <cell r="A444" t="str">
            <v/>
          </cell>
          <cell r="B444" t="str">
            <v/>
          </cell>
          <cell r="C444">
            <v>0</v>
          </cell>
          <cell r="D444">
            <v>0</v>
          </cell>
        </row>
        <row r="445">
          <cell r="A445" t="str">
            <v/>
          </cell>
          <cell r="B445" t="str">
            <v/>
          </cell>
          <cell r="C445">
            <v>0</v>
          </cell>
          <cell r="D445">
            <v>0</v>
          </cell>
        </row>
        <row r="446">
          <cell r="A446" t="str">
            <v/>
          </cell>
          <cell r="B446" t="str">
            <v/>
          </cell>
          <cell r="C446">
            <v>0</v>
          </cell>
          <cell r="D446">
            <v>0</v>
          </cell>
        </row>
        <row r="447">
          <cell r="A447" t="str">
            <v/>
          </cell>
          <cell r="B447" t="str">
            <v/>
          </cell>
          <cell r="C447">
            <v>0</v>
          </cell>
          <cell r="D447">
            <v>0</v>
          </cell>
        </row>
        <row r="448">
          <cell r="A448" t="str">
            <v/>
          </cell>
          <cell r="B448" t="str">
            <v/>
          </cell>
          <cell r="C448">
            <v>0</v>
          </cell>
          <cell r="D448">
            <v>0</v>
          </cell>
        </row>
        <row r="449">
          <cell r="A449" t="str">
            <v/>
          </cell>
          <cell r="B449" t="str">
            <v/>
          </cell>
          <cell r="C449">
            <v>0</v>
          </cell>
          <cell r="D449">
            <v>0</v>
          </cell>
        </row>
        <row r="450">
          <cell r="A450" t="str">
            <v/>
          </cell>
          <cell r="B450" t="str">
            <v/>
          </cell>
          <cell r="C450">
            <v>0</v>
          </cell>
          <cell r="D450">
            <v>0</v>
          </cell>
        </row>
        <row r="451">
          <cell r="A451" t="str">
            <v/>
          </cell>
          <cell r="B451" t="str">
            <v/>
          </cell>
          <cell r="C451">
            <v>0</v>
          </cell>
          <cell r="D451">
            <v>0</v>
          </cell>
        </row>
        <row r="452">
          <cell r="A452" t="str">
            <v/>
          </cell>
          <cell r="B452" t="str">
            <v/>
          </cell>
          <cell r="C452">
            <v>0</v>
          </cell>
          <cell r="D452">
            <v>0</v>
          </cell>
        </row>
        <row r="453">
          <cell r="A453" t="str">
            <v/>
          </cell>
          <cell r="B453" t="str">
            <v/>
          </cell>
          <cell r="C453">
            <v>0</v>
          </cell>
          <cell r="D453">
            <v>0</v>
          </cell>
        </row>
        <row r="454">
          <cell r="A454" t="str">
            <v/>
          </cell>
          <cell r="B454" t="str">
            <v/>
          </cell>
          <cell r="C454">
            <v>0</v>
          </cell>
          <cell r="D454">
            <v>0</v>
          </cell>
        </row>
        <row r="455">
          <cell r="A455" t="str">
            <v/>
          </cell>
          <cell r="B455" t="str">
            <v/>
          </cell>
          <cell r="C455">
            <v>0</v>
          </cell>
          <cell r="D455">
            <v>0</v>
          </cell>
        </row>
        <row r="456">
          <cell r="A456" t="str">
            <v/>
          </cell>
          <cell r="B456" t="str">
            <v/>
          </cell>
          <cell r="C456">
            <v>0</v>
          </cell>
          <cell r="D456">
            <v>0</v>
          </cell>
        </row>
        <row r="457">
          <cell r="A457" t="str">
            <v/>
          </cell>
          <cell r="B457" t="str">
            <v/>
          </cell>
          <cell r="C457">
            <v>0</v>
          </cell>
          <cell r="D457">
            <v>0</v>
          </cell>
        </row>
        <row r="458">
          <cell r="A458" t="str">
            <v/>
          </cell>
          <cell r="B458" t="str">
            <v/>
          </cell>
          <cell r="C458">
            <v>0</v>
          </cell>
          <cell r="D458">
            <v>0</v>
          </cell>
        </row>
        <row r="459">
          <cell r="A459" t="str">
            <v/>
          </cell>
          <cell r="B459" t="str">
            <v/>
          </cell>
          <cell r="C459">
            <v>0</v>
          </cell>
          <cell r="D459">
            <v>0</v>
          </cell>
        </row>
        <row r="460">
          <cell r="A460" t="str">
            <v/>
          </cell>
          <cell r="B460" t="str">
            <v/>
          </cell>
          <cell r="C460">
            <v>0</v>
          </cell>
          <cell r="D460">
            <v>0</v>
          </cell>
        </row>
        <row r="461">
          <cell r="A461" t="str">
            <v/>
          </cell>
          <cell r="B461" t="str">
            <v/>
          </cell>
          <cell r="C461">
            <v>0</v>
          </cell>
          <cell r="D461">
            <v>0</v>
          </cell>
        </row>
        <row r="462">
          <cell r="A462" t="str">
            <v/>
          </cell>
          <cell r="B462" t="str">
            <v/>
          </cell>
          <cell r="C462">
            <v>0</v>
          </cell>
          <cell r="D462">
            <v>0</v>
          </cell>
        </row>
        <row r="463">
          <cell r="A463" t="str">
            <v/>
          </cell>
          <cell r="B463" t="str">
            <v/>
          </cell>
          <cell r="C463">
            <v>0</v>
          </cell>
          <cell r="D463">
            <v>0</v>
          </cell>
        </row>
        <row r="464">
          <cell r="A464" t="str">
            <v/>
          </cell>
          <cell r="B464" t="str">
            <v/>
          </cell>
          <cell r="C464">
            <v>0</v>
          </cell>
          <cell r="D464">
            <v>0</v>
          </cell>
        </row>
        <row r="465">
          <cell r="A465" t="str">
            <v/>
          </cell>
          <cell r="B465" t="str">
            <v/>
          </cell>
          <cell r="C465">
            <v>0</v>
          </cell>
          <cell r="D465">
            <v>0</v>
          </cell>
        </row>
        <row r="466">
          <cell r="A466" t="str">
            <v/>
          </cell>
          <cell r="B466" t="str">
            <v/>
          </cell>
          <cell r="C466">
            <v>0</v>
          </cell>
          <cell r="D466">
            <v>0</v>
          </cell>
        </row>
        <row r="467">
          <cell r="A467" t="str">
            <v/>
          </cell>
          <cell r="B467" t="str">
            <v/>
          </cell>
          <cell r="C467">
            <v>0</v>
          </cell>
          <cell r="D467">
            <v>0</v>
          </cell>
        </row>
        <row r="468">
          <cell r="A468" t="str">
            <v/>
          </cell>
          <cell r="B468" t="str">
            <v/>
          </cell>
          <cell r="C468">
            <v>0</v>
          </cell>
          <cell r="D468">
            <v>0</v>
          </cell>
        </row>
        <row r="469">
          <cell r="A469" t="str">
            <v/>
          </cell>
          <cell r="B469" t="str">
            <v/>
          </cell>
          <cell r="C469">
            <v>0</v>
          </cell>
          <cell r="D469">
            <v>0</v>
          </cell>
        </row>
        <row r="470">
          <cell r="A470" t="str">
            <v/>
          </cell>
          <cell r="B470" t="str">
            <v/>
          </cell>
          <cell r="C470">
            <v>0</v>
          </cell>
          <cell r="D470">
            <v>0</v>
          </cell>
        </row>
        <row r="471">
          <cell r="A471" t="str">
            <v/>
          </cell>
          <cell r="B471" t="str">
            <v/>
          </cell>
          <cell r="C471">
            <v>0</v>
          </cell>
          <cell r="D471">
            <v>0</v>
          </cell>
        </row>
        <row r="472">
          <cell r="A472" t="str">
            <v/>
          </cell>
          <cell r="B472" t="str">
            <v/>
          </cell>
          <cell r="C472">
            <v>0</v>
          </cell>
          <cell r="D472">
            <v>0</v>
          </cell>
        </row>
        <row r="473">
          <cell r="A473" t="str">
            <v/>
          </cell>
          <cell r="B473" t="str">
            <v/>
          </cell>
          <cell r="C473">
            <v>0</v>
          </cell>
          <cell r="D473">
            <v>0</v>
          </cell>
        </row>
        <row r="474">
          <cell r="A474" t="str">
            <v/>
          </cell>
          <cell r="B474" t="str">
            <v/>
          </cell>
          <cell r="C474">
            <v>0</v>
          </cell>
          <cell r="D474">
            <v>0</v>
          </cell>
        </row>
        <row r="475">
          <cell r="A475" t="str">
            <v/>
          </cell>
          <cell r="B475" t="str">
            <v/>
          </cell>
          <cell r="C475">
            <v>0</v>
          </cell>
          <cell r="D475">
            <v>0</v>
          </cell>
        </row>
        <row r="476">
          <cell r="A476" t="str">
            <v/>
          </cell>
          <cell r="B476" t="str">
            <v/>
          </cell>
          <cell r="C476">
            <v>0</v>
          </cell>
          <cell r="D476">
            <v>0</v>
          </cell>
        </row>
        <row r="477">
          <cell r="A477" t="str">
            <v/>
          </cell>
          <cell r="B477" t="str">
            <v/>
          </cell>
          <cell r="C477">
            <v>0</v>
          </cell>
          <cell r="D477">
            <v>0</v>
          </cell>
        </row>
        <row r="478">
          <cell r="A478" t="str">
            <v/>
          </cell>
          <cell r="B478" t="str">
            <v/>
          </cell>
          <cell r="C478">
            <v>0</v>
          </cell>
          <cell r="D478">
            <v>0</v>
          </cell>
        </row>
        <row r="479">
          <cell r="A479" t="str">
            <v/>
          </cell>
          <cell r="B479" t="str">
            <v/>
          </cell>
          <cell r="C479">
            <v>0</v>
          </cell>
          <cell r="D479">
            <v>0</v>
          </cell>
        </row>
        <row r="480">
          <cell r="A480" t="str">
            <v/>
          </cell>
          <cell r="B480" t="str">
            <v/>
          </cell>
          <cell r="C480">
            <v>0</v>
          </cell>
          <cell r="D480">
            <v>0</v>
          </cell>
        </row>
        <row r="481">
          <cell r="A481" t="str">
            <v/>
          </cell>
          <cell r="B481" t="str">
            <v/>
          </cell>
          <cell r="C481">
            <v>0</v>
          </cell>
          <cell r="D481">
            <v>0</v>
          </cell>
        </row>
        <row r="482">
          <cell r="A482" t="str">
            <v/>
          </cell>
          <cell r="B482" t="str">
            <v/>
          </cell>
          <cell r="C482">
            <v>0</v>
          </cell>
          <cell r="D482">
            <v>0</v>
          </cell>
        </row>
        <row r="483">
          <cell r="A483" t="str">
            <v/>
          </cell>
          <cell r="B483" t="str">
            <v/>
          </cell>
          <cell r="C483">
            <v>0</v>
          </cell>
          <cell r="D483">
            <v>0</v>
          </cell>
        </row>
        <row r="484">
          <cell r="A484" t="str">
            <v/>
          </cell>
          <cell r="B484" t="str">
            <v/>
          </cell>
          <cell r="C484">
            <v>0</v>
          </cell>
          <cell r="D484">
            <v>0</v>
          </cell>
        </row>
        <row r="485">
          <cell r="A485" t="str">
            <v/>
          </cell>
          <cell r="B485" t="str">
            <v/>
          </cell>
          <cell r="C485">
            <v>0</v>
          </cell>
          <cell r="D485">
            <v>0</v>
          </cell>
        </row>
        <row r="486">
          <cell r="A486" t="str">
            <v/>
          </cell>
          <cell r="B486" t="str">
            <v/>
          </cell>
          <cell r="C486">
            <v>0</v>
          </cell>
          <cell r="D486">
            <v>0</v>
          </cell>
        </row>
        <row r="487">
          <cell r="A487" t="str">
            <v/>
          </cell>
          <cell r="B487" t="str">
            <v/>
          </cell>
          <cell r="C487">
            <v>0</v>
          </cell>
          <cell r="D487">
            <v>0</v>
          </cell>
        </row>
        <row r="488">
          <cell r="A488" t="str">
            <v/>
          </cell>
          <cell r="B488" t="str">
            <v/>
          </cell>
          <cell r="C488">
            <v>0</v>
          </cell>
          <cell r="D488">
            <v>0</v>
          </cell>
        </row>
        <row r="489">
          <cell r="A489" t="str">
            <v/>
          </cell>
          <cell r="B489" t="str">
            <v/>
          </cell>
          <cell r="C489">
            <v>0</v>
          </cell>
          <cell r="D489">
            <v>0</v>
          </cell>
        </row>
        <row r="490">
          <cell r="A490" t="str">
            <v/>
          </cell>
          <cell r="B490" t="str">
            <v/>
          </cell>
          <cell r="C490">
            <v>0</v>
          </cell>
          <cell r="D490">
            <v>0</v>
          </cell>
        </row>
        <row r="491">
          <cell r="A491" t="str">
            <v/>
          </cell>
          <cell r="B491" t="str">
            <v/>
          </cell>
          <cell r="C491">
            <v>0</v>
          </cell>
          <cell r="D491">
            <v>0</v>
          </cell>
        </row>
        <row r="492">
          <cell r="A492" t="str">
            <v/>
          </cell>
          <cell r="B492" t="str">
            <v/>
          </cell>
          <cell r="C492">
            <v>0</v>
          </cell>
          <cell r="D492">
            <v>0</v>
          </cell>
        </row>
        <row r="493">
          <cell r="A493" t="str">
            <v/>
          </cell>
          <cell r="B493" t="str">
            <v/>
          </cell>
          <cell r="C493">
            <v>0</v>
          </cell>
          <cell r="D493">
            <v>0</v>
          </cell>
        </row>
        <row r="494">
          <cell r="A494" t="str">
            <v/>
          </cell>
          <cell r="B494" t="str">
            <v/>
          </cell>
          <cell r="C494">
            <v>0</v>
          </cell>
          <cell r="D494">
            <v>0</v>
          </cell>
        </row>
        <row r="495">
          <cell r="A495" t="str">
            <v/>
          </cell>
          <cell r="B495" t="str">
            <v/>
          </cell>
          <cell r="C495">
            <v>0</v>
          </cell>
          <cell r="D495">
            <v>0</v>
          </cell>
        </row>
        <row r="496">
          <cell r="A496" t="str">
            <v/>
          </cell>
          <cell r="B496" t="str">
            <v/>
          </cell>
          <cell r="C496">
            <v>0</v>
          </cell>
          <cell r="D496">
            <v>0</v>
          </cell>
        </row>
        <row r="497">
          <cell r="A497" t="str">
            <v/>
          </cell>
          <cell r="B497" t="str">
            <v/>
          </cell>
          <cell r="C497">
            <v>0</v>
          </cell>
          <cell r="D497">
            <v>0</v>
          </cell>
        </row>
        <row r="498">
          <cell r="A498" t="str">
            <v/>
          </cell>
          <cell r="B498" t="str">
            <v/>
          </cell>
          <cell r="C498">
            <v>0</v>
          </cell>
          <cell r="D498">
            <v>0</v>
          </cell>
        </row>
        <row r="499">
          <cell r="A499" t="str">
            <v/>
          </cell>
          <cell r="B499" t="str">
            <v/>
          </cell>
          <cell r="C499">
            <v>0</v>
          </cell>
          <cell r="D499">
            <v>0</v>
          </cell>
        </row>
        <row r="500">
          <cell r="A500" t="str">
            <v/>
          </cell>
          <cell r="B500" t="str">
            <v/>
          </cell>
          <cell r="C500">
            <v>0</v>
          </cell>
          <cell r="D500">
            <v>0</v>
          </cell>
        </row>
        <row r="501">
          <cell r="A501" t="str">
            <v/>
          </cell>
          <cell r="B501" t="str">
            <v/>
          </cell>
          <cell r="C501">
            <v>0</v>
          </cell>
          <cell r="D501">
            <v>0</v>
          </cell>
        </row>
        <row r="502">
          <cell r="A502" t="str">
            <v/>
          </cell>
          <cell r="B502" t="str">
            <v/>
          </cell>
          <cell r="C502">
            <v>0</v>
          </cell>
          <cell r="D502">
            <v>0</v>
          </cell>
        </row>
        <row r="503">
          <cell r="A503" t="str">
            <v/>
          </cell>
          <cell r="B503" t="str">
            <v/>
          </cell>
          <cell r="C503">
            <v>0</v>
          </cell>
          <cell r="D503">
            <v>0</v>
          </cell>
        </row>
        <row r="504">
          <cell r="A504" t="str">
            <v/>
          </cell>
          <cell r="B504" t="str">
            <v/>
          </cell>
          <cell r="C504">
            <v>0</v>
          </cell>
          <cell r="D504">
            <v>0</v>
          </cell>
        </row>
        <row r="505">
          <cell r="A505" t="str">
            <v/>
          </cell>
          <cell r="B505" t="str">
            <v/>
          </cell>
          <cell r="C505">
            <v>0</v>
          </cell>
          <cell r="D505">
            <v>0</v>
          </cell>
        </row>
        <row r="506">
          <cell r="A506" t="str">
            <v/>
          </cell>
          <cell r="B506" t="str">
            <v/>
          </cell>
          <cell r="C506">
            <v>0</v>
          </cell>
          <cell r="D506">
            <v>0</v>
          </cell>
        </row>
        <row r="507">
          <cell r="A507" t="str">
            <v/>
          </cell>
          <cell r="B507" t="str">
            <v/>
          </cell>
          <cell r="C507">
            <v>0</v>
          </cell>
          <cell r="D507">
            <v>0</v>
          </cell>
        </row>
        <row r="508">
          <cell r="A508" t="str">
            <v/>
          </cell>
          <cell r="B508" t="str">
            <v/>
          </cell>
          <cell r="C508">
            <v>0</v>
          </cell>
          <cell r="D508">
            <v>0</v>
          </cell>
        </row>
        <row r="509">
          <cell r="A509" t="str">
            <v/>
          </cell>
          <cell r="B509" t="str">
            <v/>
          </cell>
          <cell r="C509">
            <v>0</v>
          </cell>
          <cell r="D509">
            <v>0</v>
          </cell>
        </row>
        <row r="510">
          <cell r="A510" t="str">
            <v/>
          </cell>
          <cell r="B510" t="str">
            <v/>
          </cell>
          <cell r="C510">
            <v>0</v>
          </cell>
          <cell r="D510">
            <v>0</v>
          </cell>
        </row>
        <row r="511">
          <cell r="A511" t="str">
            <v/>
          </cell>
          <cell r="B511" t="str">
            <v/>
          </cell>
          <cell r="C511">
            <v>0</v>
          </cell>
          <cell r="D511">
            <v>0</v>
          </cell>
        </row>
        <row r="512">
          <cell r="A512" t="str">
            <v/>
          </cell>
          <cell r="B512" t="str">
            <v/>
          </cell>
          <cell r="C512">
            <v>0</v>
          </cell>
          <cell r="D512">
            <v>0</v>
          </cell>
        </row>
        <row r="513">
          <cell r="A513" t="str">
            <v/>
          </cell>
          <cell r="B513" t="str">
            <v/>
          </cell>
          <cell r="C513">
            <v>0</v>
          </cell>
          <cell r="D513">
            <v>0</v>
          </cell>
        </row>
        <row r="514">
          <cell r="A514" t="str">
            <v/>
          </cell>
          <cell r="B514" t="str">
            <v/>
          </cell>
          <cell r="C514">
            <v>0</v>
          </cell>
          <cell r="D514">
            <v>0</v>
          </cell>
        </row>
        <row r="515">
          <cell r="A515" t="str">
            <v/>
          </cell>
          <cell r="B515" t="str">
            <v/>
          </cell>
          <cell r="C515">
            <v>0</v>
          </cell>
          <cell r="D515">
            <v>0</v>
          </cell>
        </row>
        <row r="516">
          <cell r="A516" t="str">
            <v/>
          </cell>
          <cell r="B516" t="str">
            <v/>
          </cell>
          <cell r="C516">
            <v>0</v>
          </cell>
          <cell r="D516">
            <v>0</v>
          </cell>
        </row>
        <row r="517">
          <cell r="A517" t="str">
            <v/>
          </cell>
          <cell r="B517" t="str">
            <v/>
          </cell>
          <cell r="C517">
            <v>0</v>
          </cell>
          <cell r="D517">
            <v>0</v>
          </cell>
        </row>
        <row r="518">
          <cell r="A518" t="str">
            <v/>
          </cell>
          <cell r="B518" t="str">
            <v/>
          </cell>
          <cell r="C518">
            <v>0</v>
          </cell>
          <cell r="D518">
            <v>0</v>
          </cell>
        </row>
        <row r="519">
          <cell r="A519" t="str">
            <v/>
          </cell>
          <cell r="B519" t="str">
            <v/>
          </cell>
          <cell r="C519">
            <v>0</v>
          </cell>
          <cell r="D519">
            <v>0</v>
          </cell>
        </row>
        <row r="520">
          <cell r="A520" t="str">
            <v/>
          </cell>
          <cell r="B520" t="str">
            <v/>
          </cell>
          <cell r="C520">
            <v>0</v>
          </cell>
          <cell r="D520">
            <v>0</v>
          </cell>
        </row>
        <row r="521">
          <cell r="A521" t="str">
            <v/>
          </cell>
          <cell r="B521" t="str">
            <v/>
          </cell>
          <cell r="C521">
            <v>0</v>
          </cell>
          <cell r="D521">
            <v>0</v>
          </cell>
        </row>
        <row r="522">
          <cell r="A522" t="str">
            <v/>
          </cell>
          <cell r="B522" t="str">
            <v/>
          </cell>
          <cell r="C522">
            <v>0</v>
          </cell>
          <cell r="D522">
            <v>0</v>
          </cell>
        </row>
        <row r="523">
          <cell r="A523" t="str">
            <v/>
          </cell>
          <cell r="B523" t="str">
            <v/>
          </cell>
          <cell r="C523">
            <v>0</v>
          </cell>
          <cell r="D523">
            <v>0</v>
          </cell>
        </row>
        <row r="524">
          <cell r="A524" t="str">
            <v/>
          </cell>
          <cell r="B524" t="str">
            <v/>
          </cell>
          <cell r="C524">
            <v>0</v>
          </cell>
          <cell r="D524">
            <v>0</v>
          </cell>
        </row>
        <row r="525">
          <cell r="A525" t="str">
            <v/>
          </cell>
          <cell r="B525" t="str">
            <v/>
          </cell>
          <cell r="C525">
            <v>0</v>
          </cell>
          <cell r="D525">
            <v>0</v>
          </cell>
        </row>
        <row r="526">
          <cell r="A526" t="str">
            <v/>
          </cell>
          <cell r="B526" t="str">
            <v/>
          </cell>
          <cell r="C526">
            <v>0</v>
          </cell>
          <cell r="D526">
            <v>0</v>
          </cell>
        </row>
        <row r="527">
          <cell r="A527" t="str">
            <v/>
          </cell>
          <cell r="B527" t="str">
            <v/>
          </cell>
          <cell r="C527">
            <v>0</v>
          </cell>
          <cell r="D527">
            <v>0</v>
          </cell>
        </row>
        <row r="528">
          <cell r="A528" t="str">
            <v/>
          </cell>
          <cell r="B528" t="str">
            <v/>
          </cell>
          <cell r="C528">
            <v>0</v>
          </cell>
          <cell r="D528">
            <v>0</v>
          </cell>
        </row>
        <row r="529">
          <cell r="A529" t="str">
            <v/>
          </cell>
          <cell r="B529" t="str">
            <v/>
          </cell>
          <cell r="C529">
            <v>0</v>
          </cell>
          <cell r="D529">
            <v>0</v>
          </cell>
        </row>
        <row r="530">
          <cell r="A530" t="str">
            <v/>
          </cell>
          <cell r="B530" t="str">
            <v/>
          </cell>
          <cell r="C530">
            <v>0</v>
          </cell>
          <cell r="D530">
            <v>0</v>
          </cell>
        </row>
        <row r="531">
          <cell r="A531" t="str">
            <v/>
          </cell>
          <cell r="B531" t="str">
            <v/>
          </cell>
          <cell r="C531">
            <v>0</v>
          </cell>
          <cell r="D531">
            <v>0</v>
          </cell>
        </row>
        <row r="532">
          <cell r="A532" t="str">
            <v/>
          </cell>
          <cell r="B532" t="str">
            <v/>
          </cell>
          <cell r="C532">
            <v>0</v>
          </cell>
          <cell r="D532">
            <v>0</v>
          </cell>
        </row>
        <row r="533">
          <cell r="A533" t="str">
            <v/>
          </cell>
          <cell r="B533" t="str">
            <v/>
          </cell>
          <cell r="C533">
            <v>0</v>
          </cell>
          <cell r="D533">
            <v>0</v>
          </cell>
        </row>
        <row r="534">
          <cell r="A534" t="str">
            <v/>
          </cell>
          <cell r="B534" t="str">
            <v/>
          </cell>
          <cell r="C534">
            <v>0</v>
          </cell>
          <cell r="D534">
            <v>0</v>
          </cell>
        </row>
        <row r="535">
          <cell r="A535" t="str">
            <v/>
          </cell>
          <cell r="B535" t="str">
            <v/>
          </cell>
          <cell r="C535">
            <v>0</v>
          </cell>
          <cell r="D535">
            <v>0</v>
          </cell>
        </row>
        <row r="536">
          <cell r="A536" t="str">
            <v/>
          </cell>
          <cell r="B536" t="str">
            <v/>
          </cell>
          <cell r="C536">
            <v>0</v>
          </cell>
          <cell r="D536">
            <v>0</v>
          </cell>
        </row>
        <row r="537">
          <cell r="A537" t="str">
            <v/>
          </cell>
          <cell r="B537" t="str">
            <v/>
          </cell>
          <cell r="C537">
            <v>0</v>
          </cell>
          <cell r="D537">
            <v>0</v>
          </cell>
        </row>
        <row r="538">
          <cell r="A538" t="str">
            <v/>
          </cell>
          <cell r="B538" t="str">
            <v/>
          </cell>
          <cell r="C538">
            <v>0</v>
          </cell>
          <cell r="D538">
            <v>0</v>
          </cell>
        </row>
        <row r="539">
          <cell r="A539" t="str">
            <v/>
          </cell>
          <cell r="B539" t="str">
            <v/>
          </cell>
          <cell r="C539">
            <v>0</v>
          </cell>
          <cell r="D539">
            <v>0</v>
          </cell>
        </row>
        <row r="540">
          <cell r="A540" t="str">
            <v/>
          </cell>
          <cell r="B540" t="str">
            <v/>
          </cell>
          <cell r="C540">
            <v>0</v>
          </cell>
          <cell r="D540">
            <v>0</v>
          </cell>
        </row>
        <row r="541">
          <cell r="A541" t="str">
            <v/>
          </cell>
          <cell r="B541" t="str">
            <v/>
          </cell>
          <cell r="C541">
            <v>0</v>
          </cell>
          <cell r="D541">
            <v>0</v>
          </cell>
        </row>
        <row r="542">
          <cell r="A542" t="str">
            <v/>
          </cell>
          <cell r="B542" t="str">
            <v/>
          </cell>
          <cell r="C542">
            <v>0</v>
          </cell>
          <cell r="D542">
            <v>0</v>
          </cell>
        </row>
        <row r="543">
          <cell r="A543" t="str">
            <v/>
          </cell>
          <cell r="B543" t="str">
            <v/>
          </cell>
          <cell r="C543">
            <v>0</v>
          </cell>
          <cell r="D543">
            <v>0</v>
          </cell>
        </row>
        <row r="544">
          <cell r="A544" t="str">
            <v/>
          </cell>
          <cell r="B544" t="str">
            <v/>
          </cell>
          <cell r="C544">
            <v>0</v>
          </cell>
          <cell r="D544">
            <v>0</v>
          </cell>
        </row>
        <row r="545">
          <cell r="A545" t="str">
            <v/>
          </cell>
          <cell r="B545" t="str">
            <v/>
          </cell>
          <cell r="C545">
            <v>0</v>
          </cell>
          <cell r="D545">
            <v>0</v>
          </cell>
        </row>
        <row r="546">
          <cell r="A546" t="str">
            <v/>
          </cell>
          <cell r="B546" t="str">
            <v/>
          </cell>
          <cell r="C546">
            <v>0</v>
          </cell>
          <cell r="D546">
            <v>0</v>
          </cell>
        </row>
        <row r="547">
          <cell r="A547" t="str">
            <v/>
          </cell>
          <cell r="B547" t="str">
            <v/>
          </cell>
          <cell r="C547">
            <v>0</v>
          </cell>
          <cell r="D547">
            <v>0</v>
          </cell>
        </row>
        <row r="548">
          <cell r="A548" t="str">
            <v/>
          </cell>
          <cell r="B548" t="str">
            <v/>
          </cell>
          <cell r="C548">
            <v>0</v>
          </cell>
          <cell r="D548">
            <v>0</v>
          </cell>
        </row>
        <row r="549">
          <cell r="A549" t="str">
            <v/>
          </cell>
          <cell r="B549" t="str">
            <v/>
          </cell>
          <cell r="C549">
            <v>0</v>
          </cell>
          <cell r="D549">
            <v>0</v>
          </cell>
        </row>
        <row r="550">
          <cell r="A550" t="str">
            <v/>
          </cell>
          <cell r="B550" t="str">
            <v/>
          </cell>
          <cell r="C550">
            <v>0</v>
          </cell>
          <cell r="D550">
            <v>0</v>
          </cell>
        </row>
        <row r="551">
          <cell r="A551" t="str">
            <v/>
          </cell>
          <cell r="B551" t="str">
            <v/>
          </cell>
          <cell r="C551">
            <v>0</v>
          </cell>
          <cell r="D551">
            <v>0</v>
          </cell>
        </row>
        <row r="552">
          <cell r="A552" t="str">
            <v/>
          </cell>
          <cell r="B552" t="str">
            <v/>
          </cell>
          <cell r="C552">
            <v>0</v>
          </cell>
          <cell r="D552">
            <v>0</v>
          </cell>
        </row>
        <row r="553">
          <cell r="A553" t="str">
            <v/>
          </cell>
          <cell r="B553" t="str">
            <v/>
          </cell>
          <cell r="C553">
            <v>0</v>
          </cell>
          <cell r="D553">
            <v>0</v>
          </cell>
        </row>
        <row r="554">
          <cell r="A554" t="str">
            <v/>
          </cell>
          <cell r="B554" t="str">
            <v/>
          </cell>
          <cell r="C554">
            <v>0</v>
          </cell>
          <cell r="D554">
            <v>0</v>
          </cell>
        </row>
        <row r="555">
          <cell r="A555" t="str">
            <v/>
          </cell>
          <cell r="B555" t="str">
            <v/>
          </cell>
          <cell r="C555">
            <v>0</v>
          </cell>
          <cell r="D555">
            <v>0</v>
          </cell>
        </row>
        <row r="556">
          <cell r="A556" t="str">
            <v/>
          </cell>
          <cell r="B556" t="str">
            <v/>
          </cell>
          <cell r="C556">
            <v>0</v>
          </cell>
          <cell r="D556">
            <v>0</v>
          </cell>
        </row>
        <row r="557">
          <cell r="A557" t="str">
            <v/>
          </cell>
          <cell r="B557" t="str">
            <v/>
          </cell>
          <cell r="C557">
            <v>0</v>
          </cell>
          <cell r="D557">
            <v>0</v>
          </cell>
        </row>
        <row r="558">
          <cell r="A558" t="str">
            <v/>
          </cell>
          <cell r="B558" t="str">
            <v/>
          </cell>
          <cell r="C558">
            <v>0</v>
          </cell>
          <cell r="D558">
            <v>0</v>
          </cell>
        </row>
        <row r="559">
          <cell r="A559" t="str">
            <v/>
          </cell>
          <cell r="B559" t="str">
            <v/>
          </cell>
          <cell r="C559">
            <v>0</v>
          </cell>
          <cell r="D559">
            <v>0</v>
          </cell>
        </row>
        <row r="560">
          <cell r="A560" t="str">
            <v/>
          </cell>
          <cell r="B560" t="str">
            <v/>
          </cell>
          <cell r="C560">
            <v>0</v>
          </cell>
          <cell r="D560">
            <v>0</v>
          </cell>
        </row>
        <row r="561">
          <cell r="A561" t="str">
            <v/>
          </cell>
          <cell r="B561" t="str">
            <v/>
          </cell>
          <cell r="C561">
            <v>0</v>
          </cell>
          <cell r="D561">
            <v>0</v>
          </cell>
        </row>
        <row r="562">
          <cell r="A562" t="str">
            <v/>
          </cell>
          <cell r="B562" t="str">
            <v/>
          </cell>
          <cell r="C562">
            <v>0</v>
          </cell>
          <cell r="D562">
            <v>0</v>
          </cell>
        </row>
        <row r="563">
          <cell r="A563" t="str">
            <v/>
          </cell>
          <cell r="B563" t="str">
            <v/>
          </cell>
          <cell r="C563">
            <v>0</v>
          </cell>
          <cell r="D563">
            <v>0</v>
          </cell>
        </row>
        <row r="564">
          <cell r="A564" t="str">
            <v/>
          </cell>
          <cell r="B564" t="str">
            <v/>
          </cell>
          <cell r="C564">
            <v>0</v>
          </cell>
          <cell r="D564">
            <v>0</v>
          </cell>
        </row>
        <row r="565">
          <cell r="A565" t="str">
            <v/>
          </cell>
          <cell r="B565" t="str">
            <v/>
          </cell>
          <cell r="C565">
            <v>0</v>
          </cell>
          <cell r="D565">
            <v>0</v>
          </cell>
        </row>
        <row r="566">
          <cell r="A566" t="str">
            <v/>
          </cell>
          <cell r="B566" t="str">
            <v/>
          </cell>
          <cell r="C566">
            <v>0</v>
          </cell>
          <cell r="D566">
            <v>0</v>
          </cell>
        </row>
        <row r="567">
          <cell r="A567" t="str">
            <v/>
          </cell>
          <cell r="B567" t="str">
            <v/>
          </cell>
          <cell r="C567">
            <v>0</v>
          </cell>
          <cell r="D567">
            <v>0</v>
          </cell>
        </row>
        <row r="568">
          <cell r="A568" t="str">
            <v/>
          </cell>
          <cell r="B568" t="str">
            <v/>
          </cell>
          <cell r="C568">
            <v>0</v>
          </cell>
          <cell r="D568">
            <v>0</v>
          </cell>
        </row>
        <row r="569">
          <cell r="A569" t="str">
            <v/>
          </cell>
          <cell r="B569" t="str">
            <v/>
          </cell>
          <cell r="C569">
            <v>0</v>
          </cell>
          <cell r="D569">
            <v>0</v>
          </cell>
        </row>
        <row r="570">
          <cell r="A570" t="str">
            <v/>
          </cell>
          <cell r="B570" t="str">
            <v/>
          </cell>
          <cell r="C570">
            <v>0</v>
          </cell>
          <cell r="D570">
            <v>0</v>
          </cell>
        </row>
        <row r="571">
          <cell r="A571" t="str">
            <v/>
          </cell>
          <cell r="B571" t="str">
            <v/>
          </cell>
          <cell r="C571">
            <v>0</v>
          </cell>
          <cell r="D571">
            <v>0</v>
          </cell>
        </row>
        <row r="572">
          <cell r="A572" t="str">
            <v/>
          </cell>
          <cell r="B572" t="str">
            <v/>
          </cell>
          <cell r="C572">
            <v>0</v>
          </cell>
          <cell r="D572">
            <v>0</v>
          </cell>
        </row>
        <row r="573">
          <cell r="A573" t="str">
            <v/>
          </cell>
          <cell r="B573" t="str">
            <v/>
          </cell>
          <cell r="C573">
            <v>0</v>
          </cell>
          <cell r="D573">
            <v>0</v>
          </cell>
        </row>
        <row r="574">
          <cell r="A574" t="str">
            <v/>
          </cell>
          <cell r="B574" t="str">
            <v/>
          </cell>
          <cell r="C574">
            <v>0</v>
          </cell>
          <cell r="D574">
            <v>0</v>
          </cell>
        </row>
        <row r="575">
          <cell r="A575" t="str">
            <v/>
          </cell>
          <cell r="B575" t="str">
            <v/>
          </cell>
          <cell r="C575">
            <v>0</v>
          </cell>
          <cell r="D575">
            <v>0</v>
          </cell>
        </row>
        <row r="576">
          <cell r="A576" t="str">
            <v/>
          </cell>
          <cell r="B576" t="str">
            <v/>
          </cell>
          <cell r="C576">
            <v>0</v>
          </cell>
          <cell r="D576">
            <v>0</v>
          </cell>
        </row>
        <row r="577">
          <cell r="A577" t="str">
            <v/>
          </cell>
          <cell r="B577" t="str">
            <v/>
          </cell>
          <cell r="C577">
            <v>0</v>
          </cell>
          <cell r="D577">
            <v>0</v>
          </cell>
        </row>
        <row r="578">
          <cell r="A578" t="str">
            <v/>
          </cell>
          <cell r="B578" t="str">
            <v/>
          </cell>
          <cell r="C578">
            <v>0</v>
          </cell>
          <cell r="D578">
            <v>0</v>
          </cell>
        </row>
        <row r="579">
          <cell r="A579" t="str">
            <v/>
          </cell>
          <cell r="B579" t="str">
            <v/>
          </cell>
          <cell r="C579">
            <v>0</v>
          </cell>
          <cell r="D579">
            <v>0</v>
          </cell>
        </row>
        <row r="580">
          <cell r="A580" t="str">
            <v/>
          </cell>
          <cell r="B580" t="str">
            <v/>
          </cell>
          <cell r="C580">
            <v>0</v>
          </cell>
          <cell r="D580">
            <v>0</v>
          </cell>
        </row>
        <row r="581">
          <cell r="A581" t="str">
            <v/>
          </cell>
          <cell r="B581" t="str">
            <v/>
          </cell>
          <cell r="C581">
            <v>0</v>
          </cell>
          <cell r="D581">
            <v>0</v>
          </cell>
        </row>
        <row r="582">
          <cell r="A582" t="str">
            <v/>
          </cell>
          <cell r="B582" t="str">
            <v/>
          </cell>
          <cell r="C582">
            <v>0</v>
          </cell>
          <cell r="D582">
            <v>0</v>
          </cell>
        </row>
        <row r="583">
          <cell r="A583" t="str">
            <v/>
          </cell>
          <cell r="B583" t="str">
            <v/>
          </cell>
          <cell r="C583">
            <v>0</v>
          </cell>
          <cell r="D583">
            <v>0</v>
          </cell>
        </row>
        <row r="584">
          <cell r="A584" t="str">
            <v/>
          </cell>
          <cell r="B584" t="str">
            <v/>
          </cell>
          <cell r="C584">
            <v>0</v>
          </cell>
          <cell r="D584">
            <v>0</v>
          </cell>
        </row>
        <row r="585">
          <cell r="A585" t="str">
            <v/>
          </cell>
          <cell r="B585" t="str">
            <v/>
          </cell>
          <cell r="C585">
            <v>0</v>
          </cell>
          <cell r="D585">
            <v>0</v>
          </cell>
        </row>
        <row r="586">
          <cell r="A586" t="str">
            <v/>
          </cell>
          <cell r="B586" t="str">
            <v/>
          </cell>
          <cell r="C586">
            <v>0</v>
          </cell>
          <cell r="D586">
            <v>0</v>
          </cell>
        </row>
        <row r="587">
          <cell r="A587" t="str">
            <v/>
          </cell>
          <cell r="B587" t="str">
            <v/>
          </cell>
          <cell r="C587">
            <v>0</v>
          </cell>
          <cell r="D587">
            <v>0</v>
          </cell>
        </row>
        <row r="588">
          <cell r="A588" t="str">
            <v/>
          </cell>
          <cell r="B588" t="str">
            <v/>
          </cell>
          <cell r="C588">
            <v>0</v>
          </cell>
          <cell r="D588">
            <v>0</v>
          </cell>
        </row>
        <row r="589">
          <cell r="A589" t="str">
            <v/>
          </cell>
          <cell r="B589" t="str">
            <v/>
          </cell>
          <cell r="C589">
            <v>0</v>
          </cell>
          <cell r="D589">
            <v>0</v>
          </cell>
        </row>
        <row r="590">
          <cell r="A590" t="str">
            <v/>
          </cell>
          <cell r="B590" t="str">
            <v/>
          </cell>
          <cell r="C590">
            <v>0</v>
          </cell>
          <cell r="D590">
            <v>0</v>
          </cell>
        </row>
        <row r="591">
          <cell r="A591" t="str">
            <v/>
          </cell>
          <cell r="B591" t="str">
            <v/>
          </cell>
          <cell r="C591">
            <v>0</v>
          </cell>
          <cell r="D591">
            <v>0</v>
          </cell>
        </row>
        <row r="592">
          <cell r="A592" t="str">
            <v/>
          </cell>
          <cell r="B592" t="str">
            <v/>
          </cell>
          <cell r="C592">
            <v>0</v>
          </cell>
          <cell r="D592">
            <v>0</v>
          </cell>
        </row>
        <row r="593">
          <cell r="A593" t="str">
            <v/>
          </cell>
          <cell r="B593" t="str">
            <v/>
          </cell>
          <cell r="C593">
            <v>0</v>
          </cell>
          <cell r="D593">
            <v>0</v>
          </cell>
        </row>
        <row r="594">
          <cell r="A594" t="str">
            <v/>
          </cell>
          <cell r="B594" t="str">
            <v/>
          </cell>
          <cell r="C594">
            <v>0</v>
          </cell>
          <cell r="D594">
            <v>0</v>
          </cell>
        </row>
        <row r="595">
          <cell r="A595" t="str">
            <v/>
          </cell>
          <cell r="B595" t="str">
            <v/>
          </cell>
          <cell r="C595">
            <v>0</v>
          </cell>
          <cell r="D595">
            <v>0</v>
          </cell>
        </row>
        <row r="596">
          <cell r="A596" t="str">
            <v/>
          </cell>
          <cell r="B596" t="str">
            <v/>
          </cell>
          <cell r="C596">
            <v>0</v>
          </cell>
          <cell r="D596">
            <v>0</v>
          </cell>
        </row>
        <row r="597">
          <cell r="A597" t="str">
            <v/>
          </cell>
          <cell r="B597" t="str">
            <v/>
          </cell>
          <cell r="C597">
            <v>0</v>
          </cell>
          <cell r="D597">
            <v>0</v>
          </cell>
        </row>
        <row r="598">
          <cell r="A598" t="str">
            <v/>
          </cell>
          <cell r="B598" t="str">
            <v/>
          </cell>
          <cell r="C598">
            <v>0</v>
          </cell>
          <cell r="D598">
            <v>0</v>
          </cell>
        </row>
        <row r="599">
          <cell r="A599" t="str">
            <v/>
          </cell>
          <cell r="B599" t="str">
            <v/>
          </cell>
          <cell r="C599">
            <v>0</v>
          </cell>
          <cell r="D599">
            <v>0</v>
          </cell>
        </row>
        <row r="600">
          <cell r="A600" t="str">
            <v/>
          </cell>
          <cell r="B600" t="str">
            <v/>
          </cell>
          <cell r="C600">
            <v>0</v>
          </cell>
          <cell r="D600">
            <v>0</v>
          </cell>
        </row>
        <row r="601">
          <cell r="A601" t="str">
            <v/>
          </cell>
          <cell r="B601" t="str">
            <v/>
          </cell>
          <cell r="C601">
            <v>0</v>
          </cell>
          <cell r="D601">
            <v>0</v>
          </cell>
        </row>
        <row r="602">
          <cell r="A602" t="str">
            <v/>
          </cell>
          <cell r="B602" t="str">
            <v/>
          </cell>
          <cell r="C602">
            <v>0</v>
          </cell>
          <cell r="D602">
            <v>0</v>
          </cell>
        </row>
        <row r="603">
          <cell r="A603" t="str">
            <v/>
          </cell>
          <cell r="B603" t="str">
            <v/>
          </cell>
          <cell r="C603">
            <v>0</v>
          </cell>
          <cell r="D603">
            <v>0</v>
          </cell>
        </row>
        <row r="604">
          <cell r="A604" t="str">
            <v/>
          </cell>
          <cell r="B604" t="str">
            <v/>
          </cell>
          <cell r="C604">
            <v>0</v>
          </cell>
          <cell r="D604">
            <v>0</v>
          </cell>
        </row>
        <row r="605">
          <cell r="A605" t="str">
            <v/>
          </cell>
          <cell r="B605" t="str">
            <v/>
          </cell>
          <cell r="C605">
            <v>0</v>
          </cell>
          <cell r="D605">
            <v>0</v>
          </cell>
        </row>
        <row r="606">
          <cell r="A606" t="str">
            <v/>
          </cell>
          <cell r="B606" t="str">
            <v/>
          </cell>
          <cell r="C606">
            <v>0</v>
          </cell>
          <cell r="D606">
            <v>0</v>
          </cell>
        </row>
        <row r="607">
          <cell r="A607" t="str">
            <v/>
          </cell>
          <cell r="B607" t="str">
            <v/>
          </cell>
          <cell r="C607">
            <v>0</v>
          </cell>
          <cell r="D607">
            <v>0</v>
          </cell>
        </row>
        <row r="608">
          <cell r="A608" t="str">
            <v/>
          </cell>
          <cell r="B608" t="str">
            <v/>
          </cell>
          <cell r="C608">
            <v>0</v>
          </cell>
          <cell r="D608">
            <v>0</v>
          </cell>
        </row>
        <row r="609">
          <cell r="A609" t="str">
            <v/>
          </cell>
          <cell r="B609" t="str">
            <v/>
          </cell>
          <cell r="C609">
            <v>0</v>
          </cell>
          <cell r="D609">
            <v>0</v>
          </cell>
        </row>
        <row r="610">
          <cell r="A610" t="str">
            <v/>
          </cell>
          <cell r="B610" t="str">
            <v/>
          </cell>
          <cell r="C610">
            <v>0</v>
          </cell>
          <cell r="D610">
            <v>0</v>
          </cell>
        </row>
        <row r="611">
          <cell r="A611" t="str">
            <v/>
          </cell>
          <cell r="B611" t="str">
            <v/>
          </cell>
          <cell r="C611">
            <v>0</v>
          </cell>
          <cell r="D611">
            <v>0</v>
          </cell>
        </row>
        <row r="612">
          <cell r="A612" t="str">
            <v/>
          </cell>
          <cell r="B612" t="str">
            <v/>
          </cell>
          <cell r="C612">
            <v>0</v>
          </cell>
          <cell r="D612">
            <v>0</v>
          </cell>
        </row>
        <row r="613">
          <cell r="A613" t="str">
            <v/>
          </cell>
          <cell r="B613" t="str">
            <v/>
          </cell>
          <cell r="C613">
            <v>0</v>
          </cell>
          <cell r="D613">
            <v>0</v>
          </cell>
        </row>
        <row r="614">
          <cell r="A614" t="str">
            <v/>
          </cell>
          <cell r="B614" t="str">
            <v/>
          </cell>
          <cell r="C614">
            <v>0</v>
          </cell>
          <cell r="D614">
            <v>0</v>
          </cell>
        </row>
        <row r="615">
          <cell r="A615" t="str">
            <v/>
          </cell>
          <cell r="B615" t="str">
            <v/>
          </cell>
          <cell r="C615">
            <v>0</v>
          </cell>
          <cell r="D615">
            <v>0</v>
          </cell>
        </row>
        <row r="616">
          <cell r="A616" t="str">
            <v/>
          </cell>
          <cell r="B616" t="str">
            <v/>
          </cell>
          <cell r="C616">
            <v>0</v>
          </cell>
          <cell r="D616">
            <v>0</v>
          </cell>
        </row>
        <row r="617">
          <cell r="A617" t="str">
            <v/>
          </cell>
          <cell r="B617" t="str">
            <v/>
          </cell>
          <cell r="C617">
            <v>0</v>
          </cell>
          <cell r="D617">
            <v>0</v>
          </cell>
        </row>
        <row r="618">
          <cell r="A618" t="str">
            <v/>
          </cell>
          <cell r="B618" t="str">
            <v/>
          </cell>
          <cell r="C618">
            <v>0</v>
          </cell>
          <cell r="D618">
            <v>0</v>
          </cell>
        </row>
        <row r="619">
          <cell r="A619" t="str">
            <v/>
          </cell>
          <cell r="B619" t="str">
            <v/>
          </cell>
          <cell r="C619">
            <v>0</v>
          </cell>
          <cell r="D619">
            <v>0</v>
          </cell>
        </row>
        <row r="620">
          <cell r="A620" t="str">
            <v/>
          </cell>
          <cell r="B620" t="str">
            <v/>
          </cell>
          <cell r="C620">
            <v>0</v>
          </cell>
          <cell r="D620">
            <v>0</v>
          </cell>
        </row>
        <row r="621">
          <cell r="A621" t="str">
            <v/>
          </cell>
          <cell r="B621" t="str">
            <v/>
          </cell>
          <cell r="C621">
            <v>0</v>
          </cell>
          <cell r="D621">
            <v>0</v>
          </cell>
        </row>
        <row r="622">
          <cell r="A622" t="str">
            <v/>
          </cell>
          <cell r="B622" t="str">
            <v/>
          </cell>
          <cell r="C622">
            <v>0</v>
          </cell>
          <cell r="D622">
            <v>0</v>
          </cell>
        </row>
        <row r="623">
          <cell r="A623" t="str">
            <v/>
          </cell>
          <cell r="B623" t="str">
            <v/>
          </cell>
          <cell r="C623">
            <v>0</v>
          </cell>
          <cell r="D623">
            <v>0</v>
          </cell>
        </row>
        <row r="624">
          <cell r="A624" t="str">
            <v/>
          </cell>
          <cell r="B624" t="str">
            <v/>
          </cell>
          <cell r="C624">
            <v>0</v>
          </cell>
          <cell r="D624">
            <v>0</v>
          </cell>
        </row>
        <row r="625">
          <cell r="A625" t="str">
            <v/>
          </cell>
          <cell r="B625" t="str">
            <v/>
          </cell>
          <cell r="C625">
            <v>0</v>
          </cell>
          <cell r="D625">
            <v>0</v>
          </cell>
        </row>
        <row r="626">
          <cell r="A626" t="str">
            <v/>
          </cell>
          <cell r="B626" t="str">
            <v/>
          </cell>
          <cell r="C626">
            <v>0</v>
          </cell>
          <cell r="D626">
            <v>0</v>
          </cell>
        </row>
        <row r="627">
          <cell r="A627" t="str">
            <v/>
          </cell>
          <cell r="B627" t="str">
            <v/>
          </cell>
          <cell r="C627">
            <v>0</v>
          </cell>
          <cell r="D627">
            <v>0</v>
          </cell>
        </row>
        <row r="628">
          <cell r="A628" t="str">
            <v/>
          </cell>
          <cell r="B628" t="str">
            <v/>
          </cell>
          <cell r="C628">
            <v>0</v>
          </cell>
          <cell r="D628">
            <v>0</v>
          </cell>
        </row>
        <row r="629">
          <cell r="A629" t="str">
            <v/>
          </cell>
          <cell r="B629" t="str">
            <v/>
          </cell>
          <cell r="C629">
            <v>0</v>
          </cell>
          <cell r="D629">
            <v>0</v>
          </cell>
        </row>
        <row r="630">
          <cell r="A630" t="str">
            <v/>
          </cell>
          <cell r="B630" t="str">
            <v/>
          </cell>
          <cell r="C630">
            <v>0</v>
          </cell>
          <cell r="D630">
            <v>0</v>
          </cell>
        </row>
        <row r="631">
          <cell r="A631" t="str">
            <v/>
          </cell>
          <cell r="B631" t="str">
            <v/>
          </cell>
          <cell r="C631">
            <v>0</v>
          </cell>
          <cell r="D631">
            <v>0</v>
          </cell>
        </row>
        <row r="632">
          <cell r="A632" t="str">
            <v/>
          </cell>
          <cell r="B632" t="str">
            <v/>
          </cell>
          <cell r="C632">
            <v>0</v>
          </cell>
          <cell r="D632">
            <v>0</v>
          </cell>
        </row>
        <row r="633">
          <cell r="A633" t="str">
            <v/>
          </cell>
          <cell r="B633" t="str">
            <v/>
          </cell>
          <cell r="C633">
            <v>0</v>
          </cell>
          <cell r="D633">
            <v>0</v>
          </cell>
        </row>
        <row r="634">
          <cell r="A634" t="str">
            <v/>
          </cell>
          <cell r="B634" t="str">
            <v/>
          </cell>
          <cell r="C634">
            <v>0</v>
          </cell>
          <cell r="D634">
            <v>0</v>
          </cell>
        </row>
        <row r="635">
          <cell r="A635" t="str">
            <v/>
          </cell>
          <cell r="B635" t="str">
            <v/>
          </cell>
          <cell r="C635">
            <v>0</v>
          </cell>
          <cell r="D635">
            <v>0</v>
          </cell>
        </row>
        <row r="636">
          <cell r="A636" t="str">
            <v/>
          </cell>
          <cell r="B636" t="str">
            <v/>
          </cell>
          <cell r="C636">
            <v>0</v>
          </cell>
          <cell r="D636">
            <v>0</v>
          </cell>
        </row>
        <row r="637">
          <cell r="A637" t="str">
            <v/>
          </cell>
          <cell r="B637" t="str">
            <v/>
          </cell>
          <cell r="C637">
            <v>0</v>
          </cell>
          <cell r="D637">
            <v>0</v>
          </cell>
        </row>
        <row r="638">
          <cell r="A638" t="str">
            <v/>
          </cell>
          <cell r="B638" t="str">
            <v/>
          </cell>
          <cell r="C638">
            <v>0</v>
          </cell>
          <cell r="D638">
            <v>0</v>
          </cell>
        </row>
        <row r="639">
          <cell r="A639" t="str">
            <v/>
          </cell>
          <cell r="B639" t="str">
            <v/>
          </cell>
          <cell r="C639">
            <v>0</v>
          </cell>
          <cell r="D639">
            <v>0</v>
          </cell>
        </row>
        <row r="640">
          <cell r="A640" t="str">
            <v/>
          </cell>
          <cell r="B640" t="str">
            <v/>
          </cell>
          <cell r="C640">
            <v>0</v>
          </cell>
          <cell r="D640">
            <v>0</v>
          </cell>
        </row>
        <row r="641">
          <cell r="A641" t="str">
            <v/>
          </cell>
          <cell r="B641" t="str">
            <v/>
          </cell>
          <cell r="C641">
            <v>0</v>
          </cell>
          <cell r="D641">
            <v>0</v>
          </cell>
        </row>
        <row r="642">
          <cell r="A642" t="str">
            <v/>
          </cell>
          <cell r="B642" t="str">
            <v/>
          </cell>
          <cell r="C642">
            <v>0</v>
          </cell>
          <cell r="D642">
            <v>0</v>
          </cell>
        </row>
        <row r="643">
          <cell r="A643" t="str">
            <v/>
          </cell>
          <cell r="B643" t="str">
            <v/>
          </cell>
          <cell r="C643">
            <v>0</v>
          </cell>
          <cell r="D643">
            <v>0</v>
          </cell>
        </row>
        <row r="644">
          <cell r="A644" t="str">
            <v/>
          </cell>
          <cell r="B644" t="str">
            <v/>
          </cell>
          <cell r="C644">
            <v>0</v>
          </cell>
          <cell r="D644">
            <v>0</v>
          </cell>
        </row>
        <row r="645">
          <cell r="A645" t="str">
            <v/>
          </cell>
          <cell r="B645" t="str">
            <v/>
          </cell>
          <cell r="C645">
            <v>0</v>
          </cell>
          <cell r="D645">
            <v>0</v>
          </cell>
        </row>
        <row r="646">
          <cell r="A646" t="str">
            <v/>
          </cell>
          <cell r="B646" t="str">
            <v/>
          </cell>
          <cell r="C646">
            <v>0</v>
          </cell>
          <cell r="D646">
            <v>0</v>
          </cell>
        </row>
        <row r="647">
          <cell r="A647" t="str">
            <v/>
          </cell>
          <cell r="B647" t="str">
            <v/>
          </cell>
          <cell r="C647">
            <v>0</v>
          </cell>
          <cell r="D647">
            <v>0</v>
          </cell>
        </row>
        <row r="648">
          <cell r="A648" t="str">
            <v/>
          </cell>
          <cell r="B648" t="str">
            <v/>
          </cell>
          <cell r="C648">
            <v>0</v>
          </cell>
          <cell r="D648">
            <v>0</v>
          </cell>
        </row>
        <row r="649">
          <cell r="A649" t="str">
            <v/>
          </cell>
          <cell r="B649" t="str">
            <v/>
          </cell>
          <cell r="C649">
            <v>0</v>
          </cell>
          <cell r="D649">
            <v>0</v>
          </cell>
        </row>
        <row r="650">
          <cell r="A650" t="str">
            <v/>
          </cell>
          <cell r="B650" t="str">
            <v/>
          </cell>
          <cell r="C650">
            <v>0</v>
          </cell>
          <cell r="D650">
            <v>0</v>
          </cell>
        </row>
        <row r="651">
          <cell r="A651" t="str">
            <v/>
          </cell>
          <cell r="B651" t="str">
            <v/>
          </cell>
          <cell r="C651">
            <v>0</v>
          </cell>
          <cell r="D651">
            <v>0</v>
          </cell>
        </row>
        <row r="652">
          <cell r="A652" t="str">
            <v/>
          </cell>
          <cell r="B652" t="str">
            <v/>
          </cell>
          <cell r="C652">
            <v>0</v>
          </cell>
          <cell r="D652">
            <v>0</v>
          </cell>
        </row>
        <row r="653">
          <cell r="A653" t="str">
            <v/>
          </cell>
          <cell r="B653" t="str">
            <v/>
          </cell>
          <cell r="C653">
            <v>0</v>
          </cell>
          <cell r="D653">
            <v>0</v>
          </cell>
        </row>
        <row r="654">
          <cell r="A654" t="str">
            <v/>
          </cell>
          <cell r="B654" t="str">
            <v/>
          </cell>
          <cell r="C654">
            <v>0</v>
          </cell>
          <cell r="D654">
            <v>0</v>
          </cell>
        </row>
        <row r="655">
          <cell r="A655" t="str">
            <v/>
          </cell>
          <cell r="B655" t="str">
            <v/>
          </cell>
          <cell r="C655">
            <v>0</v>
          </cell>
          <cell r="D655">
            <v>0</v>
          </cell>
        </row>
        <row r="656">
          <cell r="A656" t="str">
            <v/>
          </cell>
          <cell r="B656" t="str">
            <v/>
          </cell>
          <cell r="C656">
            <v>0</v>
          </cell>
          <cell r="D656">
            <v>0</v>
          </cell>
        </row>
        <row r="657">
          <cell r="A657" t="str">
            <v/>
          </cell>
          <cell r="B657" t="str">
            <v/>
          </cell>
          <cell r="C657">
            <v>0</v>
          </cell>
          <cell r="D657">
            <v>0</v>
          </cell>
        </row>
        <row r="658">
          <cell r="A658" t="str">
            <v/>
          </cell>
          <cell r="B658" t="str">
            <v/>
          </cell>
          <cell r="C658">
            <v>0</v>
          </cell>
          <cell r="D658">
            <v>0</v>
          </cell>
        </row>
        <row r="659">
          <cell r="A659" t="str">
            <v/>
          </cell>
          <cell r="B659" t="str">
            <v/>
          </cell>
          <cell r="C659">
            <v>0</v>
          </cell>
          <cell r="D659">
            <v>0</v>
          </cell>
        </row>
        <row r="660">
          <cell r="A660" t="str">
            <v/>
          </cell>
          <cell r="B660" t="str">
            <v/>
          </cell>
          <cell r="C660">
            <v>0</v>
          </cell>
          <cell r="D660">
            <v>0</v>
          </cell>
        </row>
        <row r="661">
          <cell r="A661" t="str">
            <v/>
          </cell>
          <cell r="B661" t="str">
            <v/>
          </cell>
          <cell r="C661">
            <v>0</v>
          </cell>
          <cell r="D661">
            <v>0</v>
          </cell>
        </row>
        <row r="662">
          <cell r="A662" t="str">
            <v/>
          </cell>
          <cell r="B662" t="str">
            <v/>
          </cell>
          <cell r="C662">
            <v>0</v>
          </cell>
          <cell r="D662">
            <v>0</v>
          </cell>
        </row>
        <row r="663">
          <cell r="A663" t="str">
            <v/>
          </cell>
          <cell r="B663" t="str">
            <v/>
          </cell>
          <cell r="C663">
            <v>0</v>
          </cell>
          <cell r="D663">
            <v>0</v>
          </cell>
        </row>
        <row r="664">
          <cell r="A664" t="str">
            <v/>
          </cell>
          <cell r="B664" t="str">
            <v/>
          </cell>
          <cell r="C664">
            <v>0</v>
          </cell>
          <cell r="D664">
            <v>0</v>
          </cell>
        </row>
        <row r="665">
          <cell r="A665" t="str">
            <v/>
          </cell>
          <cell r="B665" t="str">
            <v/>
          </cell>
          <cell r="C665">
            <v>0</v>
          </cell>
          <cell r="D665">
            <v>0</v>
          </cell>
        </row>
        <row r="666">
          <cell r="A666" t="str">
            <v/>
          </cell>
          <cell r="B666" t="str">
            <v/>
          </cell>
          <cell r="C666">
            <v>0</v>
          </cell>
          <cell r="D666">
            <v>0</v>
          </cell>
        </row>
        <row r="667">
          <cell r="A667" t="str">
            <v/>
          </cell>
          <cell r="B667" t="str">
            <v/>
          </cell>
          <cell r="C667">
            <v>0</v>
          </cell>
          <cell r="D667">
            <v>0</v>
          </cell>
        </row>
        <row r="668">
          <cell r="A668" t="str">
            <v/>
          </cell>
          <cell r="B668" t="str">
            <v/>
          </cell>
          <cell r="C668">
            <v>0</v>
          </cell>
          <cell r="D668">
            <v>0</v>
          </cell>
        </row>
        <row r="669">
          <cell r="A669" t="str">
            <v/>
          </cell>
          <cell r="B669" t="str">
            <v/>
          </cell>
          <cell r="C669">
            <v>0</v>
          </cell>
          <cell r="D669">
            <v>0</v>
          </cell>
        </row>
        <row r="670">
          <cell r="A670" t="str">
            <v/>
          </cell>
          <cell r="B670" t="str">
            <v/>
          </cell>
          <cell r="C670">
            <v>0</v>
          </cell>
          <cell r="D670">
            <v>0</v>
          </cell>
        </row>
        <row r="671">
          <cell r="A671" t="str">
            <v/>
          </cell>
          <cell r="B671" t="str">
            <v/>
          </cell>
          <cell r="C671">
            <v>0</v>
          </cell>
          <cell r="D671">
            <v>0</v>
          </cell>
        </row>
        <row r="672">
          <cell r="A672" t="str">
            <v/>
          </cell>
          <cell r="B672" t="str">
            <v/>
          </cell>
          <cell r="C672">
            <v>0</v>
          </cell>
          <cell r="D672">
            <v>0</v>
          </cell>
        </row>
        <row r="673">
          <cell r="A673" t="str">
            <v/>
          </cell>
          <cell r="B673" t="str">
            <v/>
          </cell>
          <cell r="C673">
            <v>0</v>
          </cell>
          <cell r="D673">
            <v>0</v>
          </cell>
        </row>
        <row r="674">
          <cell r="A674" t="str">
            <v/>
          </cell>
          <cell r="B674" t="str">
            <v/>
          </cell>
          <cell r="C674">
            <v>0</v>
          </cell>
          <cell r="D674">
            <v>0</v>
          </cell>
        </row>
        <row r="675">
          <cell r="A675" t="str">
            <v/>
          </cell>
          <cell r="B675" t="str">
            <v/>
          </cell>
          <cell r="C675">
            <v>0</v>
          </cell>
          <cell r="D675">
            <v>0</v>
          </cell>
        </row>
        <row r="676">
          <cell r="A676" t="str">
            <v/>
          </cell>
          <cell r="B676" t="str">
            <v/>
          </cell>
          <cell r="C676">
            <v>0</v>
          </cell>
          <cell r="D676">
            <v>0</v>
          </cell>
        </row>
        <row r="677">
          <cell r="A677" t="str">
            <v/>
          </cell>
          <cell r="B677" t="str">
            <v/>
          </cell>
          <cell r="C677">
            <v>0</v>
          </cell>
          <cell r="D677">
            <v>0</v>
          </cell>
        </row>
        <row r="678">
          <cell r="A678" t="str">
            <v/>
          </cell>
          <cell r="B678" t="str">
            <v/>
          </cell>
          <cell r="C678">
            <v>0</v>
          </cell>
          <cell r="D678">
            <v>0</v>
          </cell>
        </row>
        <row r="679">
          <cell r="A679" t="str">
            <v/>
          </cell>
          <cell r="B679" t="str">
            <v/>
          </cell>
          <cell r="C679">
            <v>0</v>
          </cell>
          <cell r="D679">
            <v>0</v>
          </cell>
        </row>
        <row r="680">
          <cell r="A680" t="str">
            <v/>
          </cell>
          <cell r="B680" t="str">
            <v/>
          </cell>
          <cell r="C680">
            <v>0</v>
          </cell>
          <cell r="D680">
            <v>0</v>
          </cell>
        </row>
        <row r="681">
          <cell r="A681" t="str">
            <v/>
          </cell>
          <cell r="B681" t="str">
            <v/>
          </cell>
          <cell r="C681">
            <v>0</v>
          </cell>
          <cell r="D681">
            <v>0</v>
          </cell>
        </row>
        <row r="682">
          <cell r="A682" t="str">
            <v/>
          </cell>
          <cell r="B682" t="str">
            <v/>
          </cell>
          <cell r="C682">
            <v>0</v>
          </cell>
          <cell r="D682">
            <v>0</v>
          </cell>
        </row>
        <row r="683">
          <cell r="A683" t="str">
            <v/>
          </cell>
          <cell r="B683" t="str">
            <v/>
          </cell>
          <cell r="C683">
            <v>0</v>
          </cell>
          <cell r="D683">
            <v>0</v>
          </cell>
        </row>
        <row r="684">
          <cell r="A684" t="str">
            <v/>
          </cell>
          <cell r="B684" t="str">
            <v/>
          </cell>
          <cell r="C684">
            <v>0</v>
          </cell>
          <cell r="D684">
            <v>0</v>
          </cell>
        </row>
        <row r="685">
          <cell r="A685" t="str">
            <v/>
          </cell>
          <cell r="B685" t="str">
            <v/>
          </cell>
          <cell r="C685">
            <v>0</v>
          </cell>
          <cell r="D685">
            <v>0</v>
          </cell>
        </row>
        <row r="686">
          <cell r="A686" t="str">
            <v/>
          </cell>
          <cell r="B686" t="str">
            <v/>
          </cell>
          <cell r="C686">
            <v>0</v>
          </cell>
          <cell r="D686">
            <v>0</v>
          </cell>
        </row>
        <row r="687">
          <cell r="A687" t="str">
            <v/>
          </cell>
          <cell r="B687" t="str">
            <v/>
          </cell>
          <cell r="C687">
            <v>0</v>
          </cell>
          <cell r="D687">
            <v>0</v>
          </cell>
        </row>
        <row r="688">
          <cell r="A688" t="str">
            <v/>
          </cell>
          <cell r="B688" t="str">
            <v/>
          </cell>
          <cell r="C688">
            <v>0</v>
          </cell>
          <cell r="D688">
            <v>0</v>
          </cell>
        </row>
        <row r="689">
          <cell r="A689" t="str">
            <v/>
          </cell>
          <cell r="B689" t="str">
            <v/>
          </cell>
          <cell r="C689">
            <v>0</v>
          </cell>
          <cell r="D689">
            <v>0</v>
          </cell>
        </row>
        <row r="690">
          <cell r="A690" t="str">
            <v/>
          </cell>
          <cell r="B690" t="str">
            <v/>
          </cell>
          <cell r="C690">
            <v>0</v>
          </cell>
          <cell r="D690">
            <v>0</v>
          </cell>
        </row>
        <row r="691">
          <cell r="A691" t="str">
            <v/>
          </cell>
          <cell r="B691" t="str">
            <v/>
          </cell>
          <cell r="C691">
            <v>0</v>
          </cell>
          <cell r="D691">
            <v>0</v>
          </cell>
        </row>
        <row r="692">
          <cell r="A692" t="str">
            <v/>
          </cell>
          <cell r="B692" t="str">
            <v/>
          </cell>
          <cell r="C692">
            <v>0</v>
          </cell>
          <cell r="D692">
            <v>0</v>
          </cell>
        </row>
        <row r="693">
          <cell r="A693" t="str">
            <v/>
          </cell>
          <cell r="B693" t="str">
            <v/>
          </cell>
          <cell r="C693">
            <v>0</v>
          </cell>
          <cell r="D693">
            <v>0</v>
          </cell>
        </row>
        <row r="694">
          <cell r="A694" t="str">
            <v/>
          </cell>
          <cell r="B694" t="str">
            <v/>
          </cell>
          <cell r="C694">
            <v>0</v>
          </cell>
          <cell r="D694">
            <v>0</v>
          </cell>
        </row>
        <row r="695">
          <cell r="A695" t="str">
            <v/>
          </cell>
          <cell r="B695" t="str">
            <v/>
          </cell>
          <cell r="C695">
            <v>0</v>
          </cell>
          <cell r="D695">
            <v>0</v>
          </cell>
        </row>
        <row r="696">
          <cell r="A696" t="str">
            <v/>
          </cell>
          <cell r="B696" t="str">
            <v/>
          </cell>
          <cell r="C696">
            <v>0</v>
          </cell>
          <cell r="D696">
            <v>0</v>
          </cell>
        </row>
        <row r="697">
          <cell r="A697" t="str">
            <v/>
          </cell>
          <cell r="B697" t="str">
            <v/>
          </cell>
          <cell r="C697">
            <v>0</v>
          </cell>
          <cell r="D697">
            <v>0</v>
          </cell>
        </row>
        <row r="698">
          <cell r="A698" t="str">
            <v/>
          </cell>
          <cell r="B698" t="str">
            <v/>
          </cell>
          <cell r="C698">
            <v>0</v>
          </cell>
          <cell r="D698">
            <v>0</v>
          </cell>
        </row>
        <row r="699">
          <cell r="A699" t="str">
            <v/>
          </cell>
          <cell r="B699" t="str">
            <v/>
          </cell>
          <cell r="C699">
            <v>0</v>
          </cell>
          <cell r="D699">
            <v>0</v>
          </cell>
        </row>
        <row r="700">
          <cell r="A700" t="str">
            <v/>
          </cell>
          <cell r="B700" t="str">
            <v/>
          </cell>
          <cell r="C700">
            <v>0</v>
          </cell>
          <cell r="D700">
            <v>0</v>
          </cell>
        </row>
        <row r="701">
          <cell r="A701" t="str">
            <v/>
          </cell>
          <cell r="B701" t="str">
            <v/>
          </cell>
          <cell r="C701">
            <v>0</v>
          </cell>
          <cell r="D701">
            <v>0</v>
          </cell>
        </row>
        <row r="702">
          <cell r="A702" t="str">
            <v/>
          </cell>
          <cell r="B702" t="str">
            <v/>
          </cell>
          <cell r="C702">
            <v>0</v>
          </cell>
          <cell r="D702">
            <v>0</v>
          </cell>
        </row>
        <row r="703">
          <cell r="A703" t="str">
            <v/>
          </cell>
          <cell r="B703" t="str">
            <v/>
          </cell>
          <cell r="C703">
            <v>0</v>
          </cell>
          <cell r="D703">
            <v>0</v>
          </cell>
        </row>
        <row r="704">
          <cell r="A704" t="str">
            <v/>
          </cell>
          <cell r="B704" t="str">
            <v/>
          </cell>
          <cell r="C704">
            <v>0</v>
          </cell>
          <cell r="D704">
            <v>0</v>
          </cell>
        </row>
        <row r="705">
          <cell r="A705" t="str">
            <v/>
          </cell>
          <cell r="B705" t="str">
            <v/>
          </cell>
          <cell r="C705">
            <v>0</v>
          </cell>
          <cell r="D705">
            <v>0</v>
          </cell>
        </row>
        <row r="706">
          <cell r="A706" t="str">
            <v/>
          </cell>
          <cell r="B706" t="str">
            <v/>
          </cell>
          <cell r="C706">
            <v>0</v>
          </cell>
          <cell r="D706">
            <v>0</v>
          </cell>
        </row>
        <row r="707">
          <cell r="A707" t="str">
            <v/>
          </cell>
          <cell r="B707" t="str">
            <v/>
          </cell>
          <cell r="C707">
            <v>0</v>
          </cell>
          <cell r="D707">
            <v>0</v>
          </cell>
        </row>
        <row r="708">
          <cell r="A708" t="str">
            <v/>
          </cell>
          <cell r="B708" t="str">
            <v/>
          </cell>
          <cell r="C708">
            <v>0</v>
          </cell>
          <cell r="D708">
            <v>0</v>
          </cell>
        </row>
        <row r="709">
          <cell r="A709" t="str">
            <v/>
          </cell>
          <cell r="B709" t="str">
            <v/>
          </cell>
          <cell r="C709">
            <v>0</v>
          </cell>
          <cell r="D709">
            <v>0</v>
          </cell>
        </row>
        <row r="710">
          <cell r="A710" t="str">
            <v/>
          </cell>
          <cell r="B710" t="str">
            <v/>
          </cell>
          <cell r="C710">
            <v>0</v>
          </cell>
          <cell r="D710">
            <v>0</v>
          </cell>
        </row>
        <row r="711">
          <cell r="A711" t="str">
            <v/>
          </cell>
          <cell r="B711" t="str">
            <v/>
          </cell>
          <cell r="C711">
            <v>0</v>
          </cell>
          <cell r="D711">
            <v>0</v>
          </cell>
        </row>
        <row r="712">
          <cell r="A712" t="str">
            <v/>
          </cell>
          <cell r="B712" t="str">
            <v/>
          </cell>
          <cell r="C712">
            <v>0</v>
          </cell>
          <cell r="D712">
            <v>0</v>
          </cell>
        </row>
        <row r="713">
          <cell r="A713" t="str">
            <v/>
          </cell>
          <cell r="B713" t="str">
            <v/>
          </cell>
          <cell r="C713">
            <v>0</v>
          </cell>
          <cell r="D713">
            <v>0</v>
          </cell>
        </row>
        <row r="714">
          <cell r="A714" t="str">
            <v/>
          </cell>
          <cell r="B714" t="str">
            <v/>
          </cell>
          <cell r="C714">
            <v>0</v>
          </cell>
          <cell r="D714">
            <v>0</v>
          </cell>
        </row>
        <row r="715">
          <cell r="A715" t="str">
            <v/>
          </cell>
          <cell r="B715" t="str">
            <v/>
          </cell>
          <cell r="C715">
            <v>0</v>
          </cell>
          <cell r="D715">
            <v>0</v>
          </cell>
        </row>
        <row r="716">
          <cell r="A716" t="str">
            <v/>
          </cell>
          <cell r="B716" t="str">
            <v/>
          </cell>
          <cell r="C716">
            <v>0</v>
          </cell>
          <cell r="D716">
            <v>0</v>
          </cell>
        </row>
        <row r="717">
          <cell r="A717" t="str">
            <v/>
          </cell>
          <cell r="B717" t="str">
            <v/>
          </cell>
          <cell r="C717">
            <v>0</v>
          </cell>
          <cell r="D717">
            <v>0</v>
          </cell>
        </row>
        <row r="718">
          <cell r="A718" t="str">
            <v/>
          </cell>
          <cell r="B718" t="str">
            <v/>
          </cell>
          <cell r="C718">
            <v>0</v>
          </cell>
          <cell r="D718">
            <v>0</v>
          </cell>
        </row>
        <row r="719">
          <cell r="A719" t="str">
            <v/>
          </cell>
          <cell r="B719" t="str">
            <v/>
          </cell>
          <cell r="C719">
            <v>0</v>
          </cell>
          <cell r="D719">
            <v>0</v>
          </cell>
        </row>
        <row r="720">
          <cell r="A720" t="str">
            <v/>
          </cell>
          <cell r="B720" t="str">
            <v/>
          </cell>
          <cell r="C720">
            <v>0</v>
          </cell>
          <cell r="D720">
            <v>0</v>
          </cell>
        </row>
        <row r="721">
          <cell r="A721" t="str">
            <v/>
          </cell>
          <cell r="B721" t="str">
            <v/>
          </cell>
          <cell r="C721">
            <v>0</v>
          </cell>
          <cell r="D721">
            <v>0</v>
          </cell>
        </row>
        <row r="722">
          <cell r="A722" t="str">
            <v/>
          </cell>
          <cell r="B722" t="str">
            <v/>
          </cell>
          <cell r="C722">
            <v>0</v>
          </cell>
          <cell r="D722">
            <v>0</v>
          </cell>
        </row>
        <row r="723">
          <cell r="A723" t="str">
            <v/>
          </cell>
          <cell r="B723" t="str">
            <v/>
          </cell>
          <cell r="C723">
            <v>0</v>
          </cell>
          <cell r="D723">
            <v>0</v>
          </cell>
        </row>
        <row r="724">
          <cell r="A724" t="str">
            <v/>
          </cell>
          <cell r="B724" t="str">
            <v/>
          </cell>
          <cell r="C724">
            <v>0</v>
          </cell>
          <cell r="D724">
            <v>0</v>
          </cell>
        </row>
        <row r="725">
          <cell r="A725" t="str">
            <v/>
          </cell>
          <cell r="B725" t="str">
            <v/>
          </cell>
          <cell r="C725">
            <v>0</v>
          </cell>
          <cell r="D725">
            <v>0</v>
          </cell>
        </row>
        <row r="726">
          <cell r="A726" t="str">
            <v/>
          </cell>
          <cell r="B726" t="str">
            <v/>
          </cell>
          <cell r="C726">
            <v>0</v>
          </cell>
          <cell r="D726">
            <v>0</v>
          </cell>
        </row>
        <row r="727">
          <cell r="A727" t="str">
            <v/>
          </cell>
          <cell r="B727" t="str">
            <v/>
          </cell>
          <cell r="C727">
            <v>0</v>
          </cell>
          <cell r="D727">
            <v>0</v>
          </cell>
        </row>
        <row r="728">
          <cell r="A728" t="str">
            <v/>
          </cell>
          <cell r="B728" t="str">
            <v/>
          </cell>
          <cell r="C728">
            <v>0</v>
          </cell>
          <cell r="D728">
            <v>0</v>
          </cell>
        </row>
        <row r="729">
          <cell r="A729" t="str">
            <v/>
          </cell>
          <cell r="B729" t="str">
            <v/>
          </cell>
          <cell r="C729">
            <v>0</v>
          </cell>
          <cell r="D729">
            <v>0</v>
          </cell>
        </row>
        <row r="730">
          <cell r="A730" t="str">
            <v/>
          </cell>
          <cell r="B730" t="str">
            <v/>
          </cell>
          <cell r="C730">
            <v>0</v>
          </cell>
          <cell r="D730">
            <v>0</v>
          </cell>
        </row>
        <row r="731">
          <cell r="A731" t="str">
            <v/>
          </cell>
          <cell r="B731" t="str">
            <v/>
          </cell>
          <cell r="C731">
            <v>0</v>
          </cell>
          <cell r="D731">
            <v>0</v>
          </cell>
        </row>
        <row r="732">
          <cell r="A732" t="str">
            <v/>
          </cell>
          <cell r="B732" t="str">
            <v/>
          </cell>
          <cell r="C732">
            <v>0</v>
          </cell>
          <cell r="D732">
            <v>0</v>
          </cell>
        </row>
        <row r="733">
          <cell r="A733" t="str">
            <v/>
          </cell>
          <cell r="B733" t="str">
            <v/>
          </cell>
          <cell r="C733">
            <v>0</v>
          </cell>
          <cell r="D733">
            <v>0</v>
          </cell>
        </row>
        <row r="734">
          <cell r="A734" t="str">
            <v/>
          </cell>
          <cell r="B734" t="str">
            <v/>
          </cell>
          <cell r="C734">
            <v>0</v>
          </cell>
          <cell r="D734">
            <v>0</v>
          </cell>
        </row>
        <row r="735">
          <cell r="A735" t="str">
            <v/>
          </cell>
          <cell r="B735" t="str">
            <v/>
          </cell>
          <cell r="C735">
            <v>0</v>
          </cell>
          <cell r="D735">
            <v>0</v>
          </cell>
        </row>
        <row r="736">
          <cell r="A736" t="str">
            <v/>
          </cell>
          <cell r="B736" t="str">
            <v/>
          </cell>
          <cell r="C736">
            <v>0</v>
          </cell>
          <cell r="D736">
            <v>0</v>
          </cell>
        </row>
        <row r="737">
          <cell r="A737" t="str">
            <v/>
          </cell>
          <cell r="B737" t="str">
            <v/>
          </cell>
          <cell r="C737">
            <v>0</v>
          </cell>
          <cell r="D737">
            <v>0</v>
          </cell>
        </row>
        <row r="738">
          <cell r="A738" t="str">
            <v/>
          </cell>
          <cell r="B738" t="str">
            <v/>
          </cell>
          <cell r="C738">
            <v>0</v>
          </cell>
          <cell r="D738">
            <v>0</v>
          </cell>
        </row>
        <row r="739">
          <cell r="A739" t="str">
            <v/>
          </cell>
          <cell r="B739" t="str">
            <v/>
          </cell>
          <cell r="C739">
            <v>0</v>
          </cell>
          <cell r="D739">
            <v>0</v>
          </cell>
        </row>
        <row r="740">
          <cell r="A740" t="str">
            <v/>
          </cell>
          <cell r="B740" t="str">
            <v/>
          </cell>
          <cell r="C740">
            <v>0</v>
          </cell>
          <cell r="D740">
            <v>0</v>
          </cell>
        </row>
        <row r="741">
          <cell r="A741" t="str">
            <v/>
          </cell>
          <cell r="B741" t="str">
            <v/>
          </cell>
          <cell r="C741">
            <v>0</v>
          </cell>
          <cell r="D741">
            <v>0</v>
          </cell>
        </row>
        <row r="742">
          <cell r="A742" t="str">
            <v/>
          </cell>
          <cell r="B742" t="str">
            <v/>
          </cell>
          <cell r="C742">
            <v>0</v>
          </cell>
          <cell r="D742">
            <v>0</v>
          </cell>
        </row>
        <row r="743">
          <cell r="A743" t="str">
            <v/>
          </cell>
          <cell r="B743" t="str">
            <v/>
          </cell>
          <cell r="C743">
            <v>0</v>
          </cell>
          <cell r="D743">
            <v>0</v>
          </cell>
        </row>
        <row r="744">
          <cell r="A744" t="str">
            <v/>
          </cell>
          <cell r="B744" t="str">
            <v/>
          </cell>
          <cell r="C744">
            <v>0</v>
          </cell>
          <cell r="D744">
            <v>0</v>
          </cell>
        </row>
        <row r="745">
          <cell r="A745" t="str">
            <v/>
          </cell>
          <cell r="B745" t="str">
            <v/>
          </cell>
          <cell r="C745">
            <v>0</v>
          </cell>
          <cell r="D745">
            <v>0</v>
          </cell>
        </row>
        <row r="746">
          <cell r="A746" t="str">
            <v/>
          </cell>
          <cell r="B746" t="str">
            <v/>
          </cell>
          <cell r="C746">
            <v>0</v>
          </cell>
          <cell r="D746">
            <v>0</v>
          </cell>
        </row>
        <row r="747">
          <cell r="A747" t="str">
            <v/>
          </cell>
          <cell r="B747" t="str">
            <v/>
          </cell>
          <cell r="C747">
            <v>0</v>
          </cell>
          <cell r="D747">
            <v>0</v>
          </cell>
        </row>
        <row r="748">
          <cell r="A748" t="str">
            <v/>
          </cell>
          <cell r="B748" t="str">
            <v/>
          </cell>
          <cell r="C748">
            <v>0</v>
          </cell>
          <cell r="D748">
            <v>0</v>
          </cell>
        </row>
        <row r="749">
          <cell r="A749" t="str">
            <v/>
          </cell>
          <cell r="B749" t="str">
            <v/>
          </cell>
          <cell r="C749">
            <v>0</v>
          </cell>
          <cell r="D749">
            <v>0</v>
          </cell>
        </row>
        <row r="750">
          <cell r="A750" t="str">
            <v/>
          </cell>
          <cell r="B750" t="str">
            <v/>
          </cell>
          <cell r="C750">
            <v>0</v>
          </cell>
          <cell r="D750">
            <v>0</v>
          </cell>
        </row>
        <row r="751">
          <cell r="A751" t="str">
            <v/>
          </cell>
          <cell r="B751" t="str">
            <v/>
          </cell>
          <cell r="C751">
            <v>0</v>
          </cell>
          <cell r="D751">
            <v>0</v>
          </cell>
        </row>
        <row r="752">
          <cell r="A752" t="str">
            <v/>
          </cell>
          <cell r="B752" t="str">
            <v/>
          </cell>
          <cell r="C752">
            <v>0</v>
          </cell>
          <cell r="D752">
            <v>0</v>
          </cell>
        </row>
        <row r="753">
          <cell r="A753" t="str">
            <v/>
          </cell>
          <cell r="B753" t="str">
            <v/>
          </cell>
          <cell r="C753">
            <v>0</v>
          </cell>
          <cell r="D753">
            <v>0</v>
          </cell>
        </row>
        <row r="754">
          <cell r="A754" t="str">
            <v/>
          </cell>
          <cell r="B754" t="str">
            <v/>
          </cell>
          <cell r="C754">
            <v>0</v>
          </cell>
          <cell r="D754">
            <v>0</v>
          </cell>
        </row>
        <row r="755">
          <cell r="A755" t="str">
            <v/>
          </cell>
          <cell r="B755" t="str">
            <v/>
          </cell>
          <cell r="C755">
            <v>0</v>
          </cell>
          <cell r="D755">
            <v>0</v>
          </cell>
        </row>
        <row r="756">
          <cell r="A756" t="str">
            <v/>
          </cell>
          <cell r="B756" t="str">
            <v/>
          </cell>
          <cell r="C756">
            <v>0</v>
          </cell>
          <cell r="D756">
            <v>0</v>
          </cell>
        </row>
        <row r="757">
          <cell r="A757" t="str">
            <v/>
          </cell>
          <cell r="B757" t="str">
            <v/>
          </cell>
          <cell r="C757">
            <v>0</v>
          </cell>
          <cell r="D757">
            <v>0</v>
          </cell>
        </row>
        <row r="758">
          <cell r="A758" t="str">
            <v/>
          </cell>
          <cell r="B758" t="str">
            <v/>
          </cell>
          <cell r="C758">
            <v>0</v>
          </cell>
          <cell r="D758">
            <v>0</v>
          </cell>
        </row>
        <row r="759">
          <cell r="A759" t="str">
            <v/>
          </cell>
          <cell r="B759" t="str">
            <v/>
          </cell>
          <cell r="C759">
            <v>0</v>
          </cell>
          <cell r="D759">
            <v>0</v>
          </cell>
        </row>
        <row r="760">
          <cell r="A760" t="str">
            <v/>
          </cell>
          <cell r="B760" t="str">
            <v/>
          </cell>
          <cell r="C760">
            <v>0</v>
          </cell>
          <cell r="D760">
            <v>0</v>
          </cell>
        </row>
        <row r="761">
          <cell r="A761" t="str">
            <v/>
          </cell>
          <cell r="B761" t="str">
            <v/>
          </cell>
          <cell r="C761">
            <v>0</v>
          </cell>
          <cell r="D761">
            <v>0</v>
          </cell>
        </row>
        <row r="762">
          <cell r="A762" t="str">
            <v/>
          </cell>
          <cell r="B762" t="str">
            <v/>
          </cell>
          <cell r="C762">
            <v>0</v>
          </cell>
          <cell r="D762">
            <v>0</v>
          </cell>
        </row>
        <row r="763">
          <cell r="A763" t="str">
            <v/>
          </cell>
          <cell r="B763" t="str">
            <v/>
          </cell>
          <cell r="C763">
            <v>0</v>
          </cell>
          <cell r="D763">
            <v>0</v>
          </cell>
        </row>
        <row r="764">
          <cell r="A764" t="str">
            <v/>
          </cell>
          <cell r="B764" t="str">
            <v/>
          </cell>
          <cell r="C764">
            <v>0</v>
          </cell>
          <cell r="D764">
            <v>0</v>
          </cell>
        </row>
        <row r="765">
          <cell r="A765" t="str">
            <v/>
          </cell>
          <cell r="B765" t="str">
            <v/>
          </cell>
          <cell r="C765">
            <v>0</v>
          </cell>
          <cell r="D765">
            <v>0</v>
          </cell>
        </row>
        <row r="766">
          <cell r="A766" t="str">
            <v/>
          </cell>
          <cell r="B766" t="str">
            <v/>
          </cell>
          <cell r="C766">
            <v>0</v>
          </cell>
          <cell r="D766">
            <v>0</v>
          </cell>
        </row>
        <row r="767">
          <cell r="A767" t="str">
            <v/>
          </cell>
          <cell r="B767" t="str">
            <v/>
          </cell>
          <cell r="C767">
            <v>0</v>
          </cell>
          <cell r="D767">
            <v>0</v>
          </cell>
        </row>
        <row r="768">
          <cell r="A768" t="str">
            <v/>
          </cell>
          <cell r="B768" t="str">
            <v/>
          </cell>
          <cell r="C768">
            <v>0</v>
          </cell>
          <cell r="D768">
            <v>0</v>
          </cell>
        </row>
        <row r="769">
          <cell r="A769" t="str">
            <v/>
          </cell>
          <cell r="B769" t="str">
            <v/>
          </cell>
          <cell r="C769">
            <v>0</v>
          </cell>
          <cell r="D769">
            <v>0</v>
          </cell>
        </row>
        <row r="770">
          <cell r="A770" t="str">
            <v/>
          </cell>
          <cell r="B770" t="str">
            <v/>
          </cell>
          <cell r="C770">
            <v>0</v>
          </cell>
          <cell r="D770">
            <v>0</v>
          </cell>
        </row>
        <row r="771">
          <cell r="A771" t="str">
            <v/>
          </cell>
          <cell r="B771" t="str">
            <v/>
          </cell>
          <cell r="C771">
            <v>0</v>
          </cell>
          <cell r="D771">
            <v>0</v>
          </cell>
        </row>
        <row r="772">
          <cell r="A772" t="str">
            <v/>
          </cell>
          <cell r="B772" t="str">
            <v/>
          </cell>
          <cell r="C772">
            <v>0</v>
          </cell>
          <cell r="D772">
            <v>0</v>
          </cell>
        </row>
        <row r="773">
          <cell r="A773" t="str">
            <v/>
          </cell>
          <cell r="B773" t="str">
            <v/>
          </cell>
          <cell r="C773">
            <v>0</v>
          </cell>
          <cell r="D773">
            <v>0</v>
          </cell>
        </row>
        <row r="774">
          <cell r="A774" t="str">
            <v/>
          </cell>
          <cell r="B774" t="str">
            <v/>
          </cell>
          <cell r="C774">
            <v>0</v>
          </cell>
          <cell r="D774">
            <v>0</v>
          </cell>
        </row>
        <row r="775">
          <cell r="A775" t="str">
            <v/>
          </cell>
          <cell r="B775" t="str">
            <v/>
          </cell>
          <cell r="C775">
            <v>0</v>
          </cell>
          <cell r="D775">
            <v>0</v>
          </cell>
        </row>
        <row r="776">
          <cell r="A776" t="str">
            <v/>
          </cell>
          <cell r="B776" t="str">
            <v/>
          </cell>
          <cell r="C776">
            <v>0</v>
          </cell>
          <cell r="D776">
            <v>0</v>
          </cell>
        </row>
        <row r="777">
          <cell r="A777" t="str">
            <v/>
          </cell>
          <cell r="B777" t="str">
            <v/>
          </cell>
          <cell r="C777">
            <v>0</v>
          </cell>
          <cell r="D777">
            <v>0</v>
          </cell>
        </row>
        <row r="778">
          <cell r="A778" t="str">
            <v/>
          </cell>
          <cell r="B778" t="str">
            <v/>
          </cell>
          <cell r="C778">
            <v>0</v>
          </cell>
          <cell r="D778">
            <v>0</v>
          </cell>
        </row>
        <row r="779">
          <cell r="A779" t="str">
            <v/>
          </cell>
          <cell r="B779" t="str">
            <v/>
          </cell>
          <cell r="C779">
            <v>0</v>
          </cell>
          <cell r="D779">
            <v>0</v>
          </cell>
        </row>
        <row r="780">
          <cell r="A780" t="str">
            <v/>
          </cell>
          <cell r="B780" t="str">
            <v/>
          </cell>
          <cell r="C780">
            <v>0</v>
          </cell>
          <cell r="D780">
            <v>0</v>
          </cell>
        </row>
        <row r="781">
          <cell r="A781" t="str">
            <v/>
          </cell>
          <cell r="B781" t="str">
            <v/>
          </cell>
          <cell r="C781">
            <v>0</v>
          </cell>
          <cell r="D781">
            <v>0</v>
          </cell>
        </row>
        <row r="782">
          <cell r="A782" t="str">
            <v/>
          </cell>
          <cell r="B782" t="str">
            <v/>
          </cell>
          <cell r="C782">
            <v>0</v>
          </cell>
          <cell r="D782">
            <v>0</v>
          </cell>
        </row>
        <row r="783">
          <cell r="A783" t="str">
            <v/>
          </cell>
          <cell r="B783" t="str">
            <v/>
          </cell>
          <cell r="C783">
            <v>0</v>
          </cell>
          <cell r="D783">
            <v>0</v>
          </cell>
        </row>
        <row r="784">
          <cell r="A784" t="str">
            <v/>
          </cell>
          <cell r="B784" t="str">
            <v/>
          </cell>
          <cell r="C784">
            <v>0</v>
          </cell>
          <cell r="D784">
            <v>0</v>
          </cell>
        </row>
        <row r="785">
          <cell r="A785" t="str">
            <v/>
          </cell>
          <cell r="B785" t="str">
            <v/>
          </cell>
          <cell r="C785">
            <v>0</v>
          </cell>
          <cell r="D785">
            <v>0</v>
          </cell>
        </row>
        <row r="786">
          <cell r="A786" t="str">
            <v/>
          </cell>
          <cell r="B786" t="str">
            <v/>
          </cell>
          <cell r="C786">
            <v>0</v>
          </cell>
          <cell r="D786">
            <v>0</v>
          </cell>
        </row>
        <row r="787">
          <cell r="A787" t="str">
            <v/>
          </cell>
          <cell r="B787" t="str">
            <v/>
          </cell>
          <cell r="C787">
            <v>0</v>
          </cell>
          <cell r="D787">
            <v>0</v>
          </cell>
        </row>
        <row r="788">
          <cell r="A788" t="str">
            <v/>
          </cell>
          <cell r="B788" t="str">
            <v/>
          </cell>
          <cell r="C788">
            <v>0</v>
          </cell>
          <cell r="D788">
            <v>0</v>
          </cell>
        </row>
        <row r="789">
          <cell r="A789" t="str">
            <v/>
          </cell>
          <cell r="B789" t="str">
            <v/>
          </cell>
          <cell r="C789">
            <v>0</v>
          </cell>
          <cell r="D789">
            <v>0</v>
          </cell>
        </row>
        <row r="790">
          <cell r="A790" t="str">
            <v/>
          </cell>
          <cell r="B790" t="str">
            <v/>
          </cell>
          <cell r="C790">
            <v>0</v>
          </cell>
          <cell r="D790">
            <v>0</v>
          </cell>
        </row>
        <row r="791">
          <cell r="A791" t="str">
            <v/>
          </cell>
          <cell r="B791" t="str">
            <v/>
          </cell>
          <cell r="C791">
            <v>0</v>
          </cell>
          <cell r="D791">
            <v>0</v>
          </cell>
        </row>
        <row r="792">
          <cell r="A792" t="str">
            <v/>
          </cell>
          <cell r="B792" t="str">
            <v/>
          </cell>
          <cell r="C792">
            <v>0</v>
          </cell>
          <cell r="D792">
            <v>0</v>
          </cell>
        </row>
        <row r="793">
          <cell r="A793" t="str">
            <v/>
          </cell>
          <cell r="B793" t="str">
            <v/>
          </cell>
          <cell r="C793">
            <v>0</v>
          </cell>
          <cell r="D793">
            <v>0</v>
          </cell>
        </row>
        <row r="794">
          <cell r="A794" t="str">
            <v/>
          </cell>
          <cell r="B794" t="str">
            <v/>
          </cell>
          <cell r="C794">
            <v>0</v>
          </cell>
          <cell r="D794">
            <v>0</v>
          </cell>
        </row>
        <row r="795">
          <cell r="A795" t="str">
            <v/>
          </cell>
          <cell r="B795" t="str">
            <v/>
          </cell>
          <cell r="C795">
            <v>0</v>
          </cell>
          <cell r="D795">
            <v>0</v>
          </cell>
        </row>
        <row r="796">
          <cell r="A796" t="str">
            <v/>
          </cell>
          <cell r="B796" t="str">
            <v/>
          </cell>
          <cell r="C796">
            <v>0</v>
          </cell>
          <cell r="D796">
            <v>0</v>
          </cell>
        </row>
        <row r="797">
          <cell r="A797" t="str">
            <v/>
          </cell>
          <cell r="B797" t="str">
            <v/>
          </cell>
          <cell r="C797">
            <v>0</v>
          </cell>
          <cell r="D797">
            <v>0</v>
          </cell>
        </row>
        <row r="798">
          <cell r="A798" t="str">
            <v/>
          </cell>
          <cell r="B798" t="str">
            <v/>
          </cell>
          <cell r="C798">
            <v>0</v>
          </cell>
          <cell r="D798">
            <v>0</v>
          </cell>
        </row>
        <row r="799">
          <cell r="A799" t="str">
            <v/>
          </cell>
          <cell r="B799" t="str">
            <v/>
          </cell>
          <cell r="C799">
            <v>0</v>
          </cell>
          <cell r="D799">
            <v>0</v>
          </cell>
        </row>
        <row r="800">
          <cell r="A800" t="str">
            <v/>
          </cell>
          <cell r="B800" t="str">
            <v/>
          </cell>
          <cell r="C800">
            <v>0</v>
          </cell>
          <cell r="D800">
            <v>0</v>
          </cell>
        </row>
        <row r="801">
          <cell r="A801" t="str">
            <v/>
          </cell>
          <cell r="B801" t="str">
            <v/>
          </cell>
          <cell r="C801">
            <v>0</v>
          </cell>
          <cell r="D801">
            <v>0</v>
          </cell>
        </row>
        <row r="802">
          <cell r="A802" t="str">
            <v/>
          </cell>
          <cell r="B802" t="str">
            <v/>
          </cell>
          <cell r="C802">
            <v>0</v>
          </cell>
          <cell r="D802">
            <v>0</v>
          </cell>
        </row>
        <row r="803">
          <cell r="A803" t="str">
            <v/>
          </cell>
          <cell r="B803" t="str">
            <v/>
          </cell>
          <cell r="C803">
            <v>0</v>
          </cell>
          <cell r="D803">
            <v>0</v>
          </cell>
        </row>
        <row r="804">
          <cell r="A804" t="str">
            <v/>
          </cell>
          <cell r="B804" t="str">
            <v/>
          </cell>
          <cell r="C804">
            <v>0</v>
          </cell>
          <cell r="D804">
            <v>0</v>
          </cell>
        </row>
        <row r="805">
          <cell r="A805" t="str">
            <v/>
          </cell>
          <cell r="B805" t="str">
            <v/>
          </cell>
          <cell r="C805">
            <v>0</v>
          </cell>
          <cell r="D805">
            <v>0</v>
          </cell>
        </row>
        <row r="806">
          <cell r="A806" t="str">
            <v/>
          </cell>
          <cell r="B806" t="str">
            <v/>
          </cell>
          <cell r="C806">
            <v>0</v>
          </cell>
          <cell r="D806">
            <v>0</v>
          </cell>
        </row>
        <row r="807">
          <cell r="A807" t="str">
            <v/>
          </cell>
          <cell r="B807" t="str">
            <v/>
          </cell>
          <cell r="C807">
            <v>0</v>
          </cell>
          <cell r="D807">
            <v>0</v>
          </cell>
        </row>
        <row r="808">
          <cell r="A808" t="str">
            <v/>
          </cell>
          <cell r="B808" t="str">
            <v/>
          </cell>
          <cell r="C808">
            <v>0</v>
          </cell>
          <cell r="D808">
            <v>0</v>
          </cell>
        </row>
        <row r="809">
          <cell r="A809" t="str">
            <v/>
          </cell>
          <cell r="B809" t="str">
            <v/>
          </cell>
          <cell r="C809">
            <v>0</v>
          </cell>
          <cell r="D809">
            <v>0</v>
          </cell>
        </row>
        <row r="810">
          <cell r="A810" t="str">
            <v/>
          </cell>
          <cell r="B810" t="str">
            <v/>
          </cell>
          <cell r="C810">
            <v>0</v>
          </cell>
          <cell r="D810">
            <v>0</v>
          </cell>
        </row>
        <row r="811">
          <cell r="A811" t="str">
            <v/>
          </cell>
          <cell r="B811" t="str">
            <v/>
          </cell>
          <cell r="C811">
            <v>0</v>
          </cell>
          <cell r="D811">
            <v>0</v>
          </cell>
        </row>
        <row r="812">
          <cell r="A812" t="str">
            <v/>
          </cell>
          <cell r="B812" t="str">
            <v/>
          </cell>
          <cell r="C812">
            <v>0</v>
          </cell>
          <cell r="D812">
            <v>0</v>
          </cell>
        </row>
        <row r="813">
          <cell r="A813" t="str">
            <v/>
          </cell>
          <cell r="B813" t="str">
            <v/>
          </cell>
          <cell r="C813">
            <v>0</v>
          </cell>
          <cell r="D813">
            <v>0</v>
          </cell>
        </row>
        <row r="814">
          <cell r="A814" t="str">
            <v/>
          </cell>
          <cell r="B814" t="str">
            <v/>
          </cell>
          <cell r="C814">
            <v>0</v>
          </cell>
          <cell r="D814">
            <v>0</v>
          </cell>
        </row>
        <row r="815">
          <cell r="A815" t="str">
            <v/>
          </cell>
          <cell r="B815" t="str">
            <v/>
          </cell>
          <cell r="C815">
            <v>0</v>
          </cell>
          <cell r="D815">
            <v>0</v>
          </cell>
        </row>
        <row r="816">
          <cell r="A816" t="str">
            <v/>
          </cell>
          <cell r="B816" t="str">
            <v/>
          </cell>
          <cell r="C816">
            <v>0</v>
          </cell>
          <cell r="D816">
            <v>0</v>
          </cell>
        </row>
        <row r="817">
          <cell r="A817" t="str">
            <v/>
          </cell>
          <cell r="B817" t="str">
            <v/>
          </cell>
          <cell r="C817">
            <v>0</v>
          </cell>
          <cell r="D817">
            <v>0</v>
          </cell>
        </row>
        <row r="818">
          <cell r="A818" t="str">
            <v/>
          </cell>
          <cell r="B818" t="str">
            <v/>
          </cell>
          <cell r="C818">
            <v>0</v>
          </cell>
          <cell r="D818">
            <v>0</v>
          </cell>
        </row>
        <row r="819">
          <cell r="A819" t="str">
            <v/>
          </cell>
          <cell r="B819" t="str">
            <v/>
          </cell>
          <cell r="C819">
            <v>0</v>
          </cell>
          <cell r="D819">
            <v>0</v>
          </cell>
        </row>
        <row r="820">
          <cell r="A820" t="str">
            <v/>
          </cell>
          <cell r="B820" t="str">
            <v/>
          </cell>
          <cell r="C820">
            <v>0</v>
          </cell>
          <cell r="D820">
            <v>0</v>
          </cell>
        </row>
        <row r="821">
          <cell r="A821" t="str">
            <v/>
          </cell>
          <cell r="B821" t="str">
            <v/>
          </cell>
          <cell r="C821">
            <v>0</v>
          </cell>
          <cell r="D821">
            <v>0</v>
          </cell>
        </row>
        <row r="822">
          <cell r="A822" t="str">
            <v/>
          </cell>
          <cell r="B822" t="str">
            <v/>
          </cell>
          <cell r="C822">
            <v>0</v>
          </cell>
          <cell r="D822">
            <v>0</v>
          </cell>
        </row>
        <row r="823">
          <cell r="A823" t="str">
            <v/>
          </cell>
          <cell r="B823" t="str">
            <v/>
          </cell>
          <cell r="C823">
            <v>0</v>
          </cell>
          <cell r="D823">
            <v>0</v>
          </cell>
        </row>
        <row r="824">
          <cell r="A824" t="str">
            <v/>
          </cell>
          <cell r="B824" t="str">
            <v/>
          </cell>
          <cell r="C824">
            <v>0</v>
          </cell>
          <cell r="D824">
            <v>0</v>
          </cell>
        </row>
        <row r="825">
          <cell r="A825" t="str">
            <v/>
          </cell>
          <cell r="B825" t="str">
            <v/>
          </cell>
          <cell r="C825">
            <v>0</v>
          </cell>
          <cell r="D825">
            <v>0</v>
          </cell>
        </row>
        <row r="826">
          <cell r="A826" t="str">
            <v/>
          </cell>
          <cell r="B826" t="str">
            <v/>
          </cell>
          <cell r="C826">
            <v>0</v>
          </cell>
          <cell r="D826">
            <v>0</v>
          </cell>
        </row>
        <row r="827">
          <cell r="A827" t="str">
            <v/>
          </cell>
          <cell r="B827" t="str">
            <v/>
          </cell>
          <cell r="C827">
            <v>0</v>
          </cell>
          <cell r="D827">
            <v>0</v>
          </cell>
        </row>
        <row r="828">
          <cell r="A828" t="str">
            <v/>
          </cell>
          <cell r="B828" t="str">
            <v/>
          </cell>
          <cell r="C828">
            <v>0</v>
          </cell>
          <cell r="D828">
            <v>0</v>
          </cell>
        </row>
        <row r="829">
          <cell r="A829" t="str">
            <v/>
          </cell>
          <cell r="B829" t="str">
            <v/>
          </cell>
          <cell r="C829">
            <v>0</v>
          </cell>
          <cell r="D829">
            <v>0</v>
          </cell>
        </row>
        <row r="830">
          <cell r="A830" t="str">
            <v/>
          </cell>
          <cell r="B830" t="str">
            <v/>
          </cell>
          <cell r="C830">
            <v>0</v>
          </cell>
          <cell r="D830">
            <v>0</v>
          </cell>
        </row>
        <row r="831">
          <cell r="A831" t="str">
            <v/>
          </cell>
          <cell r="B831" t="str">
            <v/>
          </cell>
          <cell r="C831">
            <v>0</v>
          </cell>
          <cell r="D831">
            <v>0</v>
          </cell>
        </row>
        <row r="832">
          <cell r="A832" t="str">
            <v/>
          </cell>
          <cell r="B832" t="str">
            <v/>
          </cell>
          <cell r="C832">
            <v>0</v>
          </cell>
          <cell r="D832">
            <v>0</v>
          </cell>
        </row>
        <row r="833">
          <cell r="A833" t="str">
            <v/>
          </cell>
          <cell r="B833" t="str">
            <v/>
          </cell>
          <cell r="C833">
            <v>0</v>
          </cell>
          <cell r="D833">
            <v>0</v>
          </cell>
        </row>
        <row r="834">
          <cell r="A834" t="str">
            <v/>
          </cell>
          <cell r="B834" t="str">
            <v/>
          </cell>
          <cell r="C834">
            <v>0</v>
          </cell>
          <cell r="D834">
            <v>0</v>
          </cell>
        </row>
        <row r="835">
          <cell r="A835" t="str">
            <v/>
          </cell>
          <cell r="B835" t="str">
            <v/>
          </cell>
          <cell r="C835">
            <v>0</v>
          </cell>
          <cell r="D835">
            <v>0</v>
          </cell>
        </row>
        <row r="836">
          <cell r="A836" t="str">
            <v/>
          </cell>
          <cell r="B836" t="str">
            <v/>
          </cell>
          <cell r="C836">
            <v>0</v>
          </cell>
          <cell r="D836">
            <v>0</v>
          </cell>
        </row>
        <row r="837">
          <cell r="A837" t="str">
            <v/>
          </cell>
          <cell r="B837" t="str">
            <v/>
          </cell>
          <cell r="C837">
            <v>0</v>
          </cell>
          <cell r="D837">
            <v>0</v>
          </cell>
        </row>
        <row r="838">
          <cell r="A838" t="str">
            <v/>
          </cell>
          <cell r="B838" t="str">
            <v/>
          </cell>
          <cell r="C838">
            <v>0</v>
          </cell>
          <cell r="D838">
            <v>0</v>
          </cell>
        </row>
        <row r="839">
          <cell r="A839" t="str">
            <v/>
          </cell>
          <cell r="B839" t="str">
            <v/>
          </cell>
          <cell r="C839">
            <v>0</v>
          </cell>
          <cell r="D839">
            <v>0</v>
          </cell>
        </row>
        <row r="840">
          <cell r="A840" t="str">
            <v/>
          </cell>
          <cell r="B840" t="str">
            <v/>
          </cell>
          <cell r="C840">
            <v>0</v>
          </cell>
          <cell r="D840">
            <v>0</v>
          </cell>
        </row>
        <row r="841">
          <cell r="A841" t="str">
            <v/>
          </cell>
          <cell r="B841" t="str">
            <v/>
          </cell>
          <cell r="C841">
            <v>0</v>
          </cell>
          <cell r="D841">
            <v>0</v>
          </cell>
        </row>
        <row r="842">
          <cell r="A842" t="str">
            <v/>
          </cell>
          <cell r="B842" t="str">
            <v/>
          </cell>
          <cell r="C842">
            <v>0</v>
          </cell>
          <cell r="D842">
            <v>0</v>
          </cell>
        </row>
        <row r="843">
          <cell r="A843" t="str">
            <v/>
          </cell>
          <cell r="B843" t="str">
            <v/>
          </cell>
          <cell r="C843">
            <v>0</v>
          </cell>
          <cell r="D843">
            <v>0</v>
          </cell>
        </row>
        <row r="844">
          <cell r="A844" t="str">
            <v/>
          </cell>
          <cell r="B844" t="str">
            <v/>
          </cell>
          <cell r="C844">
            <v>0</v>
          </cell>
          <cell r="D844">
            <v>0</v>
          </cell>
        </row>
        <row r="845">
          <cell r="A845" t="str">
            <v/>
          </cell>
          <cell r="B845" t="str">
            <v/>
          </cell>
          <cell r="C845">
            <v>0</v>
          </cell>
          <cell r="D845">
            <v>0</v>
          </cell>
        </row>
        <row r="846">
          <cell r="A846" t="str">
            <v/>
          </cell>
          <cell r="B846" t="str">
            <v/>
          </cell>
          <cell r="C846">
            <v>0</v>
          </cell>
          <cell r="D846">
            <v>0</v>
          </cell>
        </row>
        <row r="847">
          <cell r="A847" t="str">
            <v/>
          </cell>
          <cell r="B847" t="str">
            <v/>
          </cell>
          <cell r="C847">
            <v>0</v>
          </cell>
          <cell r="D847">
            <v>0</v>
          </cell>
        </row>
        <row r="848">
          <cell r="A848" t="str">
            <v/>
          </cell>
          <cell r="B848" t="str">
            <v/>
          </cell>
          <cell r="C848">
            <v>0</v>
          </cell>
          <cell r="D848">
            <v>0</v>
          </cell>
        </row>
        <row r="849">
          <cell r="A849" t="str">
            <v/>
          </cell>
          <cell r="B849" t="str">
            <v/>
          </cell>
          <cell r="C849">
            <v>0</v>
          </cell>
          <cell r="D849">
            <v>0</v>
          </cell>
        </row>
        <row r="850">
          <cell r="A850" t="str">
            <v/>
          </cell>
          <cell r="B850" t="str">
            <v/>
          </cell>
          <cell r="C850">
            <v>0</v>
          </cell>
          <cell r="D850">
            <v>0</v>
          </cell>
        </row>
        <row r="851">
          <cell r="A851" t="str">
            <v/>
          </cell>
          <cell r="B851" t="str">
            <v/>
          </cell>
          <cell r="C851">
            <v>0</v>
          </cell>
          <cell r="D851">
            <v>0</v>
          </cell>
        </row>
        <row r="852">
          <cell r="A852" t="str">
            <v/>
          </cell>
          <cell r="B852" t="str">
            <v/>
          </cell>
          <cell r="C852">
            <v>0</v>
          </cell>
          <cell r="D852">
            <v>0</v>
          </cell>
        </row>
        <row r="853">
          <cell r="A853" t="str">
            <v/>
          </cell>
          <cell r="B853" t="str">
            <v/>
          </cell>
          <cell r="C853">
            <v>0</v>
          </cell>
          <cell r="D853">
            <v>0</v>
          </cell>
        </row>
        <row r="854">
          <cell r="A854" t="str">
            <v/>
          </cell>
          <cell r="B854" t="str">
            <v/>
          </cell>
          <cell r="C854">
            <v>0</v>
          </cell>
          <cell r="D854">
            <v>0</v>
          </cell>
        </row>
        <row r="855">
          <cell r="A855" t="str">
            <v/>
          </cell>
          <cell r="B855" t="str">
            <v/>
          </cell>
          <cell r="C855">
            <v>0</v>
          </cell>
          <cell r="D855">
            <v>0</v>
          </cell>
        </row>
        <row r="856">
          <cell r="A856" t="str">
            <v/>
          </cell>
          <cell r="B856" t="str">
            <v/>
          </cell>
          <cell r="C856">
            <v>0</v>
          </cell>
          <cell r="D856">
            <v>0</v>
          </cell>
        </row>
        <row r="857">
          <cell r="A857" t="str">
            <v/>
          </cell>
          <cell r="B857" t="str">
            <v/>
          </cell>
          <cell r="C857">
            <v>0</v>
          </cell>
          <cell r="D857">
            <v>0</v>
          </cell>
        </row>
        <row r="858">
          <cell r="A858" t="str">
            <v/>
          </cell>
          <cell r="B858" t="str">
            <v/>
          </cell>
          <cell r="C858">
            <v>0</v>
          </cell>
          <cell r="D858">
            <v>0</v>
          </cell>
        </row>
        <row r="859">
          <cell r="A859" t="str">
            <v/>
          </cell>
          <cell r="B859" t="str">
            <v/>
          </cell>
          <cell r="C859">
            <v>0</v>
          </cell>
          <cell r="D859">
            <v>0</v>
          </cell>
        </row>
        <row r="860">
          <cell r="A860" t="str">
            <v/>
          </cell>
          <cell r="B860" t="str">
            <v/>
          </cell>
          <cell r="C860">
            <v>0</v>
          </cell>
          <cell r="D860">
            <v>0</v>
          </cell>
        </row>
        <row r="861">
          <cell r="A861" t="str">
            <v/>
          </cell>
          <cell r="B861" t="str">
            <v/>
          </cell>
          <cell r="C861">
            <v>0</v>
          </cell>
          <cell r="D861">
            <v>0</v>
          </cell>
        </row>
        <row r="862">
          <cell r="A862" t="str">
            <v/>
          </cell>
          <cell r="B862" t="str">
            <v/>
          </cell>
          <cell r="C862">
            <v>0</v>
          </cell>
          <cell r="D862">
            <v>0</v>
          </cell>
        </row>
        <row r="863">
          <cell r="A863" t="str">
            <v/>
          </cell>
          <cell r="B863" t="str">
            <v/>
          </cell>
          <cell r="C863">
            <v>0</v>
          </cell>
          <cell r="D863">
            <v>0</v>
          </cell>
        </row>
        <row r="864">
          <cell r="A864" t="str">
            <v/>
          </cell>
          <cell r="B864" t="str">
            <v/>
          </cell>
          <cell r="C864">
            <v>0</v>
          </cell>
          <cell r="D864">
            <v>0</v>
          </cell>
        </row>
        <row r="865">
          <cell r="A865" t="str">
            <v/>
          </cell>
          <cell r="B865" t="str">
            <v/>
          </cell>
          <cell r="C865">
            <v>0</v>
          </cell>
          <cell r="D865">
            <v>0</v>
          </cell>
        </row>
        <row r="866">
          <cell r="A866" t="str">
            <v/>
          </cell>
          <cell r="B866" t="str">
            <v/>
          </cell>
          <cell r="C866">
            <v>0</v>
          </cell>
          <cell r="D866">
            <v>0</v>
          </cell>
        </row>
        <row r="867">
          <cell r="A867" t="str">
            <v/>
          </cell>
          <cell r="B867" t="str">
            <v/>
          </cell>
          <cell r="C867">
            <v>0</v>
          </cell>
          <cell r="D867">
            <v>0</v>
          </cell>
        </row>
        <row r="868">
          <cell r="A868" t="str">
            <v/>
          </cell>
          <cell r="B868" t="str">
            <v/>
          </cell>
          <cell r="C868">
            <v>0</v>
          </cell>
          <cell r="D868">
            <v>0</v>
          </cell>
        </row>
        <row r="869">
          <cell r="A869" t="str">
            <v/>
          </cell>
          <cell r="B869" t="str">
            <v/>
          </cell>
          <cell r="C869">
            <v>0</v>
          </cell>
          <cell r="D869">
            <v>0</v>
          </cell>
        </row>
        <row r="870">
          <cell r="A870" t="str">
            <v/>
          </cell>
          <cell r="B870" t="str">
            <v/>
          </cell>
          <cell r="C870">
            <v>0</v>
          </cell>
          <cell r="D870">
            <v>0</v>
          </cell>
        </row>
        <row r="871">
          <cell r="A871" t="str">
            <v/>
          </cell>
          <cell r="B871" t="str">
            <v/>
          </cell>
          <cell r="C871">
            <v>0</v>
          </cell>
          <cell r="D871">
            <v>0</v>
          </cell>
        </row>
        <row r="872">
          <cell r="A872" t="str">
            <v/>
          </cell>
          <cell r="B872" t="str">
            <v/>
          </cell>
          <cell r="C872">
            <v>0</v>
          </cell>
          <cell r="D872">
            <v>0</v>
          </cell>
        </row>
        <row r="873">
          <cell r="A873" t="str">
            <v/>
          </cell>
          <cell r="B873" t="str">
            <v/>
          </cell>
          <cell r="C873">
            <v>0</v>
          </cell>
          <cell r="D873">
            <v>0</v>
          </cell>
        </row>
        <row r="874">
          <cell r="A874" t="str">
            <v/>
          </cell>
          <cell r="B874" t="str">
            <v/>
          </cell>
          <cell r="C874">
            <v>0</v>
          </cell>
          <cell r="D874">
            <v>0</v>
          </cell>
        </row>
        <row r="875">
          <cell r="A875" t="str">
            <v/>
          </cell>
          <cell r="B875" t="str">
            <v/>
          </cell>
          <cell r="C875">
            <v>0</v>
          </cell>
          <cell r="D875">
            <v>0</v>
          </cell>
        </row>
        <row r="876">
          <cell r="A876" t="str">
            <v/>
          </cell>
          <cell r="B876" t="str">
            <v/>
          </cell>
          <cell r="C876">
            <v>0</v>
          </cell>
          <cell r="D876">
            <v>0</v>
          </cell>
        </row>
        <row r="877">
          <cell r="A877" t="str">
            <v/>
          </cell>
          <cell r="B877" t="str">
            <v/>
          </cell>
          <cell r="C877">
            <v>0</v>
          </cell>
          <cell r="D877">
            <v>0</v>
          </cell>
        </row>
        <row r="878">
          <cell r="A878" t="str">
            <v/>
          </cell>
          <cell r="B878" t="str">
            <v/>
          </cell>
          <cell r="C878">
            <v>0</v>
          </cell>
          <cell r="D878">
            <v>0</v>
          </cell>
        </row>
        <row r="879">
          <cell r="A879" t="str">
            <v/>
          </cell>
          <cell r="B879" t="str">
            <v/>
          </cell>
          <cell r="C879">
            <v>0</v>
          </cell>
          <cell r="D879">
            <v>0</v>
          </cell>
        </row>
        <row r="880">
          <cell r="A880" t="str">
            <v/>
          </cell>
          <cell r="B880" t="str">
            <v/>
          </cell>
          <cell r="C880">
            <v>0</v>
          </cell>
          <cell r="D880">
            <v>0</v>
          </cell>
        </row>
        <row r="881">
          <cell r="A881" t="str">
            <v/>
          </cell>
          <cell r="B881" t="str">
            <v/>
          </cell>
          <cell r="C881">
            <v>0</v>
          </cell>
          <cell r="D881">
            <v>0</v>
          </cell>
        </row>
        <row r="882">
          <cell r="A882" t="str">
            <v/>
          </cell>
          <cell r="B882" t="str">
            <v/>
          </cell>
          <cell r="C882">
            <v>0</v>
          </cell>
          <cell r="D882">
            <v>0</v>
          </cell>
        </row>
        <row r="883">
          <cell r="A883" t="str">
            <v/>
          </cell>
          <cell r="B883" t="str">
            <v/>
          </cell>
          <cell r="C883">
            <v>0</v>
          </cell>
          <cell r="D883">
            <v>0</v>
          </cell>
        </row>
        <row r="884">
          <cell r="A884" t="str">
            <v/>
          </cell>
          <cell r="B884" t="str">
            <v/>
          </cell>
          <cell r="C884">
            <v>0</v>
          </cell>
          <cell r="D884">
            <v>0</v>
          </cell>
        </row>
        <row r="885">
          <cell r="A885" t="str">
            <v/>
          </cell>
          <cell r="B885" t="str">
            <v/>
          </cell>
          <cell r="C885">
            <v>0</v>
          </cell>
          <cell r="D885">
            <v>0</v>
          </cell>
        </row>
        <row r="886">
          <cell r="A886" t="str">
            <v/>
          </cell>
          <cell r="B886" t="str">
            <v/>
          </cell>
          <cell r="C886">
            <v>0</v>
          </cell>
          <cell r="D886">
            <v>0</v>
          </cell>
        </row>
        <row r="887">
          <cell r="A887" t="str">
            <v/>
          </cell>
          <cell r="B887" t="str">
            <v/>
          </cell>
          <cell r="C887">
            <v>0</v>
          </cell>
          <cell r="D887">
            <v>0</v>
          </cell>
        </row>
        <row r="888">
          <cell r="A888" t="str">
            <v/>
          </cell>
          <cell r="B888" t="str">
            <v/>
          </cell>
          <cell r="C888">
            <v>0</v>
          </cell>
          <cell r="D888">
            <v>0</v>
          </cell>
        </row>
        <row r="889">
          <cell r="A889" t="str">
            <v/>
          </cell>
          <cell r="B889" t="str">
            <v/>
          </cell>
          <cell r="C889">
            <v>0</v>
          </cell>
          <cell r="D889">
            <v>0</v>
          </cell>
        </row>
        <row r="890">
          <cell r="A890" t="str">
            <v/>
          </cell>
          <cell r="B890" t="str">
            <v/>
          </cell>
          <cell r="C890">
            <v>0</v>
          </cell>
          <cell r="D890">
            <v>0</v>
          </cell>
        </row>
        <row r="891">
          <cell r="A891" t="str">
            <v/>
          </cell>
          <cell r="B891" t="str">
            <v/>
          </cell>
          <cell r="C891">
            <v>0</v>
          </cell>
          <cell r="D891">
            <v>0</v>
          </cell>
        </row>
        <row r="892">
          <cell r="A892" t="str">
            <v/>
          </cell>
          <cell r="B892" t="str">
            <v/>
          </cell>
          <cell r="C892">
            <v>0</v>
          </cell>
          <cell r="D892">
            <v>0</v>
          </cell>
        </row>
        <row r="893">
          <cell r="A893" t="str">
            <v/>
          </cell>
          <cell r="B893" t="str">
            <v/>
          </cell>
          <cell r="C893">
            <v>0</v>
          </cell>
          <cell r="D893">
            <v>0</v>
          </cell>
        </row>
        <row r="894">
          <cell r="A894" t="str">
            <v/>
          </cell>
          <cell r="B894" t="str">
            <v/>
          </cell>
          <cell r="C894">
            <v>0</v>
          </cell>
          <cell r="D894">
            <v>0</v>
          </cell>
        </row>
        <row r="895">
          <cell r="A895" t="str">
            <v/>
          </cell>
          <cell r="B895" t="str">
            <v/>
          </cell>
          <cell r="C895">
            <v>0</v>
          </cell>
          <cell r="D895">
            <v>0</v>
          </cell>
        </row>
        <row r="896">
          <cell r="A896" t="str">
            <v/>
          </cell>
          <cell r="B896" t="str">
            <v/>
          </cell>
          <cell r="C896">
            <v>0</v>
          </cell>
          <cell r="D896">
            <v>0</v>
          </cell>
        </row>
        <row r="897">
          <cell r="A897" t="str">
            <v/>
          </cell>
          <cell r="B897" t="str">
            <v/>
          </cell>
          <cell r="C897">
            <v>0</v>
          </cell>
          <cell r="D897">
            <v>0</v>
          </cell>
        </row>
        <row r="898">
          <cell r="A898" t="str">
            <v/>
          </cell>
          <cell r="B898" t="str">
            <v/>
          </cell>
          <cell r="C898">
            <v>0</v>
          </cell>
          <cell r="D898">
            <v>0</v>
          </cell>
        </row>
        <row r="899">
          <cell r="A899" t="str">
            <v/>
          </cell>
          <cell r="B899" t="str">
            <v/>
          </cell>
          <cell r="C899">
            <v>0</v>
          </cell>
          <cell r="D899">
            <v>0</v>
          </cell>
        </row>
        <row r="900">
          <cell r="A900" t="str">
            <v/>
          </cell>
          <cell r="B900" t="str">
            <v/>
          </cell>
          <cell r="C900">
            <v>0</v>
          </cell>
          <cell r="D900">
            <v>0</v>
          </cell>
        </row>
        <row r="901">
          <cell r="A901" t="str">
            <v/>
          </cell>
          <cell r="B901" t="str">
            <v/>
          </cell>
          <cell r="C901">
            <v>0</v>
          </cell>
          <cell r="D901">
            <v>0</v>
          </cell>
        </row>
        <row r="902">
          <cell r="A902" t="str">
            <v/>
          </cell>
          <cell r="B902" t="str">
            <v/>
          </cell>
          <cell r="C902">
            <v>0</v>
          </cell>
          <cell r="D902">
            <v>0</v>
          </cell>
        </row>
        <row r="903">
          <cell r="A903" t="str">
            <v/>
          </cell>
          <cell r="B903" t="str">
            <v/>
          </cell>
          <cell r="C903">
            <v>0</v>
          </cell>
          <cell r="D903">
            <v>0</v>
          </cell>
        </row>
        <row r="904">
          <cell r="A904" t="str">
            <v/>
          </cell>
          <cell r="B904" t="str">
            <v/>
          </cell>
          <cell r="C904">
            <v>0</v>
          </cell>
          <cell r="D904">
            <v>0</v>
          </cell>
        </row>
        <row r="905">
          <cell r="A905" t="str">
            <v/>
          </cell>
          <cell r="B905" t="str">
            <v/>
          </cell>
          <cell r="C905">
            <v>0</v>
          </cell>
          <cell r="D905">
            <v>0</v>
          </cell>
        </row>
        <row r="906">
          <cell r="A906" t="str">
            <v/>
          </cell>
          <cell r="B906" t="str">
            <v/>
          </cell>
          <cell r="C906">
            <v>0</v>
          </cell>
          <cell r="D906">
            <v>0</v>
          </cell>
        </row>
        <row r="907">
          <cell r="A907" t="str">
            <v/>
          </cell>
          <cell r="B907" t="str">
            <v/>
          </cell>
          <cell r="C907">
            <v>0</v>
          </cell>
          <cell r="D907">
            <v>0</v>
          </cell>
        </row>
        <row r="908">
          <cell r="A908" t="str">
            <v/>
          </cell>
          <cell r="B908" t="str">
            <v/>
          </cell>
          <cell r="C908">
            <v>0</v>
          </cell>
          <cell r="D908">
            <v>0</v>
          </cell>
        </row>
        <row r="909">
          <cell r="A909" t="str">
            <v/>
          </cell>
          <cell r="B909" t="str">
            <v/>
          </cell>
          <cell r="C909">
            <v>0</v>
          </cell>
          <cell r="D909">
            <v>0</v>
          </cell>
        </row>
        <row r="910">
          <cell r="A910" t="str">
            <v/>
          </cell>
          <cell r="B910" t="str">
            <v/>
          </cell>
          <cell r="C910">
            <v>0</v>
          </cell>
          <cell r="D910">
            <v>0</v>
          </cell>
        </row>
        <row r="911">
          <cell r="A911" t="str">
            <v/>
          </cell>
          <cell r="B911" t="str">
            <v/>
          </cell>
          <cell r="C911">
            <v>0</v>
          </cell>
          <cell r="D911">
            <v>0</v>
          </cell>
        </row>
        <row r="912">
          <cell r="A912" t="str">
            <v/>
          </cell>
          <cell r="B912" t="str">
            <v/>
          </cell>
          <cell r="C912">
            <v>0</v>
          </cell>
          <cell r="D912">
            <v>0</v>
          </cell>
        </row>
        <row r="913">
          <cell r="A913" t="str">
            <v/>
          </cell>
          <cell r="B913" t="str">
            <v/>
          </cell>
          <cell r="C913">
            <v>0</v>
          </cell>
          <cell r="D913">
            <v>0</v>
          </cell>
        </row>
        <row r="914">
          <cell r="A914" t="str">
            <v/>
          </cell>
          <cell r="B914" t="str">
            <v/>
          </cell>
          <cell r="C914">
            <v>0</v>
          </cell>
          <cell r="D914">
            <v>0</v>
          </cell>
        </row>
        <row r="915">
          <cell r="A915" t="str">
            <v/>
          </cell>
          <cell r="B915" t="str">
            <v/>
          </cell>
          <cell r="C915">
            <v>0</v>
          </cell>
          <cell r="D915">
            <v>0</v>
          </cell>
        </row>
        <row r="916">
          <cell r="A916" t="str">
            <v/>
          </cell>
          <cell r="B916" t="str">
            <v/>
          </cell>
          <cell r="C916">
            <v>0</v>
          </cell>
          <cell r="D916">
            <v>0</v>
          </cell>
        </row>
        <row r="917">
          <cell r="A917" t="str">
            <v/>
          </cell>
          <cell r="B917" t="str">
            <v/>
          </cell>
          <cell r="C917">
            <v>0</v>
          </cell>
          <cell r="D917">
            <v>0</v>
          </cell>
        </row>
        <row r="918">
          <cell r="A918" t="str">
            <v/>
          </cell>
          <cell r="B918" t="str">
            <v/>
          </cell>
          <cell r="C918">
            <v>0</v>
          </cell>
          <cell r="D918">
            <v>0</v>
          </cell>
        </row>
        <row r="919">
          <cell r="A919" t="str">
            <v/>
          </cell>
          <cell r="B919" t="str">
            <v/>
          </cell>
          <cell r="C919">
            <v>0</v>
          </cell>
          <cell r="D919">
            <v>0</v>
          </cell>
        </row>
        <row r="920">
          <cell r="A920" t="str">
            <v/>
          </cell>
          <cell r="B920" t="str">
            <v/>
          </cell>
          <cell r="C920">
            <v>0</v>
          </cell>
          <cell r="D920">
            <v>0</v>
          </cell>
        </row>
        <row r="921">
          <cell r="A921" t="str">
            <v/>
          </cell>
          <cell r="B921" t="str">
            <v/>
          </cell>
          <cell r="C921">
            <v>0</v>
          </cell>
          <cell r="D921">
            <v>0</v>
          </cell>
        </row>
        <row r="922">
          <cell r="A922" t="str">
            <v/>
          </cell>
          <cell r="B922" t="str">
            <v/>
          </cell>
          <cell r="C922">
            <v>0</v>
          </cell>
          <cell r="D922">
            <v>0</v>
          </cell>
        </row>
        <row r="923">
          <cell r="A923" t="str">
            <v/>
          </cell>
          <cell r="B923" t="str">
            <v/>
          </cell>
          <cell r="C923">
            <v>0</v>
          </cell>
          <cell r="D923">
            <v>0</v>
          </cell>
        </row>
        <row r="924">
          <cell r="A924" t="str">
            <v/>
          </cell>
          <cell r="B924" t="str">
            <v/>
          </cell>
          <cell r="C924">
            <v>0</v>
          </cell>
          <cell r="D924">
            <v>0</v>
          </cell>
        </row>
        <row r="925">
          <cell r="A925" t="str">
            <v/>
          </cell>
          <cell r="B925" t="str">
            <v/>
          </cell>
          <cell r="C925">
            <v>0</v>
          </cell>
          <cell r="D925">
            <v>0</v>
          </cell>
        </row>
        <row r="926">
          <cell r="A926" t="str">
            <v/>
          </cell>
          <cell r="B926" t="str">
            <v/>
          </cell>
          <cell r="C926">
            <v>0</v>
          </cell>
          <cell r="D926">
            <v>0</v>
          </cell>
        </row>
        <row r="927">
          <cell r="A927" t="str">
            <v/>
          </cell>
          <cell r="B927" t="str">
            <v/>
          </cell>
          <cell r="C927">
            <v>0</v>
          </cell>
          <cell r="D927">
            <v>0</v>
          </cell>
        </row>
        <row r="928">
          <cell r="A928" t="str">
            <v/>
          </cell>
          <cell r="B928" t="str">
            <v/>
          </cell>
          <cell r="C928">
            <v>0</v>
          </cell>
          <cell r="D928">
            <v>0</v>
          </cell>
        </row>
        <row r="929">
          <cell r="A929" t="str">
            <v/>
          </cell>
          <cell r="B929" t="str">
            <v/>
          </cell>
          <cell r="C929">
            <v>0</v>
          </cell>
          <cell r="D929">
            <v>0</v>
          </cell>
        </row>
        <row r="930">
          <cell r="A930" t="str">
            <v/>
          </cell>
          <cell r="B930" t="str">
            <v/>
          </cell>
          <cell r="C930">
            <v>0</v>
          </cell>
          <cell r="D930">
            <v>0</v>
          </cell>
        </row>
        <row r="931">
          <cell r="A931" t="str">
            <v/>
          </cell>
          <cell r="B931" t="str">
            <v/>
          </cell>
          <cell r="C931">
            <v>0</v>
          </cell>
          <cell r="D931">
            <v>0</v>
          </cell>
        </row>
        <row r="932">
          <cell r="A932" t="str">
            <v/>
          </cell>
          <cell r="B932" t="str">
            <v/>
          </cell>
          <cell r="C932">
            <v>0</v>
          </cell>
          <cell r="D932">
            <v>0</v>
          </cell>
        </row>
        <row r="933">
          <cell r="A933" t="str">
            <v/>
          </cell>
          <cell r="B933" t="str">
            <v/>
          </cell>
          <cell r="C933">
            <v>0</v>
          </cell>
          <cell r="D933">
            <v>0</v>
          </cell>
        </row>
        <row r="934">
          <cell r="A934" t="str">
            <v/>
          </cell>
          <cell r="B934" t="str">
            <v/>
          </cell>
          <cell r="C934">
            <v>0</v>
          </cell>
          <cell r="D934">
            <v>0</v>
          </cell>
        </row>
        <row r="935">
          <cell r="A935" t="str">
            <v/>
          </cell>
          <cell r="B935" t="str">
            <v/>
          </cell>
          <cell r="C935">
            <v>0</v>
          </cell>
          <cell r="D935">
            <v>0</v>
          </cell>
        </row>
        <row r="936">
          <cell r="A936" t="str">
            <v/>
          </cell>
          <cell r="B936" t="str">
            <v/>
          </cell>
          <cell r="C936">
            <v>0</v>
          </cell>
          <cell r="D936">
            <v>0</v>
          </cell>
        </row>
        <row r="937">
          <cell r="A937" t="str">
            <v/>
          </cell>
          <cell r="B937" t="str">
            <v/>
          </cell>
          <cell r="C937">
            <v>0</v>
          </cell>
          <cell r="D937">
            <v>0</v>
          </cell>
        </row>
        <row r="938">
          <cell r="A938" t="str">
            <v/>
          </cell>
          <cell r="B938" t="str">
            <v/>
          </cell>
          <cell r="C938">
            <v>0</v>
          </cell>
          <cell r="D938">
            <v>0</v>
          </cell>
        </row>
        <row r="939">
          <cell r="A939" t="str">
            <v/>
          </cell>
          <cell r="B939" t="str">
            <v/>
          </cell>
          <cell r="C939">
            <v>0</v>
          </cell>
          <cell r="D939">
            <v>0</v>
          </cell>
        </row>
        <row r="940">
          <cell r="A940" t="str">
            <v/>
          </cell>
          <cell r="B940" t="str">
            <v/>
          </cell>
          <cell r="C940">
            <v>0</v>
          </cell>
          <cell r="D940">
            <v>0</v>
          </cell>
        </row>
        <row r="941">
          <cell r="A941" t="str">
            <v/>
          </cell>
          <cell r="B941" t="str">
            <v/>
          </cell>
          <cell r="C941">
            <v>0</v>
          </cell>
          <cell r="D941">
            <v>0</v>
          </cell>
        </row>
        <row r="942">
          <cell r="A942" t="str">
            <v/>
          </cell>
          <cell r="B942" t="str">
            <v/>
          </cell>
          <cell r="C942">
            <v>0</v>
          </cell>
          <cell r="D942">
            <v>0</v>
          </cell>
        </row>
        <row r="943">
          <cell r="A943" t="str">
            <v/>
          </cell>
          <cell r="B943" t="str">
            <v/>
          </cell>
          <cell r="C943">
            <v>0</v>
          </cell>
          <cell r="D943">
            <v>0</v>
          </cell>
        </row>
        <row r="944">
          <cell r="A944" t="str">
            <v/>
          </cell>
          <cell r="B944" t="str">
            <v/>
          </cell>
          <cell r="C944">
            <v>0</v>
          </cell>
          <cell r="D944">
            <v>0</v>
          </cell>
        </row>
        <row r="945">
          <cell r="A945" t="str">
            <v/>
          </cell>
          <cell r="B945" t="str">
            <v/>
          </cell>
          <cell r="C945">
            <v>0</v>
          </cell>
          <cell r="D945">
            <v>0</v>
          </cell>
        </row>
        <row r="946">
          <cell r="A946" t="str">
            <v/>
          </cell>
          <cell r="B946" t="str">
            <v/>
          </cell>
          <cell r="C946">
            <v>0</v>
          </cell>
          <cell r="D946">
            <v>0</v>
          </cell>
        </row>
        <row r="947">
          <cell r="A947" t="str">
            <v/>
          </cell>
          <cell r="B947" t="str">
            <v/>
          </cell>
          <cell r="C947">
            <v>0</v>
          </cell>
          <cell r="D947">
            <v>0</v>
          </cell>
        </row>
        <row r="948">
          <cell r="A948" t="str">
            <v/>
          </cell>
          <cell r="B948" t="str">
            <v/>
          </cell>
          <cell r="C948">
            <v>0</v>
          </cell>
          <cell r="D948">
            <v>0</v>
          </cell>
        </row>
        <row r="949">
          <cell r="A949" t="str">
            <v/>
          </cell>
          <cell r="B949" t="str">
            <v/>
          </cell>
          <cell r="C949">
            <v>0</v>
          </cell>
          <cell r="D949">
            <v>0</v>
          </cell>
        </row>
        <row r="950">
          <cell r="A950" t="str">
            <v/>
          </cell>
          <cell r="B950" t="str">
            <v/>
          </cell>
          <cell r="C950">
            <v>0</v>
          </cell>
          <cell r="D950">
            <v>0</v>
          </cell>
        </row>
        <row r="951">
          <cell r="A951" t="str">
            <v/>
          </cell>
          <cell r="B951" t="str">
            <v/>
          </cell>
          <cell r="C951">
            <v>0</v>
          </cell>
          <cell r="D951">
            <v>0</v>
          </cell>
        </row>
        <row r="952">
          <cell r="A952" t="str">
            <v/>
          </cell>
          <cell r="B952" t="str">
            <v/>
          </cell>
          <cell r="C952">
            <v>0</v>
          </cell>
          <cell r="D952">
            <v>0</v>
          </cell>
        </row>
        <row r="953">
          <cell r="A953" t="str">
            <v/>
          </cell>
          <cell r="B953" t="str">
            <v/>
          </cell>
          <cell r="C953">
            <v>0</v>
          </cell>
          <cell r="D953">
            <v>0</v>
          </cell>
        </row>
        <row r="954">
          <cell r="A954" t="str">
            <v/>
          </cell>
          <cell r="B954" t="str">
            <v/>
          </cell>
          <cell r="C954">
            <v>0</v>
          </cell>
          <cell r="D954">
            <v>0</v>
          </cell>
        </row>
        <row r="955">
          <cell r="A955" t="str">
            <v/>
          </cell>
          <cell r="B955" t="str">
            <v/>
          </cell>
          <cell r="C955">
            <v>0</v>
          </cell>
          <cell r="D955">
            <v>0</v>
          </cell>
        </row>
        <row r="956">
          <cell r="A956" t="str">
            <v/>
          </cell>
          <cell r="B956" t="str">
            <v/>
          </cell>
          <cell r="C956">
            <v>0</v>
          </cell>
          <cell r="D956">
            <v>0</v>
          </cell>
        </row>
        <row r="957">
          <cell r="A957" t="str">
            <v/>
          </cell>
          <cell r="B957" t="str">
            <v/>
          </cell>
          <cell r="C957">
            <v>0</v>
          </cell>
          <cell r="D957">
            <v>0</v>
          </cell>
        </row>
        <row r="958">
          <cell r="A958" t="str">
            <v/>
          </cell>
          <cell r="B958" t="str">
            <v/>
          </cell>
          <cell r="C958">
            <v>0</v>
          </cell>
          <cell r="D958">
            <v>0</v>
          </cell>
        </row>
        <row r="959">
          <cell r="A959" t="str">
            <v/>
          </cell>
          <cell r="B959" t="str">
            <v/>
          </cell>
          <cell r="C959">
            <v>0</v>
          </cell>
          <cell r="D959">
            <v>0</v>
          </cell>
        </row>
        <row r="960">
          <cell r="A960" t="str">
            <v/>
          </cell>
          <cell r="B960" t="str">
            <v/>
          </cell>
          <cell r="C960">
            <v>0</v>
          </cell>
          <cell r="D960">
            <v>0</v>
          </cell>
        </row>
        <row r="961">
          <cell r="A961" t="str">
            <v/>
          </cell>
          <cell r="B961" t="str">
            <v/>
          </cell>
          <cell r="C961">
            <v>0</v>
          </cell>
          <cell r="D961">
            <v>0</v>
          </cell>
        </row>
        <row r="962">
          <cell r="A962" t="str">
            <v/>
          </cell>
          <cell r="B962" t="str">
            <v/>
          </cell>
          <cell r="C962">
            <v>0</v>
          </cell>
          <cell r="D962">
            <v>0</v>
          </cell>
        </row>
        <row r="963">
          <cell r="A963" t="str">
            <v/>
          </cell>
          <cell r="B963" t="str">
            <v/>
          </cell>
          <cell r="C963">
            <v>0</v>
          </cell>
          <cell r="D963">
            <v>0</v>
          </cell>
        </row>
        <row r="964">
          <cell r="A964" t="str">
            <v/>
          </cell>
          <cell r="B964" t="str">
            <v/>
          </cell>
          <cell r="C964">
            <v>0</v>
          </cell>
          <cell r="D964">
            <v>0</v>
          </cell>
        </row>
        <row r="965">
          <cell r="A965" t="str">
            <v/>
          </cell>
          <cell r="B965" t="str">
            <v/>
          </cell>
          <cell r="C965">
            <v>0</v>
          </cell>
          <cell r="D965">
            <v>0</v>
          </cell>
        </row>
        <row r="966">
          <cell r="A966" t="str">
            <v/>
          </cell>
          <cell r="B966" t="str">
            <v/>
          </cell>
          <cell r="C966">
            <v>0</v>
          </cell>
          <cell r="D966">
            <v>0</v>
          </cell>
        </row>
        <row r="967">
          <cell r="A967" t="str">
            <v/>
          </cell>
          <cell r="B967" t="str">
            <v/>
          </cell>
          <cell r="C967">
            <v>0</v>
          </cell>
          <cell r="D967">
            <v>0</v>
          </cell>
        </row>
        <row r="968">
          <cell r="A968" t="str">
            <v/>
          </cell>
          <cell r="B968" t="str">
            <v/>
          </cell>
          <cell r="C968">
            <v>0</v>
          </cell>
          <cell r="D968">
            <v>0</v>
          </cell>
        </row>
        <row r="969">
          <cell r="A969" t="str">
            <v/>
          </cell>
          <cell r="B969" t="str">
            <v/>
          </cell>
          <cell r="C969">
            <v>0</v>
          </cell>
          <cell r="D969">
            <v>0</v>
          </cell>
        </row>
        <row r="970">
          <cell r="A970" t="str">
            <v/>
          </cell>
          <cell r="B970" t="str">
            <v/>
          </cell>
          <cell r="C970">
            <v>0</v>
          </cell>
          <cell r="D970">
            <v>0</v>
          </cell>
        </row>
        <row r="971">
          <cell r="A971" t="str">
            <v/>
          </cell>
          <cell r="B971" t="str">
            <v/>
          </cell>
          <cell r="C971">
            <v>0</v>
          </cell>
          <cell r="D971">
            <v>0</v>
          </cell>
        </row>
        <row r="972">
          <cell r="A972" t="str">
            <v/>
          </cell>
          <cell r="B972" t="str">
            <v/>
          </cell>
          <cell r="C972">
            <v>0</v>
          </cell>
          <cell r="D972">
            <v>0</v>
          </cell>
        </row>
        <row r="973">
          <cell r="A973" t="str">
            <v/>
          </cell>
          <cell r="B973" t="str">
            <v/>
          </cell>
          <cell r="C973">
            <v>0</v>
          </cell>
          <cell r="D973">
            <v>0</v>
          </cell>
        </row>
        <row r="974">
          <cell r="A974" t="str">
            <v/>
          </cell>
          <cell r="B974" t="str">
            <v/>
          </cell>
          <cell r="C974">
            <v>0</v>
          </cell>
          <cell r="D974">
            <v>0</v>
          </cell>
        </row>
        <row r="975">
          <cell r="A975" t="str">
            <v/>
          </cell>
          <cell r="B975" t="str">
            <v/>
          </cell>
          <cell r="C975">
            <v>0</v>
          </cell>
          <cell r="D975">
            <v>0</v>
          </cell>
        </row>
        <row r="976">
          <cell r="A976" t="str">
            <v/>
          </cell>
          <cell r="B976" t="str">
            <v/>
          </cell>
          <cell r="C976">
            <v>0</v>
          </cell>
          <cell r="D976">
            <v>0</v>
          </cell>
        </row>
        <row r="977">
          <cell r="A977" t="str">
            <v/>
          </cell>
          <cell r="B977" t="str">
            <v/>
          </cell>
          <cell r="C977">
            <v>0</v>
          </cell>
          <cell r="D977">
            <v>0</v>
          </cell>
        </row>
        <row r="978">
          <cell r="A978" t="str">
            <v/>
          </cell>
          <cell r="B978" t="str">
            <v/>
          </cell>
          <cell r="C978">
            <v>0</v>
          </cell>
          <cell r="D978">
            <v>0</v>
          </cell>
        </row>
        <row r="979">
          <cell r="A979" t="str">
            <v/>
          </cell>
          <cell r="B979" t="str">
            <v/>
          </cell>
          <cell r="C979">
            <v>0</v>
          </cell>
          <cell r="D979">
            <v>0</v>
          </cell>
        </row>
        <row r="980">
          <cell r="A980" t="str">
            <v/>
          </cell>
          <cell r="B980" t="str">
            <v/>
          </cell>
          <cell r="C980">
            <v>0</v>
          </cell>
          <cell r="D980">
            <v>0</v>
          </cell>
        </row>
        <row r="981">
          <cell r="A981" t="str">
            <v/>
          </cell>
          <cell r="B981" t="str">
            <v/>
          </cell>
          <cell r="C981">
            <v>0</v>
          </cell>
          <cell r="D981">
            <v>0</v>
          </cell>
        </row>
        <row r="982">
          <cell r="A982" t="str">
            <v/>
          </cell>
          <cell r="B982" t="str">
            <v/>
          </cell>
          <cell r="C982">
            <v>0</v>
          </cell>
          <cell r="D982">
            <v>0</v>
          </cell>
        </row>
        <row r="983">
          <cell r="A983" t="str">
            <v/>
          </cell>
          <cell r="B983" t="str">
            <v/>
          </cell>
          <cell r="C983">
            <v>0</v>
          </cell>
          <cell r="D983">
            <v>0</v>
          </cell>
        </row>
        <row r="984">
          <cell r="A984" t="str">
            <v/>
          </cell>
          <cell r="B984" t="str">
            <v/>
          </cell>
          <cell r="C984">
            <v>0</v>
          </cell>
          <cell r="D984">
            <v>0</v>
          </cell>
        </row>
        <row r="985">
          <cell r="A985" t="str">
            <v/>
          </cell>
          <cell r="B985" t="str">
            <v/>
          </cell>
          <cell r="C985">
            <v>0</v>
          </cell>
          <cell r="D985">
            <v>0</v>
          </cell>
        </row>
        <row r="986">
          <cell r="A986" t="str">
            <v/>
          </cell>
          <cell r="B986" t="str">
            <v/>
          </cell>
          <cell r="C986">
            <v>0</v>
          </cell>
          <cell r="D986">
            <v>0</v>
          </cell>
        </row>
        <row r="987">
          <cell r="A987" t="str">
            <v/>
          </cell>
          <cell r="B987" t="str">
            <v/>
          </cell>
          <cell r="C987">
            <v>0</v>
          </cell>
          <cell r="D987">
            <v>0</v>
          </cell>
        </row>
        <row r="988">
          <cell r="A988" t="str">
            <v/>
          </cell>
          <cell r="B988" t="str">
            <v/>
          </cell>
          <cell r="C988">
            <v>0</v>
          </cell>
          <cell r="D988">
            <v>0</v>
          </cell>
        </row>
        <row r="989">
          <cell r="A989" t="str">
            <v/>
          </cell>
          <cell r="B989" t="str">
            <v/>
          </cell>
          <cell r="C989">
            <v>0</v>
          </cell>
          <cell r="D989">
            <v>0</v>
          </cell>
        </row>
        <row r="990">
          <cell r="A990" t="str">
            <v/>
          </cell>
          <cell r="B990" t="str">
            <v/>
          </cell>
          <cell r="C990">
            <v>0</v>
          </cell>
          <cell r="D990">
            <v>0</v>
          </cell>
        </row>
        <row r="991">
          <cell r="A991" t="str">
            <v/>
          </cell>
          <cell r="B991" t="str">
            <v/>
          </cell>
          <cell r="C991">
            <v>0</v>
          </cell>
          <cell r="D991">
            <v>0</v>
          </cell>
        </row>
        <row r="992">
          <cell r="A992" t="str">
            <v/>
          </cell>
          <cell r="B992" t="str">
            <v/>
          </cell>
          <cell r="C992">
            <v>0</v>
          </cell>
          <cell r="D992">
            <v>0</v>
          </cell>
        </row>
        <row r="993">
          <cell r="A993" t="str">
            <v/>
          </cell>
          <cell r="B993" t="str">
            <v/>
          </cell>
          <cell r="C993">
            <v>0</v>
          </cell>
          <cell r="D993">
            <v>0</v>
          </cell>
        </row>
        <row r="994">
          <cell r="A994" t="str">
            <v/>
          </cell>
          <cell r="B994" t="str">
            <v/>
          </cell>
          <cell r="C994">
            <v>0</v>
          </cell>
          <cell r="D994">
            <v>0</v>
          </cell>
        </row>
        <row r="995">
          <cell r="A995" t="str">
            <v/>
          </cell>
          <cell r="B995" t="str">
            <v/>
          </cell>
          <cell r="C995">
            <v>0</v>
          </cell>
          <cell r="D995">
            <v>0</v>
          </cell>
        </row>
        <row r="996">
          <cell r="A996" t="str">
            <v/>
          </cell>
          <cell r="B996" t="str">
            <v/>
          </cell>
          <cell r="C996">
            <v>0</v>
          </cell>
          <cell r="D996">
            <v>0</v>
          </cell>
        </row>
        <row r="997">
          <cell r="A997" t="str">
            <v/>
          </cell>
          <cell r="B997" t="str">
            <v/>
          </cell>
          <cell r="C997">
            <v>0</v>
          </cell>
          <cell r="D997">
            <v>0</v>
          </cell>
        </row>
        <row r="998">
          <cell r="A998" t="str">
            <v/>
          </cell>
          <cell r="B998" t="str">
            <v/>
          </cell>
          <cell r="C998">
            <v>0</v>
          </cell>
          <cell r="D998">
            <v>0</v>
          </cell>
        </row>
        <row r="999">
          <cell r="A999" t="str">
            <v/>
          </cell>
          <cell r="B999" t="str">
            <v/>
          </cell>
          <cell r="C999">
            <v>0</v>
          </cell>
          <cell r="D999">
            <v>0</v>
          </cell>
        </row>
        <row r="1000">
          <cell r="A1000" t="str">
            <v/>
          </cell>
          <cell r="B1000" t="str">
            <v/>
          </cell>
          <cell r="C1000">
            <v>0</v>
          </cell>
          <cell r="D1000">
            <v>0</v>
          </cell>
        </row>
        <row r="1001">
          <cell r="A1001" t="str">
            <v/>
          </cell>
          <cell r="B1001" t="str">
            <v/>
          </cell>
          <cell r="C1001">
            <v>0</v>
          </cell>
          <cell r="D1001">
            <v>0</v>
          </cell>
        </row>
        <row r="1002">
          <cell r="A1002" t="str">
            <v/>
          </cell>
          <cell r="B1002" t="str">
            <v/>
          </cell>
          <cell r="C1002">
            <v>0</v>
          </cell>
          <cell r="D1002">
            <v>0</v>
          </cell>
        </row>
        <row r="1003">
          <cell r="A1003" t="str">
            <v/>
          </cell>
          <cell r="B1003" t="str">
            <v/>
          </cell>
          <cell r="C1003">
            <v>0</v>
          </cell>
          <cell r="D1003">
            <v>0</v>
          </cell>
        </row>
        <row r="1004">
          <cell r="A1004" t="str">
            <v/>
          </cell>
          <cell r="B1004" t="str">
            <v/>
          </cell>
          <cell r="C1004">
            <v>0</v>
          </cell>
          <cell r="D1004">
            <v>0</v>
          </cell>
        </row>
        <row r="1005">
          <cell r="A1005" t="str">
            <v/>
          </cell>
          <cell r="B1005" t="str">
            <v/>
          </cell>
          <cell r="C1005">
            <v>0</v>
          </cell>
          <cell r="D1005">
            <v>0</v>
          </cell>
        </row>
        <row r="1006">
          <cell r="A1006" t="str">
            <v/>
          </cell>
          <cell r="B1006" t="str">
            <v/>
          </cell>
          <cell r="C1006">
            <v>0</v>
          </cell>
          <cell r="D1006">
            <v>0</v>
          </cell>
        </row>
        <row r="1007">
          <cell r="A1007" t="str">
            <v/>
          </cell>
          <cell r="B1007" t="str">
            <v/>
          </cell>
          <cell r="C1007">
            <v>0</v>
          </cell>
          <cell r="D1007">
            <v>0</v>
          </cell>
        </row>
        <row r="1008">
          <cell r="A1008" t="str">
            <v/>
          </cell>
          <cell r="B1008" t="str">
            <v/>
          </cell>
          <cell r="C1008">
            <v>0</v>
          </cell>
          <cell r="D1008">
            <v>0</v>
          </cell>
        </row>
        <row r="1009">
          <cell r="A1009" t="str">
            <v/>
          </cell>
          <cell r="B1009" t="str">
            <v/>
          </cell>
          <cell r="C1009">
            <v>0</v>
          </cell>
          <cell r="D1009">
            <v>0</v>
          </cell>
        </row>
        <row r="1010">
          <cell r="A1010" t="str">
            <v/>
          </cell>
          <cell r="B1010" t="str">
            <v/>
          </cell>
          <cell r="C1010">
            <v>0</v>
          </cell>
          <cell r="D1010">
            <v>0</v>
          </cell>
        </row>
        <row r="1011">
          <cell r="A1011" t="str">
            <v/>
          </cell>
          <cell r="B1011" t="str">
            <v/>
          </cell>
          <cell r="C1011">
            <v>0</v>
          </cell>
          <cell r="D1011">
            <v>0</v>
          </cell>
        </row>
        <row r="1012">
          <cell r="A1012" t="str">
            <v/>
          </cell>
          <cell r="B1012" t="str">
            <v/>
          </cell>
          <cell r="C1012">
            <v>0</v>
          </cell>
          <cell r="D1012">
            <v>0</v>
          </cell>
        </row>
        <row r="1013">
          <cell r="A1013" t="str">
            <v/>
          </cell>
          <cell r="B1013" t="str">
            <v/>
          </cell>
          <cell r="C1013">
            <v>0</v>
          </cell>
          <cell r="D1013">
            <v>0</v>
          </cell>
        </row>
        <row r="1014">
          <cell r="A1014" t="str">
            <v/>
          </cell>
          <cell r="B1014" t="str">
            <v/>
          </cell>
          <cell r="C1014">
            <v>0</v>
          </cell>
          <cell r="D1014">
            <v>0</v>
          </cell>
        </row>
        <row r="1015">
          <cell r="A1015" t="str">
            <v/>
          </cell>
          <cell r="B1015" t="str">
            <v/>
          </cell>
          <cell r="C1015">
            <v>0</v>
          </cell>
          <cell r="D1015">
            <v>0</v>
          </cell>
        </row>
        <row r="1016">
          <cell r="A1016" t="str">
            <v/>
          </cell>
          <cell r="B1016" t="str">
            <v/>
          </cell>
          <cell r="C1016">
            <v>0</v>
          </cell>
          <cell r="D1016">
            <v>0</v>
          </cell>
        </row>
        <row r="1017">
          <cell r="A1017" t="str">
            <v/>
          </cell>
          <cell r="B1017" t="str">
            <v/>
          </cell>
          <cell r="C1017">
            <v>0</v>
          </cell>
          <cell r="D1017">
            <v>0</v>
          </cell>
        </row>
        <row r="1018">
          <cell r="A1018" t="str">
            <v/>
          </cell>
          <cell r="B1018" t="str">
            <v/>
          </cell>
          <cell r="C1018">
            <v>0</v>
          </cell>
          <cell r="D1018">
            <v>0</v>
          </cell>
        </row>
        <row r="1019">
          <cell r="A1019" t="str">
            <v/>
          </cell>
          <cell r="B1019" t="str">
            <v/>
          </cell>
          <cell r="C1019">
            <v>0</v>
          </cell>
          <cell r="D1019">
            <v>0</v>
          </cell>
        </row>
        <row r="1020">
          <cell r="A1020" t="str">
            <v/>
          </cell>
          <cell r="B1020" t="str">
            <v/>
          </cell>
          <cell r="C1020">
            <v>0</v>
          </cell>
          <cell r="D1020">
            <v>0</v>
          </cell>
        </row>
        <row r="1021">
          <cell r="A1021" t="str">
            <v/>
          </cell>
          <cell r="B1021" t="str">
            <v/>
          </cell>
          <cell r="C1021">
            <v>0</v>
          </cell>
          <cell r="D1021">
            <v>0</v>
          </cell>
        </row>
        <row r="1022">
          <cell r="A1022" t="str">
            <v/>
          </cell>
          <cell r="B1022" t="str">
            <v/>
          </cell>
          <cell r="C1022">
            <v>0</v>
          </cell>
          <cell r="D1022">
            <v>0</v>
          </cell>
        </row>
        <row r="1023">
          <cell r="A1023" t="str">
            <v/>
          </cell>
          <cell r="B1023" t="str">
            <v/>
          </cell>
          <cell r="C1023">
            <v>0</v>
          </cell>
          <cell r="D1023">
            <v>0</v>
          </cell>
        </row>
        <row r="1024">
          <cell r="A1024" t="str">
            <v/>
          </cell>
          <cell r="B1024" t="str">
            <v/>
          </cell>
          <cell r="C1024">
            <v>0</v>
          </cell>
          <cell r="D1024">
            <v>0</v>
          </cell>
        </row>
        <row r="1025">
          <cell r="A1025" t="str">
            <v/>
          </cell>
          <cell r="B1025" t="str">
            <v/>
          </cell>
          <cell r="C1025">
            <v>0</v>
          </cell>
          <cell r="D1025">
            <v>0</v>
          </cell>
        </row>
        <row r="1026">
          <cell r="A1026" t="str">
            <v/>
          </cell>
          <cell r="B1026" t="str">
            <v/>
          </cell>
          <cell r="C1026">
            <v>0</v>
          </cell>
          <cell r="D1026">
            <v>0</v>
          </cell>
        </row>
        <row r="1027">
          <cell r="A1027" t="str">
            <v/>
          </cell>
          <cell r="B1027" t="str">
            <v/>
          </cell>
          <cell r="C1027">
            <v>0</v>
          </cell>
          <cell r="D1027">
            <v>0</v>
          </cell>
        </row>
        <row r="1028">
          <cell r="A1028" t="str">
            <v/>
          </cell>
          <cell r="B1028" t="str">
            <v/>
          </cell>
          <cell r="C1028">
            <v>0</v>
          </cell>
          <cell r="D1028">
            <v>0</v>
          </cell>
        </row>
        <row r="1029">
          <cell r="A1029" t="str">
            <v/>
          </cell>
          <cell r="B1029" t="str">
            <v/>
          </cell>
          <cell r="C1029">
            <v>0</v>
          </cell>
          <cell r="D1029">
            <v>0</v>
          </cell>
        </row>
        <row r="1030">
          <cell r="A1030" t="str">
            <v/>
          </cell>
          <cell r="B1030" t="str">
            <v/>
          </cell>
          <cell r="C1030">
            <v>0</v>
          </cell>
          <cell r="D1030">
            <v>0</v>
          </cell>
        </row>
        <row r="1031">
          <cell r="A1031" t="str">
            <v/>
          </cell>
          <cell r="B1031" t="str">
            <v/>
          </cell>
          <cell r="C1031">
            <v>0</v>
          </cell>
          <cell r="D1031">
            <v>0</v>
          </cell>
        </row>
        <row r="1032">
          <cell r="A1032" t="str">
            <v/>
          </cell>
          <cell r="B1032" t="str">
            <v/>
          </cell>
          <cell r="C1032">
            <v>0</v>
          </cell>
          <cell r="D1032">
            <v>0</v>
          </cell>
        </row>
        <row r="1033">
          <cell r="A1033" t="str">
            <v/>
          </cell>
          <cell r="B1033" t="str">
            <v/>
          </cell>
          <cell r="C1033">
            <v>0</v>
          </cell>
          <cell r="D1033">
            <v>0</v>
          </cell>
        </row>
        <row r="1034">
          <cell r="A1034" t="str">
            <v/>
          </cell>
          <cell r="B1034" t="str">
            <v/>
          </cell>
          <cell r="C1034">
            <v>0</v>
          </cell>
          <cell r="D1034">
            <v>0</v>
          </cell>
        </row>
        <row r="1035">
          <cell r="A1035" t="str">
            <v/>
          </cell>
          <cell r="B1035" t="str">
            <v/>
          </cell>
          <cell r="C1035">
            <v>0</v>
          </cell>
          <cell r="D1035">
            <v>0</v>
          </cell>
        </row>
        <row r="1036">
          <cell r="A1036" t="str">
            <v/>
          </cell>
          <cell r="B1036" t="str">
            <v/>
          </cell>
          <cell r="C1036">
            <v>0</v>
          </cell>
          <cell r="D1036">
            <v>0</v>
          </cell>
        </row>
        <row r="1037">
          <cell r="A1037" t="str">
            <v/>
          </cell>
          <cell r="B1037" t="str">
            <v/>
          </cell>
          <cell r="C1037">
            <v>0</v>
          </cell>
          <cell r="D1037">
            <v>0</v>
          </cell>
        </row>
        <row r="1038">
          <cell r="A1038" t="str">
            <v/>
          </cell>
          <cell r="B1038" t="str">
            <v/>
          </cell>
          <cell r="C1038">
            <v>0</v>
          </cell>
          <cell r="D1038">
            <v>0</v>
          </cell>
        </row>
        <row r="1039">
          <cell r="A1039" t="str">
            <v/>
          </cell>
          <cell r="B1039" t="str">
            <v/>
          </cell>
          <cell r="C1039">
            <v>0</v>
          </cell>
          <cell r="D1039">
            <v>0</v>
          </cell>
        </row>
        <row r="1040">
          <cell r="A1040" t="str">
            <v/>
          </cell>
          <cell r="B1040" t="str">
            <v/>
          </cell>
          <cell r="C1040">
            <v>0</v>
          </cell>
          <cell r="D1040">
            <v>0</v>
          </cell>
        </row>
        <row r="1041">
          <cell r="A1041" t="str">
            <v/>
          </cell>
          <cell r="B1041" t="str">
            <v/>
          </cell>
          <cell r="C1041">
            <v>0</v>
          </cell>
          <cell r="D1041">
            <v>0</v>
          </cell>
        </row>
        <row r="1042">
          <cell r="A1042" t="str">
            <v/>
          </cell>
          <cell r="B1042" t="str">
            <v/>
          </cell>
          <cell r="C1042">
            <v>0</v>
          </cell>
          <cell r="D1042">
            <v>0</v>
          </cell>
        </row>
        <row r="1043">
          <cell r="A1043" t="str">
            <v/>
          </cell>
          <cell r="B1043" t="str">
            <v/>
          </cell>
          <cell r="C1043">
            <v>0</v>
          </cell>
          <cell r="D1043">
            <v>0</v>
          </cell>
        </row>
        <row r="1044">
          <cell r="A1044" t="str">
            <v/>
          </cell>
          <cell r="B1044" t="str">
            <v/>
          </cell>
          <cell r="C1044">
            <v>0</v>
          </cell>
          <cell r="D1044">
            <v>0</v>
          </cell>
        </row>
        <row r="1045">
          <cell r="A1045" t="str">
            <v/>
          </cell>
          <cell r="B1045" t="str">
            <v/>
          </cell>
          <cell r="C1045">
            <v>0</v>
          </cell>
          <cell r="D1045">
            <v>0</v>
          </cell>
        </row>
        <row r="1046">
          <cell r="A1046" t="str">
            <v/>
          </cell>
          <cell r="B1046" t="str">
            <v/>
          </cell>
          <cell r="C1046">
            <v>0</v>
          </cell>
          <cell r="D1046">
            <v>0</v>
          </cell>
        </row>
        <row r="1047">
          <cell r="A1047" t="str">
            <v/>
          </cell>
          <cell r="B1047" t="str">
            <v/>
          </cell>
          <cell r="C1047">
            <v>0</v>
          </cell>
          <cell r="D1047">
            <v>0</v>
          </cell>
        </row>
        <row r="1048">
          <cell r="A1048" t="str">
            <v/>
          </cell>
          <cell r="B1048" t="str">
            <v/>
          </cell>
          <cell r="C1048">
            <v>0</v>
          </cell>
          <cell r="D1048">
            <v>0</v>
          </cell>
        </row>
        <row r="1049">
          <cell r="A1049" t="str">
            <v/>
          </cell>
          <cell r="B1049" t="str">
            <v/>
          </cell>
          <cell r="C1049">
            <v>0</v>
          </cell>
          <cell r="D1049">
            <v>0</v>
          </cell>
        </row>
        <row r="1050">
          <cell r="A1050" t="str">
            <v/>
          </cell>
          <cell r="B1050" t="str">
            <v/>
          </cell>
          <cell r="C1050">
            <v>0</v>
          </cell>
          <cell r="D1050">
            <v>0</v>
          </cell>
        </row>
        <row r="1051">
          <cell r="A1051" t="str">
            <v/>
          </cell>
          <cell r="B1051" t="str">
            <v/>
          </cell>
          <cell r="C1051">
            <v>0</v>
          </cell>
          <cell r="D1051">
            <v>0</v>
          </cell>
        </row>
        <row r="1052">
          <cell r="A1052" t="str">
            <v/>
          </cell>
          <cell r="B1052" t="str">
            <v/>
          </cell>
          <cell r="C1052">
            <v>0</v>
          </cell>
          <cell r="D1052">
            <v>0</v>
          </cell>
        </row>
        <row r="1053">
          <cell r="A1053" t="str">
            <v/>
          </cell>
          <cell r="B1053" t="str">
            <v/>
          </cell>
          <cell r="C1053">
            <v>0</v>
          </cell>
          <cell r="D1053">
            <v>0</v>
          </cell>
        </row>
        <row r="1054">
          <cell r="A1054" t="str">
            <v/>
          </cell>
          <cell r="B1054" t="str">
            <v/>
          </cell>
          <cell r="C1054">
            <v>0</v>
          </cell>
          <cell r="D1054">
            <v>0</v>
          </cell>
        </row>
        <row r="1055">
          <cell r="A1055" t="str">
            <v/>
          </cell>
          <cell r="B1055" t="str">
            <v/>
          </cell>
          <cell r="C1055">
            <v>0</v>
          </cell>
          <cell r="D1055">
            <v>0</v>
          </cell>
        </row>
        <row r="1056">
          <cell r="A1056" t="str">
            <v/>
          </cell>
          <cell r="B1056" t="str">
            <v/>
          </cell>
          <cell r="C1056">
            <v>0</v>
          </cell>
          <cell r="D1056">
            <v>0</v>
          </cell>
        </row>
        <row r="1057">
          <cell r="A1057" t="str">
            <v/>
          </cell>
          <cell r="B1057" t="str">
            <v/>
          </cell>
          <cell r="C1057">
            <v>0</v>
          </cell>
          <cell r="D1057">
            <v>0</v>
          </cell>
        </row>
        <row r="1058">
          <cell r="A1058" t="str">
            <v/>
          </cell>
          <cell r="B1058" t="str">
            <v/>
          </cell>
          <cell r="C1058">
            <v>0</v>
          </cell>
          <cell r="D1058">
            <v>0</v>
          </cell>
        </row>
        <row r="1059">
          <cell r="A1059" t="str">
            <v/>
          </cell>
          <cell r="B1059" t="str">
            <v/>
          </cell>
          <cell r="C1059">
            <v>0</v>
          </cell>
          <cell r="D1059">
            <v>0</v>
          </cell>
        </row>
        <row r="1060">
          <cell r="A1060" t="str">
            <v/>
          </cell>
          <cell r="B1060" t="str">
            <v/>
          </cell>
          <cell r="C1060">
            <v>0</v>
          </cell>
          <cell r="D1060">
            <v>0</v>
          </cell>
        </row>
        <row r="1061">
          <cell r="A1061" t="str">
            <v/>
          </cell>
          <cell r="B1061" t="str">
            <v/>
          </cell>
          <cell r="C1061">
            <v>0</v>
          </cell>
          <cell r="D1061">
            <v>0</v>
          </cell>
        </row>
        <row r="1062">
          <cell r="A1062" t="str">
            <v/>
          </cell>
          <cell r="B1062" t="str">
            <v/>
          </cell>
          <cell r="C1062">
            <v>0</v>
          </cell>
          <cell r="D1062">
            <v>0</v>
          </cell>
        </row>
        <row r="1063">
          <cell r="A1063" t="str">
            <v/>
          </cell>
          <cell r="B1063" t="str">
            <v/>
          </cell>
          <cell r="C1063">
            <v>0</v>
          </cell>
          <cell r="D1063">
            <v>0</v>
          </cell>
        </row>
        <row r="1064">
          <cell r="A1064" t="str">
            <v/>
          </cell>
          <cell r="B1064" t="str">
            <v/>
          </cell>
          <cell r="C1064">
            <v>0</v>
          </cell>
          <cell r="D1064">
            <v>0</v>
          </cell>
        </row>
        <row r="1065">
          <cell r="A1065" t="str">
            <v/>
          </cell>
          <cell r="B1065" t="str">
            <v/>
          </cell>
          <cell r="C1065">
            <v>0</v>
          </cell>
          <cell r="D1065">
            <v>0</v>
          </cell>
        </row>
        <row r="1066">
          <cell r="A1066" t="str">
            <v/>
          </cell>
          <cell r="B1066" t="str">
            <v/>
          </cell>
          <cell r="C1066">
            <v>0</v>
          </cell>
          <cell r="D1066">
            <v>0</v>
          </cell>
        </row>
        <row r="1067">
          <cell r="A1067" t="str">
            <v/>
          </cell>
          <cell r="B1067" t="str">
            <v/>
          </cell>
          <cell r="C1067">
            <v>0</v>
          </cell>
          <cell r="D1067">
            <v>0</v>
          </cell>
        </row>
        <row r="1068">
          <cell r="A1068" t="str">
            <v/>
          </cell>
          <cell r="B1068" t="str">
            <v/>
          </cell>
          <cell r="C1068">
            <v>0</v>
          </cell>
          <cell r="D1068">
            <v>0</v>
          </cell>
        </row>
        <row r="1069">
          <cell r="A1069" t="str">
            <v/>
          </cell>
          <cell r="B1069" t="str">
            <v/>
          </cell>
          <cell r="C1069">
            <v>0</v>
          </cell>
          <cell r="D1069">
            <v>0</v>
          </cell>
        </row>
        <row r="1070">
          <cell r="A1070" t="str">
            <v/>
          </cell>
          <cell r="B1070" t="str">
            <v/>
          </cell>
          <cell r="C1070">
            <v>0</v>
          </cell>
          <cell r="D1070">
            <v>0</v>
          </cell>
        </row>
        <row r="1071">
          <cell r="A1071" t="str">
            <v/>
          </cell>
          <cell r="B1071" t="str">
            <v/>
          </cell>
          <cell r="C1071">
            <v>0</v>
          </cell>
          <cell r="D1071">
            <v>0</v>
          </cell>
        </row>
        <row r="1072">
          <cell r="A1072" t="str">
            <v/>
          </cell>
          <cell r="B1072" t="str">
            <v/>
          </cell>
          <cell r="C1072">
            <v>0</v>
          </cell>
          <cell r="D1072">
            <v>0</v>
          </cell>
        </row>
        <row r="1073">
          <cell r="A1073" t="str">
            <v/>
          </cell>
          <cell r="B1073" t="str">
            <v/>
          </cell>
          <cell r="C1073">
            <v>0</v>
          </cell>
          <cell r="D1073">
            <v>0</v>
          </cell>
        </row>
        <row r="1074">
          <cell r="A1074" t="str">
            <v/>
          </cell>
          <cell r="B1074" t="str">
            <v/>
          </cell>
          <cell r="C1074">
            <v>0</v>
          </cell>
          <cell r="D1074">
            <v>0</v>
          </cell>
        </row>
        <row r="1075">
          <cell r="A1075" t="str">
            <v/>
          </cell>
          <cell r="B1075" t="str">
            <v/>
          </cell>
          <cell r="C1075">
            <v>0</v>
          </cell>
          <cell r="D1075">
            <v>0</v>
          </cell>
        </row>
        <row r="1076">
          <cell r="A1076" t="str">
            <v/>
          </cell>
          <cell r="B1076" t="str">
            <v/>
          </cell>
          <cell r="C1076">
            <v>0</v>
          </cell>
          <cell r="D1076">
            <v>0</v>
          </cell>
        </row>
        <row r="1077">
          <cell r="A1077" t="str">
            <v/>
          </cell>
          <cell r="B1077" t="str">
            <v/>
          </cell>
          <cell r="C1077">
            <v>0</v>
          </cell>
          <cell r="D1077">
            <v>0</v>
          </cell>
        </row>
        <row r="1078">
          <cell r="A1078" t="str">
            <v/>
          </cell>
          <cell r="B1078" t="str">
            <v/>
          </cell>
          <cell r="C1078">
            <v>0</v>
          </cell>
          <cell r="D1078">
            <v>0</v>
          </cell>
        </row>
        <row r="1079">
          <cell r="A1079" t="str">
            <v/>
          </cell>
          <cell r="B1079" t="str">
            <v/>
          </cell>
          <cell r="C1079">
            <v>0</v>
          </cell>
          <cell r="D1079">
            <v>0</v>
          </cell>
        </row>
        <row r="1080">
          <cell r="A1080" t="str">
            <v/>
          </cell>
          <cell r="B1080" t="str">
            <v/>
          </cell>
          <cell r="C1080">
            <v>0</v>
          </cell>
          <cell r="D1080">
            <v>0</v>
          </cell>
        </row>
        <row r="1081">
          <cell r="A1081" t="str">
            <v/>
          </cell>
          <cell r="B1081" t="str">
            <v/>
          </cell>
          <cell r="C1081">
            <v>0</v>
          </cell>
          <cell r="D1081">
            <v>0</v>
          </cell>
        </row>
        <row r="1082">
          <cell r="A1082" t="str">
            <v/>
          </cell>
          <cell r="B1082" t="str">
            <v/>
          </cell>
          <cell r="C1082">
            <v>0</v>
          </cell>
          <cell r="D1082">
            <v>0</v>
          </cell>
        </row>
        <row r="1083">
          <cell r="A1083" t="str">
            <v/>
          </cell>
          <cell r="B1083" t="str">
            <v/>
          </cell>
          <cell r="C1083">
            <v>0</v>
          </cell>
          <cell r="D1083">
            <v>0</v>
          </cell>
        </row>
        <row r="1084">
          <cell r="A1084" t="str">
            <v/>
          </cell>
          <cell r="B1084" t="str">
            <v/>
          </cell>
          <cell r="C1084">
            <v>0</v>
          </cell>
          <cell r="D1084">
            <v>0</v>
          </cell>
        </row>
        <row r="1085">
          <cell r="A1085" t="str">
            <v/>
          </cell>
          <cell r="B1085" t="str">
            <v/>
          </cell>
          <cell r="C1085">
            <v>0</v>
          </cell>
          <cell r="D1085">
            <v>0</v>
          </cell>
        </row>
        <row r="1086">
          <cell r="A1086" t="str">
            <v/>
          </cell>
          <cell r="B1086" t="str">
            <v/>
          </cell>
          <cell r="C1086">
            <v>0</v>
          </cell>
          <cell r="D1086">
            <v>0</v>
          </cell>
        </row>
        <row r="1087">
          <cell r="A1087" t="str">
            <v/>
          </cell>
          <cell r="B1087" t="str">
            <v/>
          </cell>
          <cell r="C1087">
            <v>0</v>
          </cell>
          <cell r="D1087">
            <v>0</v>
          </cell>
        </row>
        <row r="1088">
          <cell r="A1088" t="str">
            <v/>
          </cell>
          <cell r="B1088" t="str">
            <v/>
          </cell>
          <cell r="C1088">
            <v>0</v>
          </cell>
          <cell r="D1088">
            <v>0</v>
          </cell>
        </row>
        <row r="1089">
          <cell r="A1089" t="str">
            <v/>
          </cell>
          <cell r="B1089" t="str">
            <v/>
          </cell>
          <cell r="C1089">
            <v>0</v>
          </cell>
          <cell r="D1089">
            <v>0</v>
          </cell>
        </row>
        <row r="1090">
          <cell r="A1090" t="str">
            <v/>
          </cell>
          <cell r="B1090" t="str">
            <v/>
          </cell>
          <cell r="C1090">
            <v>0</v>
          </cell>
          <cell r="D1090">
            <v>0</v>
          </cell>
        </row>
        <row r="1091">
          <cell r="A1091" t="str">
            <v/>
          </cell>
          <cell r="B1091" t="str">
            <v/>
          </cell>
          <cell r="C1091">
            <v>0</v>
          </cell>
          <cell r="D1091">
            <v>0</v>
          </cell>
        </row>
        <row r="1092">
          <cell r="A1092" t="str">
            <v/>
          </cell>
          <cell r="B1092" t="str">
            <v/>
          </cell>
          <cell r="C1092">
            <v>0</v>
          </cell>
          <cell r="D1092">
            <v>0</v>
          </cell>
        </row>
        <row r="1093">
          <cell r="A1093" t="str">
            <v/>
          </cell>
          <cell r="B1093" t="str">
            <v/>
          </cell>
          <cell r="C1093">
            <v>0</v>
          </cell>
          <cell r="D1093">
            <v>0</v>
          </cell>
        </row>
        <row r="1094">
          <cell r="A1094" t="str">
            <v/>
          </cell>
          <cell r="B1094" t="str">
            <v/>
          </cell>
          <cell r="C1094">
            <v>0</v>
          </cell>
          <cell r="D1094">
            <v>0</v>
          </cell>
        </row>
        <row r="1095">
          <cell r="A1095" t="str">
            <v/>
          </cell>
          <cell r="B1095" t="str">
            <v/>
          </cell>
          <cell r="C1095">
            <v>0</v>
          </cell>
          <cell r="D1095">
            <v>0</v>
          </cell>
        </row>
        <row r="1096">
          <cell r="A1096" t="str">
            <v/>
          </cell>
          <cell r="B1096" t="str">
            <v/>
          </cell>
          <cell r="C1096">
            <v>0</v>
          </cell>
          <cell r="D1096">
            <v>0</v>
          </cell>
        </row>
        <row r="1097">
          <cell r="A1097" t="str">
            <v/>
          </cell>
          <cell r="B1097" t="str">
            <v/>
          </cell>
          <cell r="C1097">
            <v>0</v>
          </cell>
          <cell r="D1097">
            <v>0</v>
          </cell>
        </row>
        <row r="1098">
          <cell r="A1098" t="str">
            <v/>
          </cell>
          <cell r="B1098" t="str">
            <v/>
          </cell>
          <cell r="C1098">
            <v>0</v>
          </cell>
          <cell r="D1098">
            <v>0</v>
          </cell>
        </row>
        <row r="1099">
          <cell r="A1099" t="str">
            <v/>
          </cell>
          <cell r="B1099" t="str">
            <v/>
          </cell>
          <cell r="C1099">
            <v>0</v>
          </cell>
          <cell r="D1099">
            <v>0</v>
          </cell>
        </row>
        <row r="1100">
          <cell r="A1100" t="str">
            <v/>
          </cell>
          <cell r="B1100" t="str">
            <v/>
          </cell>
          <cell r="C1100">
            <v>0</v>
          </cell>
          <cell r="D1100">
            <v>0</v>
          </cell>
        </row>
        <row r="1101">
          <cell r="A1101" t="str">
            <v/>
          </cell>
          <cell r="B1101" t="str">
            <v/>
          </cell>
          <cell r="C1101">
            <v>0</v>
          </cell>
          <cell r="D1101">
            <v>0</v>
          </cell>
        </row>
        <row r="1102">
          <cell r="A1102" t="str">
            <v/>
          </cell>
          <cell r="B1102" t="str">
            <v/>
          </cell>
          <cell r="C1102">
            <v>0</v>
          </cell>
          <cell r="D1102">
            <v>0</v>
          </cell>
        </row>
        <row r="1103">
          <cell r="A1103" t="str">
            <v/>
          </cell>
          <cell r="B1103" t="str">
            <v/>
          </cell>
          <cell r="C1103">
            <v>0</v>
          </cell>
          <cell r="D1103">
            <v>0</v>
          </cell>
        </row>
        <row r="1104">
          <cell r="A1104" t="str">
            <v/>
          </cell>
          <cell r="B1104" t="str">
            <v/>
          </cell>
          <cell r="C1104">
            <v>0</v>
          </cell>
          <cell r="D1104">
            <v>0</v>
          </cell>
        </row>
        <row r="1105">
          <cell r="A1105" t="str">
            <v/>
          </cell>
          <cell r="B1105" t="str">
            <v/>
          </cell>
          <cell r="C1105">
            <v>0</v>
          </cell>
          <cell r="D1105">
            <v>0</v>
          </cell>
        </row>
        <row r="1106">
          <cell r="A1106" t="str">
            <v/>
          </cell>
          <cell r="B1106" t="str">
            <v/>
          </cell>
          <cell r="C1106">
            <v>0</v>
          </cell>
          <cell r="D1106">
            <v>0</v>
          </cell>
        </row>
        <row r="1107">
          <cell r="A1107" t="str">
            <v/>
          </cell>
          <cell r="B1107" t="str">
            <v/>
          </cell>
          <cell r="C1107">
            <v>0</v>
          </cell>
          <cell r="D1107">
            <v>0</v>
          </cell>
        </row>
        <row r="1108">
          <cell r="A1108" t="str">
            <v/>
          </cell>
          <cell r="B1108" t="str">
            <v/>
          </cell>
          <cell r="C1108">
            <v>0</v>
          </cell>
          <cell r="D1108">
            <v>0</v>
          </cell>
        </row>
        <row r="1109">
          <cell r="A1109" t="str">
            <v/>
          </cell>
          <cell r="B1109" t="str">
            <v/>
          </cell>
          <cell r="C1109">
            <v>0</v>
          </cell>
          <cell r="D1109">
            <v>0</v>
          </cell>
        </row>
        <row r="1110">
          <cell r="A1110" t="str">
            <v/>
          </cell>
          <cell r="B1110" t="str">
            <v/>
          </cell>
          <cell r="C1110">
            <v>0</v>
          </cell>
          <cell r="D1110">
            <v>0</v>
          </cell>
        </row>
        <row r="1111">
          <cell r="A1111" t="str">
            <v/>
          </cell>
          <cell r="B1111" t="str">
            <v/>
          </cell>
          <cell r="C1111">
            <v>0</v>
          </cell>
          <cell r="D1111">
            <v>0</v>
          </cell>
        </row>
        <row r="1112">
          <cell r="A1112" t="str">
            <v/>
          </cell>
          <cell r="B1112" t="str">
            <v/>
          </cell>
          <cell r="C1112">
            <v>0</v>
          </cell>
          <cell r="D1112">
            <v>0</v>
          </cell>
        </row>
        <row r="1113">
          <cell r="A1113" t="str">
            <v/>
          </cell>
          <cell r="B1113" t="str">
            <v/>
          </cell>
          <cell r="C1113">
            <v>0</v>
          </cell>
          <cell r="D1113">
            <v>0</v>
          </cell>
        </row>
        <row r="1114">
          <cell r="A1114" t="str">
            <v/>
          </cell>
          <cell r="B1114" t="str">
            <v/>
          </cell>
          <cell r="C1114">
            <v>0</v>
          </cell>
          <cell r="D1114">
            <v>0</v>
          </cell>
        </row>
        <row r="1115">
          <cell r="A1115" t="str">
            <v/>
          </cell>
          <cell r="B1115" t="str">
            <v/>
          </cell>
          <cell r="C1115">
            <v>0</v>
          </cell>
          <cell r="D1115">
            <v>0</v>
          </cell>
        </row>
        <row r="1116">
          <cell r="A1116" t="str">
            <v/>
          </cell>
          <cell r="B1116" t="str">
            <v/>
          </cell>
          <cell r="C1116">
            <v>0</v>
          </cell>
          <cell r="D1116">
            <v>0</v>
          </cell>
        </row>
        <row r="1117">
          <cell r="A1117" t="str">
            <v/>
          </cell>
          <cell r="B1117" t="str">
            <v/>
          </cell>
          <cell r="C1117">
            <v>0</v>
          </cell>
          <cell r="D1117">
            <v>0</v>
          </cell>
        </row>
        <row r="1118">
          <cell r="A1118" t="str">
            <v/>
          </cell>
          <cell r="B1118" t="str">
            <v/>
          </cell>
          <cell r="C1118">
            <v>0</v>
          </cell>
          <cell r="D1118">
            <v>0</v>
          </cell>
        </row>
        <row r="1119">
          <cell r="A1119" t="str">
            <v/>
          </cell>
          <cell r="B1119" t="str">
            <v/>
          </cell>
          <cell r="C1119">
            <v>0</v>
          </cell>
          <cell r="D1119">
            <v>0</v>
          </cell>
        </row>
        <row r="1120">
          <cell r="A1120" t="str">
            <v/>
          </cell>
          <cell r="B1120" t="str">
            <v/>
          </cell>
          <cell r="C1120">
            <v>0</v>
          </cell>
          <cell r="D1120">
            <v>0</v>
          </cell>
        </row>
        <row r="1121">
          <cell r="A1121" t="str">
            <v/>
          </cell>
          <cell r="B1121" t="str">
            <v/>
          </cell>
          <cell r="C1121">
            <v>0</v>
          </cell>
          <cell r="D1121">
            <v>0</v>
          </cell>
        </row>
        <row r="1122">
          <cell r="A1122" t="str">
            <v/>
          </cell>
          <cell r="B1122" t="str">
            <v/>
          </cell>
          <cell r="C1122">
            <v>0</v>
          </cell>
          <cell r="D1122">
            <v>0</v>
          </cell>
        </row>
        <row r="1123">
          <cell r="A1123" t="str">
            <v/>
          </cell>
          <cell r="B1123" t="str">
            <v/>
          </cell>
          <cell r="C1123">
            <v>0</v>
          </cell>
          <cell r="D1123">
            <v>0</v>
          </cell>
        </row>
        <row r="1124">
          <cell r="A1124" t="str">
            <v/>
          </cell>
          <cell r="B1124" t="str">
            <v/>
          </cell>
          <cell r="C1124">
            <v>0</v>
          </cell>
          <cell r="D1124">
            <v>0</v>
          </cell>
        </row>
        <row r="1125">
          <cell r="A1125" t="str">
            <v/>
          </cell>
          <cell r="B1125" t="str">
            <v/>
          </cell>
          <cell r="C1125">
            <v>0</v>
          </cell>
          <cell r="D1125">
            <v>0</v>
          </cell>
        </row>
        <row r="1126">
          <cell r="A1126" t="str">
            <v/>
          </cell>
          <cell r="B1126" t="str">
            <v/>
          </cell>
          <cell r="C1126">
            <v>0</v>
          </cell>
          <cell r="D1126">
            <v>0</v>
          </cell>
        </row>
        <row r="1127">
          <cell r="A1127" t="str">
            <v/>
          </cell>
          <cell r="B1127" t="str">
            <v/>
          </cell>
          <cell r="C1127">
            <v>0</v>
          </cell>
          <cell r="D1127">
            <v>0</v>
          </cell>
        </row>
        <row r="1128">
          <cell r="A1128" t="str">
            <v/>
          </cell>
          <cell r="B1128" t="str">
            <v/>
          </cell>
          <cell r="C1128">
            <v>0</v>
          </cell>
          <cell r="D1128">
            <v>0</v>
          </cell>
        </row>
        <row r="1129">
          <cell r="A1129" t="str">
            <v/>
          </cell>
          <cell r="B1129" t="str">
            <v/>
          </cell>
          <cell r="C1129">
            <v>0</v>
          </cell>
          <cell r="D1129">
            <v>0</v>
          </cell>
        </row>
        <row r="1130">
          <cell r="A1130" t="str">
            <v/>
          </cell>
          <cell r="B1130" t="str">
            <v/>
          </cell>
          <cell r="C1130">
            <v>0</v>
          </cell>
          <cell r="D1130">
            <v>0</v>
          </cell>
        </row>
        <row r="1131">
          <cell r="A1131" t="str">
            <v/>
          </cell>
          <cell r="B1131" t="str">
            <v/>
          </cell>
          <cell r="C1131">
            <v>0</v>
          </cell>
          <cell r="D1131">
            <v>0</v>
          </cell>
        </row>
        <row r="1132">
          <cell r="A1132" t="str">
            <v/>
          </cell>
          <cell r="B1132" t="str">
            <v/>
          </cell>
          <cell r="C1132">
            <v>0</v>
          </cell>
          <cell r="D1132">
            <v>0</v>
          </cell>
        </row>
        <row r="1133">
          <cell r="A1133" t="str">
            <v/>
          </cell>
          <cell r="B1133" t="str">
            <v/>
          </cell>
          <cell r="C1133">
            <v>0</v>
          </cell>
          <cell r="D1133">
            <v>0</v>
          </cell>
        </row>
        <row r="1134">
          <cell r="A1134" t="str">
            <v/>
          </cell>
          <cell r="B1134" t="str">
            <v/>
          </cell>
          <cell r="C1134">
            <v>0</v>
          </cell>
          <cell r="D1134">
            <v>0</v>
          </cell>
        </row>
        <row r="1135">
          <cell r="A1135" t="str">
            <v/>
          </cell>
          <cell r="B1135" t="str">
            <v/>
          </cell>
          <cell r="C1135">
            <v>0</v>
          </cell>
          <cell r="D1135">
            <v>0</v>
          </cell>
        </row>
        <row r="1136">
          <cell r="A1136" t="str">
            <v/>
          </cell>
          <cell r="B1136" t="str">
            <v/>
          </cell>
          <cell r="C1136">
            <v>0</v>
          </cell>
          <cell r="D1136">
            <v>0</v>
          </cell>
        </row>
        <row r="1137">
          <cell r="A1137" t="str">
            <v/>
          </cell>
          <cell r="B1137" t="str">
            <v/>
          </cell>
          <cell r="C1137">
            <v>0</v>
          </cell>
          <cell r="D1137">
            <v>0</v>
          </cell>
        </row>
        <row r="1138">
          <cell r="A1138" t="str">
            <v/>
          </cell>
          <cell r="B1138" t="str">
            <v/>
          </cell>
          <cell r="C1138">
            <v>0</v>
          </cell>
          <cell r="D1138">
            <v>0</v>
          </cell>
        </row>
        <row r="1139">
          <cell r="A1139" t="str">
            <v/>
          </cell>
          <cell r="B1139" t="str">
            <v/>
          </cell>
          <cell r="C1139">
            <v>0</v>
          </cell>
          <cell r="D1139">
            <v>0</v>
          </cell>
        </row>
        <row r="1140">
          <cell r="A1140" t="str">
            <v/>
          </cell>
          <cell r="B1140" t="str">
            <v/>
          </cell>
          <cell r="C1140">
            <v>0</v>
          </cell>
          <cell r="D1140">
            <v>0</v>
          </cell>
        </row>
        <row r="1141">
          <cell r="A1141" t="str">
            <v/>
          </cell>
          <cell r="B1141" t="str">
            <v/>
          </cell>
          <cell r="C1141">
            <v>0</v>
          </cell>
          <cell r="D1141">
            <v>0</v>
          </cell>
        </row>
        <row r="1142">
          <cell r="A1142" t="str">
            <v/>
          </cell>
          <cell r="B1142" t="str">
            <v/>
          </cell>
          <cell r="C1142">
            <v>0</v>
          </cell>
          <cell r="D1142">
            <v>0</v>
          </cell>
        </row>
        <row r="1143">
          <cell r="A1143" t="str">
            <v/>
          </cell>
          <cell r="B1143" t="str">
            <v/>
          </cell>
          <cell r="C1143">
            <v>0</v>
          </cell>
          <cell r="D1143">
            <v>0</v>
          </cell>
        </row>
        <row r="1144">
          <cell r="A1144" t="str">
            <v/>
          </cell>
          <cell r="B1144" t="str">
            <v/>
          </cell>
          <cell r="C1144">
            <v>0</v>
          </cell>
          <cell r="D1144">
            <v>0</v>
          </cell>
        </row>
        <row r="1145">
          <cell r="A1145" t="str">
            <v/>
          </cell>
          <cell r="B1145" t="str">
            <v/>
          </cell>
          <cell r="C1145">
            <v>0</v>
          </cell>
          <cell r="D1145">
            <v>0</v>
          </cell>
        </row>
        <row r="1146">
          <cell r="A1146" t="str">
            <v/>
          </cell>
          <cell r="B1146" t="str">
            <v/>
          </cell>
          <cell r="C1146">
            <v>0</v>
          </cell>
          <cell r="D1146">
            <v>0</v>
          </cell>
        </row>
        <row r="1147">
          <cell r="A1147" t="str">
            <v/>
          </cell>
          <cell r="B1147" t="str">
            <v/>
          </cell>
          <cell r="C1147">
            <v>0</v>
          </cell>
          <cell r="D1147">
            <v>0</v>
          </cell>
        </row>
        <row r="1148">
          <cell r="A1148" t="str">
            <v/>
          </cell>
          <cell r="B1148" t="str">
            <v/>
          </cell>
          <cell r="C1148">
            <v>0</v>
          </cell>
          <cell r="D1148">
            <v>0</v>
          </cell>
        </row>
        <row r="1149">
          <cell r="A1149" t="str">
            <v/>
          </cell>
          <cell r="B1149" t="str">
            <v/>
          </cell>
          <cell r="C1149">
            <v>0</v>
          </cell>
          <cell r="D1149">
            <v>0</v>
          </cell>
        </row>
        <row r="1150">
          <cell r="A1150" t="str">
            <v/>
          </cell>
          <cell r="B1150" t="str">
            <v/>
          </cell>
          <cell r="C1150">
            <v>0</v>
          </cell>
          <cell r="D1150">
            <v>0</v>
          </cell>
        </row>
        <row r="1151">
          <cell r="A1151" t="str">
            <v/>
          </cell>
          <cell r="B1151" t="str">
            <v/>
          </cell>
          <cell r="C1151">
            <v>0</v>
          </cell>
          <cell r="D1151">
            <v>0</v>
          </cell>
        </row>
        <row r="1152">
          <cell r="A1152" t="str">
            <v/>
          </cell>
          <cell r="B1152" t="str">
            <v/>
          </cell>
          <cell r="C1152">
            <v>0</v>
          </cell>
          <cell r="D1152">
            <v>0</v>
          </cell>
        </row>
        <row r="1153">
          <cell r="A1153" t="str">
            <v/>
          </cell>
          <cell r="B1153" t="str">
            <v/>
          </cell>
          <cell r="C1153">
            <v>0</v>
          </cell>
          <cell r="D1153">
            <v>0</v>
          </cell>
        </row>
        <row r="1154">
          <cell r="A1154" t="str">
            <v/>
          </cell>
          <cell r="B1154" t="str">
            <v/>
          </cell>
          <cell r="C1154">
            <v>0</v>
          </cell>
          <cell r="D1154">
            <v>0</v>
          </cell>
        </row>
        <row r="1155">
          <cell r="A1155" t="str">
            <v/>
          </cell>
          <cell r="B1155" t="str">
            <v/>
          </cell>
          <cell r="C1155">
            <v>0</v>
          </cell>
          <cell r="D1155">
            <v>0</v>
          </cell>
        </row>
        <row r="1156">
          <cell r="A1156" t="str">
            <v/>
          </cell>
          <cell r="B1156" t="str">
            <v/>
          </cell>
          <cell r="C1156">
            <v>0</v>
          </cell>
          <cell r="D1156">
            <v>0</v>
          </cell>
        </row>
        <row r="1157">
          <cell r="A1157" t="str">
            <v/>
          </cell>
          <cell r="B1157" t="str">
            <v/>
          </cell>
          <cell r="C1157">
            <v>0</v>
          </cell>
          <cell r="D1157">
            <v>0</v>
          </cell>
        </row>
        <row r="1158">
          <cell r="A1158" t="str">
            <v/>
          </cell>
          <cell r="B1158" t="str">
            <v/>
          </cell>
          <cell r="C1158">
            <v>0</v>
          </cell>
          <cell r="D1158">
            <v>0</v>
          </cell>
        </row>
        <row r="1159">
          <cell r="A1159" t="str">
            <v/>
          </cell>
          <cell r="B1159" t="str">
            <v/>
          </cell>
          <cell r="C1159">
            <v>0</v>
          </cell>
          <cell r="D1159">
            <v>0</v>
          </cell>
        </row>
        <row r="1160">
          <cell r="A1160" t="str">
            <v/>
          </cell>
          <cell r="B1160" t="str">
            <v/>
          </cell>
          <cell r="C1160">
            <v>0</v>
          </cell>
          <cell r="D1160">
            <v>0</v>
          </cell>
        </row>
        <row r="1161">
          <cell r="A1161" t="str">
            <v/>
          </cell>
          <cell r="B1161" t="str">
            <v/>
          </cell>
          <cell r="C1161">
            <v>0</v>
          </cell>
          <cell r="D1161">
            <v>0</v>
          </cell>
        </row>
        <row r="1162">
          <cell r="A1162" t="str">
            <v/>
          </cell>
          <cell r="B1162" t="str">
            <v/>
          </cell>
          <cell r="C1162">
            <v>0</v>
          </cell>
          <cell r="D1162">
            <v>0</v>
          </cell>
        </row>
        <row r="1163">
          <cell r="A1163" t="str">
            <v/>
          </cell>
          <cell r="B1163" t="str">
            <v/>
          </cell>
          <cell r="C1163">
            <v>0</v>
          </cell>
          <cell r="D1163">
            <v>0</v>
          </cell>
        </row>
        <row r="1164">
          <cell r="A1164" t="str">
            <v/>
          </cell>
          <cell r="B1164" t="str">
            <v/>
          </cell>
          <cell r="C1164">
            <v>0</v>
          </cell>
          <cell r="D1164">
            <v>0</v>
          </cell>
        </row>
        <row r="1165">
          <cell r="A1165" t="str">
            <v/>
          </cell>
          <cell r="B1165" t="str">
            <v/>
          </cell>
          <cell r="C1165">
            <v>0</v>
          </cell>
          <cell r="D1165">
            <v>0</v>
          </cell>
        </row>
        <row r="1166">
          <cell r="A1166" t="str">
            <v/>
          </cell>
          <cell r="B1166" t="str">
            <v/>
          </cell>
          <cell r="C1166">
            <v>0</v>
          </cell>
          <cell r="D1166">
            <v>0</v>
          </cell>
        </row>
        <row r="1167">
          <cell r="A1167" t="str">
            <v/>
          </cell>
          <cell r="B1167" t="str">
            <v/>
          </cell>
          <cell r="C1167">
            <v>0</v>
          </cell>
          <cell r="D1167">
            <v>0</v>
          </cell>
        </row>
        <row r="1168">
          <cell r="A1168" t="str">
            <v/>
          </cell>
          <cell r="B1168" t="str">
            <v/>
          </cell>
          <cell r="C1168">
            <v>0</v>
          </cell>
          <cell r="D1168">
            <v>0</v>
          </cell>
        </row>
        <row r="1169">
          <cell r="A1169" t="str">
            <v/>
          </cell>
          <cell r="B1169" t="str">
            <v/>
          </cell>
          <cell r="C1169">
            <v>0</v>
          </cell>
          <cell r="D1169">
            <v>0</v>
          </cell>
        </row>
        <row r="1170">
          <cell r="A1170" t="str">
            <v/>
          </cell>
          <cell r="B1170" t="str">
            <v/>
          </cell>
          <cell r="C1170">
            <v>0</v>
          </cell>
          <cell r="D1170">
            <v>0</v>
          </cell>
        </row>
        <row r="1171">
          <cell r="A1171" t="str">
            <v/>
          </cell>
          <cell r="B1171" t="str">
            <v/>
          </cell>
          <cell r="C1171">
            <v>0</v>
          </cell>
          <cell r="D1171">
            <v>0</v>
          </cell>
        </row>
        <row r="1172">
          <cell r="A1172" t="str">
            <v/>
          </cell>
          <cell r="B1172" t="str">
            <v/>
          </cell>
          <cell r="C1172">
            <v>0</v>
          </cell>
          <cell r="D1172">
            <v>0</v>
          </cell>
        </row>
        <row r="1173">
          <cell r="A1173" t="str">
            <v/>
          </cell>
          <cell r="B1173" t="str">
            <v/>
          </cell>
          <cell r="C1173">
            <v>0</v>
          </cell>
          <cell r="D1173">
            <v>0</v>
          </cell>
        </row>
        <row r="1174">
          <cell r="A1174" t="str">
            <v/>
          </cell>
          <cell r="B1174" t="str">
            <v/>
          </cell>
          <cell r="C1174">
            <v>0</v>
          </cell>
          <cell r="D1174">
            <v>0</v>
          </cell>
        </row>
        <row r="1175">
          <cell r="A1175" t="str">
            <v/>
          </cell>
          <cell r="B1175" t="str">
            <v/>
          </cell>
          <cell r="C1175">
            <v>0</v>
          </cell>
          <cell r="D1175">
            <v>0</v>
          </cell>
        </row>
        <row r="1176">
          <cell r="A1176" t="str">
            <v/>
          </cell>
          <cell r="B1176" t="str">
            <v/>
          </cell>
          <cell r="C1176">
            <v>0</v>
          </cell>
          <cell r="D1176">
            <v>0</v>
          </cell>
        </row>
        <row r="1177">
          <cell r="A1177" t="str">
            <v/>
          </cell>
          <cell r="B1177" t="str">
            <v/>
          </cell>
          <cell r="C1177">
            <v>0</v>
          </cell>
          <cell r="D1177">
            <v>0</v>
          </cell>
        </row>
        <row r="1178">
          <cell r="A1178" t="str">
            <v/>
          </cell>
          <cell r="B1178" t="str">
            <v/>
          </cell>
          <cell r="C1178">
            <v>0</v>
          </cell>
          <cell r="D1178">
            <v>0</v>
          </cell>
        </row>
        <row r="1179">
          <cell r="A1179" t="str">
            <v/>
          </cell>
          <cell r="B1179" t="str">
            <v/>
          </cell>
          <cell r="C1179">
            <v>0</v>
          </cell>
          <cell r="D1179">
            <v>0</v>
          </cell>
        </row>
        <row r="1180">
          <cell r="A1180" t="str">
            <v/>
          </cell>
          <cell r="B1180" t="str">
            <v/>
          </cell>
          <cell r="C1180">
            <v>0</v>
          </cell>
          <cell r="D1180">
            <v>0</v>
          </cell>
        </row>
        <row r="1181">
          <cell r="A1181" t="str">
            <v/>
          </cell>
          <cell r="B1181" t="str">
            <v/>
          </cell>
          <cell r="C1181">
            <v>0</v>
          </cell>
          <cell r="D1181">
            <v>0</v>
          </cell>
        </row>
        <row r="1182">
          <cell r="A1182" t="str">
            <v/>
          </cell>
          <cell r="B1182" t="str">
            <v/>
          </cell>
          <cell r="C1182">
            <v>0</v>
          </cell>
          <cell r="D1182">
            <v>0</v>
          </cell>
        </row>
        <row r="1183">
          <cell r="A1183" t="str">
            <v/>
          </cell>
          <cell r="B1183" t="str">
            <v/>
          </cell>
          <cell r="C1183">
            <v>0</v>
          </cell>
          <cell r="D1183">
            <v>0</v>
          </cell>
        </row>
        <row r="1184">
          <cell r="A1184" t="str">
            <v/>
          </cell>
          <cell r="B1184" t="str">
            <v/>
          </cell>
          <cell r="C1184">
            <v>0</v>
          </cell>
          <cell r="D1184">
            <v>0</v>
          </cell>
        </row>
        <row r="1185">
          <cell r="A1185" t="str">
            <v/>
          </cell>
          <cell r="B1185" t="str">
            <v/>
          </cell>
          <cell r="C1185">
            <v>0</v>
          </cell>
          <cell r="D1185">
            <v>0</v>
          </cell>
        </row>
        <row r="1186">
          <cell r="A1186" t="str">
            <v/>
          </cell>
          <cell r="B1186" t="str">
            <v/>
          </cell>
          <cell r="C1186">
            <v>0</v>
          </cell>
          <cell r="D1186">
            <v>0</v>
          </cell>
        </row>
        <row r="1187">
          <cell r="A1187" t="str">
            <v/>
          </cell>
          <cell r="B1187" t="str">
            <v/>
          </cell>
          <cell r="C1187">
            <v>0</v>
          </cell>
          <cell r="D1187">
            <v>0</v>
          </cell>
        </row>
        <row r="1188">
          <cell r="A1188" t="str">
            <v/>
          </cell>
          <cell r="B1188" t="str">
            <v/>
          </cell>
          <cell r="C1188">
            <v>0</v>
          </cell>
          <cell r="D1188">
            <v>0</v>
          </cell>
        </row>
        <row r="1189">
          <cell r="A1189" t="str">
            <v/>
          </cell>
          <cell r="B1189" t="str">
            <v/>
          </cell>
          <cell r="C1189">
            <v>0</v>
          </cell>
          <cell r="D1189">
            <v>0</v>
          </cell>
        </row>
        <row r="1190">
          <cell r="A1190" t="str">
            <v/>
          </cell>
          <cell r="B1190" t="str">
            <v/>
          </cell>
          <cell r="C1190">
            <v>0</v>
          </cell>
          <cell r="D1190">
            <v>0</v>
          </cell>
        </row>
        <row r="1191">
          <cell r="A1191" t="str">
            <v/>
          </cell>
          <cell r="B1191" t="str">
            <v/>
          </cell>
          <cell r="C1191">
            <v>0</v>
          </cell>
          <cell r="D1191">
            <v>0</v>
          </cell>
        </row>
        <row r="1192">
          <cell r="A1192" t="str">
            <v/>
          </cell>
          <cell r="B1192" t="str">
            <v/>
          </cell>
          <cell r="C1192">
            <v>0</v>
          </cell>
          <cell r="D1192">
            <v>0</v>
          </cell>
        </row>
        <row r="1193">
          <cell r="A1193" t="str">
            <v/>
          </cell>
          <cell r="B1193" t="str">
            <v/>
          </cell>
          <cell r="C1193">
            <v>0</v>
          </cell>
          <cell r="D1193">
            <v>0</v>
          </cell>
        </row>
        <row r="1194">
          <cell r="A1194" t="str">
            <v/>
          </cell>
          <cell r="B1194" t="str">
            <v/>
          </cell>
          <cell r="C1194">
            <v>0</v>
          </cell>
          <cell r="D1194">
            <v>0</v>
          </cell>
        </row>
        <row r="1195">
          <cell r="A1195" t="str">
            <v/>
          </cell>
          <cell r="B1195" t="str">
            <v/>
          </cell>
          <cell r="C1195">
            <v>0</v>
          </cell>
          <cell r="D1195">
            <v>0</v>
          </cell>
        </row>
        <row r="1196">
          <cell r="A1196" t="str">
            <v/>
          </cell>
          <cell r="B1196" t="str">
            <v/>
          </cell>
          <cell r="C1196">
            <v>0</v>
          </cell>
          <cell r="D1196">
            <v>0</v>
          </cell>
        </row>
        <row r="1197">
          <cell r="A1197" t="str">
            <v/>
          </cell>
          <cell r="B1197" t="str">
            <v/>
          </cell>
          <cell r="C1197">
            <v>0</v>
          </cell>
          <cell r="D1197">
            <v>0</v>
          </cell>
        </row>
        <row r="1198">
          <cell r="A1198" t="str">
            <v/>
          </cell>
          <cell r="B1198" t="str">
            <v/>
          </cell>
          <cell r="C1198">
            <v>0</v>
          </cell>
          <cell r="D1198">
            <v>0</v>
          </cell>
        </row>
        <row r="1199">
          <cell r="A1199" t="str">
            <v/>
          </cell>
          <cell r="B1199" t="str">
            <v/>
          </cell>
          <cell r="C1199">
            <v>0</v>
          </cell>
          <cell r="D1199">
            <v>0</v>
          </cell>
        </row>
        <row r="1200">
          <cell r="A1200" t="str">
            <v/>
          </cell>
          <cell r="B1200" t="str">
            <v/>
          </cell>
          <cell r="C1200">
            <v>0</v>
          </cell>
          <cell r="D1200">
            <v>0</v>
          </cell>
        </row>
        <row r="1201">
          <cell r="A1201" t="str">
            <v/>
          </cell>
          <cell r="B1201" t="str">
            <v/>
          </cell>
          <cell r="C1201">
            <v>0</v>
          </cell>
          <cell r="D1201">
            <v>0</v>
          </cell>
        </row>
        <row r="1202">
          <cell r="A1202" t="str">
            <v/>
          </cell>
          <cell r="B1202" t="str">
            <v/>
          </cell>
          <cell r="C1202">
            <v>0</v>
          </cell>
          <cell r="D1202">
            <v>0</v>
          </cell>
        </row>
        <row r="1203">
          <cell r="A1203" t="str">
            <v/>
          </cell>
          <cell r="B1203" t="str">
            <v/>
          </cell>
          <cell r="C1203">
            <v>0</v>
          </cell>
          <cell r="D1203">
            <v>0</v>
          </cell>
        </row>
        <row r="1204">
          <cell r="A1204" t="str">
            <v/>
          </cell>
          <cell r="B1204" t="str">
            <v/>
          </cell>
          <cell r="C1204">
            <v>0</v>
          </cell>
          <cell r="D1204">
            <v>0</v>
          </cell>
        </row>
        <row r="1205">
          <cell r="A1205" t="str">
            <v/>
          </cell>
          <cell r="B1205" t="str">
            <v/>
          </cell>
          <cell r="C1205">
            <v>0</v>
          </cell>
          <cell r="D1205">
            <v>0</v>
          </cell>
        </row>
        <row r="1206">
          <cell r="A1206" t="str">
            <v/>
          </cell>
          <cell r="B1206" t="str">
            <v/>
          </cell>
          <cell r="C1206">
            <v>0</v>
          </cell>
          <cell r="D1206">
            <v>0</v>
          </cell>
        </row>
        <row r="1207">
          <cell r="A1207" t="str">
            <v/>
          </cell>
          <cell r="B1207" t="str">
            <v/>
          </cell>
          <cell r="C1207">
            <v>0</v>
          </cell>
          <cell r="D1207">
            <v>0</v>
          </cell>
        </row>
        <row r="1208">
          <cell r="A1208" t="str">
            <v/>
          </cell>
          <cell r="B1208" t="str">
            <v/>
          </cell>
          <cell r="C1208">
            <v>0</v>
          </cell>
          <cell r="D1208">
            <v>0</v>
          </cell>
        </row>
        <row r="1209">
          <cell r="A1209" t="str">
            <v/>
          </cell>
          <cell r="B1209" t="str">
            <v/>
          </cell>
          <cell r="C1209">
            <v>0</v>
          </cell>
          <cell r="D1209">
            <v>0</v>
          </cell>
        </row>
        <row r="1210">
          <cell r="A1210" t="str">
            <v/>
          </cell>
          <cell r="B1210" t="str">
            <v/>
          </cell>
          <cell r="C1210">
            <v>0</v>
          </cell>
          <cell r="D1210">
            <v>0</v>
          </cell>
        </row>
        <row r="1211">
          <cell r="A1211" t="str">
            <v/>
          </cell>
          <cell r="B1211" t="str">
            <v/>
          </cell>
          <cell r="C1211">
            <v>0</v>
          </cell>
          <cell r="D1211">
            <v>0</v>
          </cell>
        </row>
        <row r="1212">
          <cell r="A1212" t="str">
            <v/>
          </cell>
          <cell r="B1212" t="str">
            <v/>
          </cell>
          <cell r="C1212">
            <v>0</v>
          </cell>
          <cell r="D1212">
            <v>0</v>
          </cell>
        </row>
        <row r="1213">
          <cell r="A1213" t="str">
            <v/>
          </cell>
          <cell r="B1213" t="str">
            <v/>
          </cell>
          <cell r="C1213">
            <v>0</v>
          </cell>
          <cell r="D1213">
            <v>0</v>
          </cell>
        </row>
        <row r="1214">
          <cell r="A1214" t="str">
            <v/>
          </cell>
          <cell r="B1214" t="str">
            <v/>
          </cell>
          <cell r="C1214">
            <v>0</v>
          </cell>
          <cell r="D1214">
            <v>0</v>
          </cell>
        </row>
        <row r="1215">
          <cell r="A1215" t="str">
            <v/>
          </cell>
          <cell r="B1215" t="str">
            <v/>
          </cell>
          <cell r="C1215">
            <v>0</v>
          </cell>
          <cell r="D1215">
            <v>0</v>
          </cell>
        </row>
        <row r="1216">
          <cell r="A1216" t="str">
            <v/>
          </cell>
          <cell r="B1216" t="str">
            <v/>
          </cell>
          <cell r="C1216">
            <v>0</v>
          </cell>
          <cell r="D1216">
            <v>0</v>
          </cell>
        </row>
        <row r="1217">
          <cell r="A1217" t="str">
            <v/>
          </cell>
          <cell r="B1217" t="str">
            <v/>
          </cell>
          <cell r="C1217">
            <v>0</v>
          </cell>
          <cell r="D1217">
            <v>0</v>
          </cell>
        </row>
        <row r="1218">
          <cell r="A1218" t="str">
            <v/>
          </cell>
          <cell r="B1218" t="str">
            <v/>
          </cell>
          <cell r="C1218">
            <v>0</v>
          </cell>
          <cell r="D1218">
            <v>0</v>
          </cell>
        </row>
        <row r="1219">
          <cell r="A1219" t="str">
            <v/>
          </cell>
          <cell r="B1219" t="str">
            <v/>
          </cell>
          <cell r="C1219">
            <v>0</v>
          </cell>
          <cell r="D1219">
            <v>0</v>
          </cell>
        </row>
        <row r="1220">
          <cell r="A1220" t="str">
            <v/>
          </cell>
          <cell r="B1220" t="str">
            <v/>
          </cell>
          <cell r="C1220">
            <v>0</v>
          </cell>
          <cell r="D1220">
            <v>0</v>
          </cell>
        </row>
        <row r="1221">
          <cell r="A1221" t="str">
            <v/>
          </cell>
          <cell r="B1221" t="str">
            <v/>
          </cell>
          <cell r="C1221">
            <v>0</v>
          </cell>
          <cell r="D1221">
            <v>0</v>
          </cell>
        </row>
        <row r="1222">
          <cell r="A1222" t="str">
            <v/>
          </cell>
          <cell r="B1222" t="str">
            <v/>
          </cell>
          <cell r="C1222">
            <v>0</v>
          </cell>
          <cell r="D1222">
            <v>0</v>
          </cell>
        </row>
        <row r="1223">
          <cell r="A1223" t="str">
            <v/>
          </cell>
          <cell r="B1223" t="str">
            <v/>
          </cell>
          <cell r="C1223">
            <v>0</v>
          </cell>
          <cell r="D1223">
            <v>0</v>
          </cell>
        </row>
        <row r="1224">
          <cell r="A1224" t="str">
            <v/>
          </cell>
          <cell r="B1224" t="str">
            <v/>
          </cell>
          <cell r="C1224">
            <v>0</v>
          </cell>
          <cell r="D1224">
            <v>0</v>
          </cell>
        </row>
        <row r="1225">
          <cell r="A1225" t="str">
            <v/>
          </cell>
          <cell r="B1225" t="str">
            <v/>
          </cell>
          <cell r="C1225">
            <v>0</v>
          </cell>
          <cell r="D1225">
            <v>0</v>
          </cell>
        </row>
        <row r="1226">
          <cell r="A1226" t="str">
            <v/>
          </cell>
          <cell r="B1226" t="str">
            <v/>
          </cell>
          <cell r="C1226">
            <v>0</v>
          </cell>
          <cell r="D1226">
            <v>0</v>
          </cell>
        </row>
        <row r="1227">
          <cell r="A1227" t="str">
            <v/>
          </cell>
          <cell r="B1227" t="str">
            <v/>
          </cell>
          <cell r="C1227">
            <v>0</v>
          </cell>
          <cell r="D1227">
            <v>0</v>
          </cell>
        </row>
        <row r="1228">
          <cell r="A1228" t="str">
            <v/>
          </cell>
          <cell r="B1228" t="str">
            <v/>
          </cell>
          <cell r="C1228">
            <v>0</v>
          </cell>
          <cell r="D1228">
            <v>0</v>
          </cell>
        </row>
        <row r="1229">
          <cell r="A1229" t="str">
            <v/>
          </cell>
          <cell r="B1229" t="str">
            <v/>
          </cell>
          <cell r="C1229">
            <v>0</v>
          </cell>
          <cell r="D1229">
            <v>0</v>
          </cell>
        </row>
        <row r="1230">
          <cell r="A1230" t="str">
            <v/>
          </cell>
          <cell r="B1230" t="str">
            <v/>
          </cell>
          <cell r="C1230">
            <v>0</v>
          </cell>
          <cell r="D1230">
            <v>0</v>
          </cell>
        </row>
        <row r="1231">
          <cell r="A1231" t="str">
            <v/>
          </cell>
          <cell r="B1231" t="str">
            <v/>
          </cell>
          <cell r="C1231">
            <v>0</v>
          </cell>
          <cell r="D1231">
            <v>0</v>
          </cell>
        </row>
        <row r="1232">
          <cell r="A1232" t="str">
            <v/>
          </cell>
          <cell r="B1232" t="str">
            <v/>
          </cell>
          <cell r="C1232">
            <v>0</v>
          </cell>
          <cell r="D1232">
            <v>0</v>
          </cell>
        </row>
        <row r="1233">
          <cell r="A1233" t="str">
            <v/>
          </cell>
          <cell r="B1233" t="str">
            <v/>
          </cell>
          <cell r="C1233">
            <v>0</v>
          </cell>
          <cell r="D1233">
            <v>0</v>
          </cell>
        </row>
        <row r="1234">
          <cell r="A1234" t="str">
            <v/>
          </cell>
          <cell r="B1234" t="str">
            <v/>
          </cell>
          <cell r="C1234">
            <v>0</v>
          </cell>
          <cell r="D1234">
            <v>0</v>
          </cell>
        </row>
        <row r="1235">
          <cell r="A1235" t="str">
            <v/>
          </cell>
          <cell r="B1235" t="str">
            <v/>
          </cell>
          <cell r="C1235">
            <v>0</v>
          </cell>
          <cell r="D1235">
            <v>0</v>
          </cell>
        </row>
        <row r="1236">
          <cell r="A1236" t="str">
            <v/>
          </cell>
          <cell r="B1236" t="str">
            <v/>
          </cell>
          <cell r="C1236">
            <v>0</v>
          </cell>
          <cell r="D1236">
            <v>0</v>
          </cell>
        </row>
        <row r="1237">
          <cell r="A1237" t="str">
            <v/>
          </cell>
          <cell r="B1237" t="str">
            <v/>
          </cell>
          <cell r="C1237">
            <v>0</v>
          </cell>
          <cell r="D1237">
            <v>0</v>
          </cell>
        </row>
        <row r="1238">
          <cell r="A1238" t="str">
            <v/>
          </cell>
          <cell r="B1238" t="str">
            <v/>
          </cell>
          <cell r="C1238">
            <v>0</v>
          </cell>
          <cell r="D1238">
            <v>0</v>
          </cell>
        </row>
        <row r="1239">
          <cell r="A1239" t="str">
            <v/>
          </cell>
          <cell r="B1239" t="str">
            <v/>
          </cell>
          <cell r="C1239">
            <v>0</v>
          </cell>
          <cell r="D1239">
            <v>0</v>
          </cell>
        </row>
        <row r="1240">
          <cell r="A1240" t="str">
            <v/>
          </cell>
          <cell r="B1240" t="str">
            <v/>
          </cell>
          <cell r="C1240">
            <v>0</v>
          </cell>
          <cell r="D1240">
            <v>0</v>
          </cell>
        </row>
        <row r="1241">
          <cell r="A1241" t="str">
            <v/>
          </cell>
          <cell r="B1241" t="str">
            <v/>
          </cell>
          <cell r="C1241">
            <v>0</v>
          </cell>
          <cell r="D1241">
            <v>0</v>
          </cell>
        </row>
        <row r="1242">
          <cell r="A1242" t="str">
            <v/>
          </cell>
          <cell r="B1242" t="str">
            <v/>
          </cell>
          <cell r="C1242">
            <v>0</v>
          </cell>
          <cell r="D1242">
            <v>0</v>
          </cell>
        </row>
        <row r="1243">
          <cell r="A1243" t="str">
            <v/>
          </cell>
          <cell r="B1243" t="str">
            <v/>
          </cell>
          <cell r="C1243">
            <v>0</v>
          </cell>
          <cell r="D1243">
            <v>0</v>
          </cell>
        </row>
        <row r="1244">
          <cell r="A1244" t="str">
            <v/>
          </cell>
          <cell r="B1244" t="str">
            <v/>
          </cell>
          <cell r="C1244">
            <v>0</v>
          </cell>
          <cell r="D1244">
            <v>0</v>
          </cell>
        </row>
        <row r="1245">
          <cell r="A1245" t="str">
            <v/>
          </cell>
          <cell r="B1245" t="str">
            <v/>
          </cell>
          <cell r="C1245">
            <v>0</v>
          </cell>
          <cell r="D1245">
            <v>0</v>
          </cell>
        </row>
        <row r="1246">
          <cell r="A1246" t="str">
            <v/>
          </cell>
          <cell r="B1246" t="str">
            <v/>
          </cell>
          <cell r="C1246">
            <v>0</v>
          </cell>
          <cell r="D1246">
            <v>0</v>
          </cell>
        </row>
        <row r="1247">
          <cell r="A1247" t="str">
            <v/>
          </cell>
          <cell r="B1247" t="str">
            <v/>
          </cell>
          <cell r="C1247">
            <v>0</v>
          </cell>
          <cell r="D1247">
            <v>0</v>
          </cell>
        </row>
        <row r="1248">
          <cell r="A1248" t="str">
            <v/>
          </cell>
          <cell r="B1248" t="str">
            <v/>
          </cell>
          <cell r="C1248">
            <v>0</v>
          </cell>
          <cell r="D1248">
            <v>0</v>
          </cell>
        </row>
        <row r="1249">
          <cell r="A1249" t="str">
            <v/>
          </cell>
          <cell r="B1249" t="str">
            <v/>
          </cell>
          <cell r="C1249">
            <v>0</v>
          </cell>
          <cell r="D1249">
            <v>0</v>
          </cell>
        </row>
        <row r="1250">
          <cell r="A1250" t="str">
            <v/>
          </cell>
          <cell r="B1250" t="str">
            <v/>
          </cell>
          <cell r="C1250">
            <v>0</v>
          </cell>
          <cell r="D1250">
            <v>0</v>
          </cell>
        </row>
        <row r="1251">
          <cell r="A1251" t="str">
            <v/>
          </cell>
          <cell r="B1251" t="str">
            <v/>
          </cell>
          <cell r="C1251">
            <v>0</v>
          </cell>
          <cell r="D1251">
            <v>0</v>
          </cell>
        </row>
        <row r="1252">
          <cell r="A1252" t="str">
            <v/>
          </cell>
          <cell r="B1252" t="str">
            <v/>
          </cell>
          <cell r="C1252">
            <v>0</v>
          </cell>
          <cell r="D1252">
            <v>0</v>
          </cell>
        </row>
        <row r="1253">
          <cell r="A1253" t="str">
            <v/>
          </cell>
          <cell r="B1253" t="str">
            <v/>
          </cell>
          <cell r="C1253">
            <v>0</v>
          </cell>
          <cell r="D1253">
            <v>0</v>
          </cell>
        </row>
        <row r="1254">
          <cell r="A1254" t="str">
            <v/>
          </cell>
          <cell r="B1254" t="str">
            <v/>
          </cell>
          <cell r="C1254">
            <v>0</v>
          </cell>
          <cell r="D1254">
            <v>0</v>
          </cell>
        </row>
        <row r="1255">
          <cell r="A1255" t="str">
            <v/>
          </cell>
          <cell r="B1255" t="str">
            <v/>
          </cell>
          <cell r="C1255">
            <v>0</v>
          </cell>
          <cell r="D1255">
            <v>0</v>
          </cell>
        </row>
        <row r="1256">
          <cell r="A1256" t="str">
            <v/>
          </cell>
          <cell r="B1256" t="str">
            <v/>
          </cell>
          <cell r="C1256">
            <v>0</v>
          </cell>
          <cell r="D1256">
            <v>0</v>
          </cell>
        </row>
        <row r="1257">
          <cell r="A1257" t="str">
            <v/>
          </cell>
          <cell r="B1257" t="str">
            <v/>
          </cell>
          <cell r="C1257">
            <v>0</v>
          </cell>
          <cell r="D1257">
            <v>0</v>
          </cell>
        </row>
        <row r="1258">
          <cell r="A1258" t="str">
            <v/>
          </cell>
          <cell r="B1258" t="str">
            <v/>
          </cell>
          <cell r="C1258">
            <v>0</v>
          </cell>
          <cell r="D1258">
            <v>0</v>
          </cell>
        </row>
        <row r="1259">
          <cell r="A1259" t="str">
            <v/>
          </cell>
          <cell r="B1259" t="str">
            <v/>
          </cell>
          <cell r="C1259">
            <v>0</v>
          </cell>
          <cell r="D1259">
            <v>0</v>
          </cell>
        </row>
        <row r="1260">
          <cell r="A1260" t="str">
            <v/>
          </cell>
          <cell r="B1260" t="str">
            <v/>
          </cell>
          <cell r="C1260">
            <v>0</v>
          </cell>
          <cell r="D1260">
            <v>0</v>
          </cell>
        </row>
        <row r="1261">
          <cell r="A1261" t="str">
            <v/>
          </cell>
          <cell r="B1261" t="str">
            <v/>
          </cell>
          <cell r="C1261">
            <v>0</v>
          </cell>
          <cell r="D1261">
            <v>0</v>
          </cell>
        </row>
        <row r="1262">
          <cell r="A1262" t="str">
            <v/>
          </cell>
          <cell r="B1262" t="str">
            <v/>
          </cell>
          <cell r="C1262">
            <v>0</v>
          </cell>
          <cell r="D1262">
            <v>0</v>
          </cell>
        </row>
        <row r="1263">
          <cell r="A1263" t="str">
            <v/>
          </cell>
          <cell r="B1263" t="str">
            <v/>
          </cell>
          <cell r="C1263">
            <v>0</v>
          </cell>
          <cell r="D1263">
            <v>0</v>
          </cell>
        </row>
        <row r="1264">
          <cell r="A1264" t="str">
            <v/>
          </cell>
          <cell r="B1264" t="str">
            <v/>
          </cell>
          <cell r="C1264">
            <v>0</v>
          </cell>
          <cell r="D1264">
            <v>0</v>
          </cell>
        </row>
        <row r="1265">
          <cell r="A1265" t="str">
            <v/>
          </cell>
          <cell r="B1265" t="str">
            <v/>
          </cell>
          <cell r="C1265">
            <v>0</v>
          </cell>
          <cell r="D1265">
            <v>0</v>
          </cell>
        </row>
        <row r="1266">
          <cell r="A1266" t="str">
            <v/>
          </cell>
          <cell r="B1266" t="str">
            <v/>
          </cell>
          <cell r="C1266">
            <v>0</v>
          </cell>
          <cell r="D1266">
            <v>0</v>
          </cell>
        </row>
        <row r="1267">
          <cell r="A1267" t="str">
            <v/>
          </cell>
          <cell r="B1267" t="str">
            <v/>
          </cell>
          <cell r="C1267">
            <v>0</v>
          </cell>
          <cell r="D1267">
            <v>0</v>
          </cell>
        </row>
        <row r="1268">
          <cell r="A1268" t="str">
            <v/>
          </cell>
          <cell r="B1268" t="str">
            <v/>
          </cell>
          <cell r="C1268">
            <v>0</v>
          </cell>
          <cell r="D1268">
            <v>0</v>
          </cell>
        </row>
        <row r="1269">
          <cell r="A1269" t="str">
            <v/>
          </cell>
          <cell r="B1269" t="str">
            <v/>
          </cell>
          <cell r="C1269">
            <v>0</v>
          </cell>
          <cell r="D1269">
            <v>0</v>
          </cell>
        </row>
        <row r="1270">
          <cell r="A1270" t="str">
            <v/>
          </cell>
          <cell r="B1270" t="str">
            <v/>
          </cell>
          <cell r="C1270">
            <v>0</v>
          </cell>
          <cell r="D1270">
            <v>0</v>
          </cell>
        </row>
        <row r="1271">
          <cell r="A1271" t="str">
            <v/>
          </cell>
          <cell r="B1271" t="str">
            <v/>
          </cell>
          <cell r="C1271">
            <v>0</v>
          </cell>
          <cell r="D1271">
            <v>0</v>
          </cell>
        </row>
        <row r="1272">
          <cell r="A1272" t="str">
            <v/>
          </cell>
          <cell r="B1272" t="str">
            <v/>
          </cell>
          <cell r="C1272">
            <v>0</v>
          </cell>
          <cell r="D1272">
            <v>0</v>
          </cell>
        </row>
        <row r="1273">
          <cell r="A1273" t="str">
            <v/>
          </cell>
          <cell r="B1273" t="str">
            <v/>
          </cell>
          <cell r="C1273">
            <v>0</v>
          </cell>
          <cell r="D1273">
            <v>0</v>
          </cell>
        </row>
        <row r="1274">
          <cell r="A1274" t="str">
            <v/>
          </cell>
          <cell r="B1274" t="str">
            <v/>
          </cell>
          <cell r="C1274">
            <v>0</v>
          </cell>
          <cell r="D1274">
            <v>0</v>
          </cell>
        </row>
        <row r="1275">
          <cell r="A1275" t="str">
            <v/>
          </cell>
          <cell r="B1275" t="str">
            <v/>
          </cell>
          <cell r="C1275">
            <v>0</v>
          </cell>
          <cell r="D1275">
            <v>0</v>
          </cell>
        </row>
        <row r="1276">
          <cell r="A1276" t="str">
            <v/>
          </cell>
          <cell r="B1276" t="str">
            <v/>
          </cell>
          <cell r="C1276">
            <v>0</v>
          </cell>
          <cell r="D1276">
            <v>0</v>
          </cell>
        </row>
        <row r="1277">
          <cell r="A1277" t="str">
            <v/>
          </cell>
          <cell r="B1277" t="str">
            <v/>
          </cell>
          <cell r="C1277">
            <v>0</v>
          </cell>
          <cell r="D1277">
            <v>0</v>
          </cell>
        </row>
        <row r="1278">
          <cell r="A1278" t="str">
            <v/>
          </cell>
          <cell r="B1278" t="str">
            <v/>
          </cell>
          <cell r="C1278">
            <v>0</v>
          </cell>
          <cell r="D1278">
            <v>0</v>
          </cell>
        </row>
        <row r="1279">
          <cell r="A1279" t="str">
            <v/>
          </cell>
          <cell r="B1279" t="str">
            <v/>
          </cell>
          <cell r="C1279">
            <v>0</v>
          </cell>
          <cell r="D1279">
            <v>0</v>
          </cell>
        </row>
        <row r="1280">
          <cell r="A1280" t="str">
            <v/>
          </cell>
          <cell r="B1280" t="str">
            <v/>
          </cell>
          <cell r="C1280">
            <v>0</v>
          </cell>
          <cell r="D1280">
            <v>0</v>
          </cell>
        </row>
        <row r="1281">
          <cell r="A1281" t="str">
            <v/>
          </cell>
          <cell r="B1281" t="str">
            <v/>
          </cell>
          <cell r="C1281">
            <v>0</v>
          </cell>
          <cell r="D1281">
            <v>0</v>
          </cell>
        </row>
        <row r="1282">
          <cell r="A1282" t="str">
            <v/>
          </cell>
          <cell r="B1282" t="str">
            <v/>
          </cell>
          <cell r="C1282">
            <v>0</v>
          </cell>
          <cell r="D1282">
            <v>0</v>
          </cell>
        </row>
        <row r="1283">
          <cell r="A1283" t="str">
            <v/>
          </cell>
          <cell r="B1283" t="str">
            <v/>
          </cell>
          <cell r="C1283">
            <v>0</v>
          </cell>
          <cell r="D1283">
            <v>0</v>
          </cell>
        </row>
        <row r="1284">
          <cell r="A1284" t="str">
            <v/>
          </cell>
          <cell r="B1284" t="str">
            <v/>
          </cell>
          <cell r="C1284">
            <v>0</v>
          </cell>
          <cell r="D1284">
            <v>0</v>
          </cell>
        </row>
        <row r="1285">
          <cell r="A1285" t="str">
            <v/>
          </cell>
          <cell r="B1285" t="str">
            <v/>
          </cell>
          <cell r="C1285">
            <v>0</v>
          </cell>
          <cell r="D1285">
            <v>0</v>
          </cell>
        </row>
        <row r="1286">
          <cell r="A1286" t="str">
            <v/>
          </cell>
          <cell r="B1286" t="str">
            <v/>
          </cell>
          <cell r="C1286">
            <v>0</v>
          </cell>
          <cell r="D1286">
            <v>0</v>
          </cell>
        </row>
        <row r="1287">
          <cell r="A1287" t="str">
            <v/>
          </cell>
          <cell r="B1287" t="str">
            <v/>
          </cell>
          <cell r="C1287">
            <v>0</v>
          </cell>
          <cell r="D1287">
            <v>0</v>
          </cell>
        </row>
        <row r="1288">
          <cell r="A1288" t="str">
            <v/>
          </cell>
          <cell r="B1288" t="str">
            <v/>
          </cell>
          <cell r="C1288">
            <v>0</v>
          </cell>
          <cell r="D1288">
            <v>0</v>
          </cell>
        </row>
        <row r="1289">
          <cell r="A1289" t="str">
            <v/>
          </cell>
          <cell r="B1289" t="str">
            <v/>
          </cell>
          <cell r="C1289">
            <v>0</v>
          </cell>
          <cell r="D1289">
            <v>0</v>
          </cell>
        </row>
        <row r="1290">
          <cell r="A1290" t="str">
            <v/>
          </cell>
          <cell r="B1290" t="str">
            <v/>
          </cell>
          <cell r="C1290">
            <v>0</v>
          </cell>
          <cell r="D1290">
            <v>0</v>
          </cell>
        </row>
        <row r="1291">
          <cell r="A1291" t="str">
            <v/>
          </cell>
          <cell r="B1291" t="str">
            <v/>
          </cell>
          <cell r="C1291">
            <v>0</v>
          </cell>
          <cell r="D1291">
            <v>0</v>
          </cell>
        </row>
        <row r="1292">
          <cell r="A1292" t="str">
            <v/>
          </cell>
          <cell r="B1292" t="str">
            <v/>
          </cell>
          <cell r="C1292">
            <v>0</v>
          </cell>
          <cell r="D1292">
            <v>0</v>
          </cell>
        </row>
        <row r="1293">
          <cell r="A1293" t="str">
            <v/>
          </cell>
          <cell r="B1293" t="str">
            <v/>
          </cell>
          <cell r="C1293">
            <v>0</v>
          </cell>
          <cell r="D1293">
            <v>0</v>
          </cell>
        </row>
        <row r="1294">
          <cell r="A1294" t="str">
            <v/>
          </cell>
          <cell r="B1294" t="str">
            <v/>
          </cell>
          <cell r="C1294">
            <v>0</v>
          </cell>
          <cell r="D1294">
            <v>0</v>
          </cell>
        </row>
        <row r="1295">
          <cell r="A1295" t="str">
            <v/>
          </cell>
          <cell r="B1295" t="str">
            <v/>
          </cell>
          <cell r="C1295">
            <v>0</v>
          </cell>
          <cell r="D1295">
            <v>0</v>
          </cell>
        </row>
        <row r="1296">
          <cell r="A1296" t="str">
            <v/>
          </cell>
          <cell r="B1296" t="str">
            <v/>
          </cell>
          <cell r="C1296">
            <v>0</v>
          </cell>
          <cell r="D1296">
            <v>0</v>
          </cell>
        </row>
        <row r="1297">
          <cell r="A1297" t="str">
            <v/>
          </cell>
          <cell r="B1297" t="str">
            <v/>
          </cell>
          <cell r="C1297">
            <v>0</v>
          </cell>
          <cell r="D1297">
            <v>0</v>
          </cell>
        </row>
        <row r="1298">
          <cell r="A1298" t="str">
            <v/>
          </cell>
          <cell r="B1298" t="str">
            <v/>
          </cell>
          <cell r="C1298">
            <v>0</v>
          </cell>
          <cell r="D1298">
            <v>0</v>
          </cell>
        </row>
        <row r="1299">
          <cell r="A1299" t="str">
            <v/>
          </cell>
          <cell r="B1299" t="str">
            <v/>
          </cell>
          <cell r="C1299">
            <v>0</v>
          </cell>
          <cell r="D1299">
            <v>0</v>
          </cell>
        </row>
        <row r="1300">
          <cell r="A1300" t="str">
            <v/>
          </cell>
          <cell r="B1300" t="str">
            <v/>
          </cell>
          <cell r="C1300">
            <v>0</v>
          </cell>
          <cell r="D1300">
            <v>0</v>
          </cell>
        </row>
        <row r="1301">
          <cell r="A1301" t="str">
            <v/>
          </cell>
          <cell r="B1301" t="str">
            <v/>
          </cell>
          <cell r="C1301">
            <v>0</v>
          </cell>
          <cell r="D1301">
            <v>0</v>
          </cell>
        </row>
        <row r="1302">
          <cell r="A1302" t="str">
            <v/>
          </cell>
          <cell r="B1302" t="str">
            <v/>
          </cell>
          <cell r="C1302">
            <v>0</v>
          </cell>
          <cell r="D1302">
            <v>0</v>
          </cell>
        </row>
        <row r="1303">
          <cell r="A1303" t="str">
            <v/>
          </cell>
          <cell r="B1303" t="str">
            <v/>
          </cell>
          <cell r="C1303">
            <v>0</v>
          </cell>
          <cell r="D1303">
            <v>0</v>
          </cell>
        </row>
        <row r="1304">
          <cell r="A1304" t="str">
            <v/>
          </cell>
          <cell r="B1304" t="str">
            <v/>
          </cell>
          <cell r="C1304">
            <v>0</v>
          </cell>
          <cell r="D1304">
            <v>0</v>
          </cell>
        </row>
        <row r="1305">
          <cell r="A1305" t="str">
            <v/>
          </cell>
          <cell r="B1305" t="str">
            <v/>
          </cell>
          <cell r="C1305">
            <v>0</v>
          </cell>
          <cell r="D1305">
            <v>0</v>
          </cell>
        </row>
        <row r="1306">
          <cell r="A1306" t="str">
            <v/>
          </cell>
          <cell r="B1306" t="str">
            <v/>
          </cell>
          <cell r="C1306">
            <v>0</v>
          </cell>
          <cell r="D1306">
            <v>0</v>
          </cell>
        </row>
        <row r="1307">
          <cell r="A1307" t="str">
            <v/>
          </cell>
          <cell r="B1307" t="str">
            <v/>
          </cell>
          <cell r="C1307">
            <v>0</v>
          </cell>
          <cell r="D1307">
            <v>0</v>
          </cell>
        </row>
        <row r="1308">
          <cell r="A1308" t="str">
            <v/>
          </cell>
          <cell r="B1308" t="str">
            <v/>
          </cell>
          <cell r="C1308">
            <v>0</v>
          </cell>
          <cell r="D1308">
            <v>0</v>
          </cell>
        </row>
        <row r="1309">
          <cell r="A1309" t="str">
            <v/>
          </cell>
          <cell r="B1309" t="str">
            <v/>
          </cell>
          <cell r="C1309">
            <v>0</v>
          </cell>
          <cell r="D1309">
            <v>0</v>
          </cell>
        </row>
        <row r="1310">
          <cell r="A1310" t="str">
            <v/>
          </cell>
          <cell r="B1310" t="str">
            <v/>
          </cell>
          <cell r="C1310">
            <v>0</v>
          </cell>
          <cell r="D1310">
            <v>0</v>
          </cell>
        </row>
        <row r="1311">
          <cell r="A1311" t="str">
            <v/>
          </cell>
          <cell r="B1311" t="str">
            <v/>
          </cell>
          <cell r="C1311">
            <v>0</v>
          </cell>
          <cell r="D1311">
            <v>0</v>
          </cell>
        </row>
        <row r="1312">
          <cell r="A1312" t="str">
            <v/>
          </cell>
          <cell r="B1312" t="str">
            <v/>
          </cell>
          <cell r="C1312">
            <v>0</v>
          </cell>
          <cell r="D1312">
            <v>0</v>
          </cell>
        </row>
        <row r="1313">
          <cell r="A1313" t="str">
            <v/>
          </cell>
          <cell r="B1313" t="str">
            <v/>
          </cell>
          <cell r="C1313">
            <v>0</v>
          </cell>
          <cell r="D1313">
            <v>0</v>
          </cell>
        </row>
        <row r="1314">
          <cell r="A1314" t="str">
            <v/>
          </cell>
          <cell r="B1314" t="str">
            <v/>
          </cell>
          <cell r="C1314">
            <v>0</v>
          </cell>
          <cell r="D1314">
            <v>0</v>
          </cell>
        </row>
        <row r="1315">
          <cell r="A1315" t="str">
            <v/>
          </cell>
          <cell r="B1315" t="str">
            <v/>
          </cell>
          <cell r="C1315">
            <v>0</v>
          </cell>
          <cell r="D1315">
            <v>0</v>
          </cell>
        </row>
        <row r="1316">
          <cell r="A1316" t="str">
            <v/>
          </cell>
          <cell r="B1316" t="str">
            <v/>
          </cell>
          <cell r="C1316">
            <v>0</v>
          </cell>
          <cell r="D1316">
            <v>0</v>
          </cell>
        </row>
        <row r="1317">
          <cell r="A1317" t="str">
            <v/>
          </cell>
          <cell r="B1317" t="str">
            <v/>
          </cell>
          <cell r="C1317">
            <v>0</v>
          </cell>
          <cell r="D1317">
            <v>0</v>
          </cell>
        </row>
        <row r="1318">
          <cell r="A1318" t="str">
            <v/>
          </cell>
          <cell r="B1318" t="str">
            <v/>
          </cell>
          <cell r="C1318">
            <v>0</v>
          </cell>
          <cell r="D1318">
            <v>0</v>
          </cell>
        </row>
        <row r="1319">
          <cell r="A1319" t="str">
            <v/>
          </cell>
          <cell r="B1319" t="str">
            <v/>
          </cell>
          <cell r="C1319">
            <v>0</v>
          </cell>
          <cell r="D1319">
            <v>0</v>
          </cell>
        </row>
        <row r="1320">
          <cell r="A1320" t="str">
            <v/>
          </cell>
          <cell r="B1320" t="str">
            <v/>
          </cell>
          <cell r="C1320">
            <v>0</v>
          </cell>
          <cell r="D1320">
            <v>0</v>
          </cell>
        </row>
        <row r="1321">
          <cell r="A1321" t="str">
            <v/>
          </cell>
          <cell r="B1321" t="str">
            <v/>
          </cell>
          <cell r="C1321">
            <v>0</v>
          </cell>
          <cell r="D1321">
            <v>0</v>
          </cell>
        </row>
        <row r="1322">
          <cell r="A1322" t="str">
            <v/>
          </cell>
          <cell r="B1322" t="str">
            <v/>
          </cell>
          <cell r="C1322">
            <v>0</v>
          </cell>
          <cell r="D1322">
            <v>0</v>
          </cell>
        </row>
        <row r="1323">
          <cell r="A1323" t="str">
            <v/>
          </cell>
          <cell r="B1323" t="str">
            <v/>
          </cell>
          <cell r="C1323">
            <v>0</v>
          </cell>
          <cell r="D1323">
            <v>0</v>
          </cell>
        </row>
        <row r="1324">
          <cell r="A1324" t="str">
            <v/>
          </cell>
          <cell r="B1324" t="str">
            <v/>
          </cell>
          <cell r="C1324">
            <v>0</v>
          </cell>
          <cell r="D1324">
            <v>0</v>
          </cell>
        </row>
        <row r="1325">
          <cell r="A1325" t="str">
            <v/>
          </cell>
          <cell r="B1325" t="str">
            <v/>
          </cell>
          <cell r="C1325">
            <v>0</v>
          </cell>
          <cell r="D1325">
            <v>0</v>
          </cell>
        </row>
        <row r="1326">
          <cell r="A1326" t="str">
            <v/>
          </cell>
          <cell r="B1326" t="str">
            <v/>
          </cell>
          <cell r="C1326">
            <v>0</v>
          </cell>
          <cell r="D1326">
            <v>0</v>
          </cell>
        </row>
        <row r="1327">
          <cell r="A1327" t="str">
            <v/>
          </cell>
          <cell r="B1327" t="str">
            <v/>
          </cell>
          <cell r="C1327">
            <v>0</v>
          </cell>
          <cell r="D1327">
            <v>0</v>
          </cell>
        </row>
        <row r="1328">
          <cell r="A1328" t="str">
            <v/>
          </cell>
          <cell r="B1328" t="str">
            <v/>
          </cell>
          <cell r="C1328">
            <v>0</v>
          </cell>
          <cell r="D1328">
            <v>0</v>
          </cell>
        </row>
        <row r="1329">
          <cell r="A1329" t="str">
            <v/>
          </cell>
          <cell r="B1329" t="str">
            <v/>
          </cell>
          <cell r="C1329">
            <v>0</v>
          </cell>
          <cell r="D1329">
            <v>0</v>
          </cell>
        </row>
        <row r="1330">
          <cell r="A1330" t="str">
            <v/>
          </cell>
          <cell r="B1330" t="str">
            <v/>
          </cell>
          <cell r="C1330">
            <v>0</v>
          </cell>
          <cell r="D1330">
            <v>0</v>
          </cell>
        </row>
        <row r="1331">
          <cell r="A1331" t="str">
            <v/>
          </cell>
          <cell r="B1331" t="str">
            <v/>
          </cell>
          <cell r="C1331">
            <v>0</v>
          </cell>
          <cell r="D1331">
            <v>0</v>
          </cell>
        </row>
        <row r="1332">
          <cell r="A1332" t="str">
            <v/>
          </cell>
          <cell r="B1332" t="str">
            <v/>
          </cell>
          <cell r="C1332">
            <v>0</v>
          </cell>
          <cell r="D1332">
            <v>0</v>
          </cell>
        </row>
        <row r="1333">
          <cell r="A1333" t="str">
            <v/>
          </cell>
          <cell r="B1333" t="str">
            <v/>
          </cell>
          <cell r="C1333">
            <v>0</v>
          </cell>
          <cell r="D1333">
            <v>0</v>
          </cell>
        </row>
        <row r="1334">
          <cell r="A1334" t="str">
            <v/>
          </cell>
          <cell r="B1334" t="str">
            <v/>
          </cell>
          <cell r="C1334">
            <v>0</v>
          </cell>
          <cell r="D1334">
            <v>0</v>
          </cell>
        </row>
        <row r="1335">
          <cell r="A1335" t="str">
            <v/>
          </cell>
          <cell r="B1335" t="str">
            <v/>
          </cell>
          <cell r="C1335">
            <v>0</v>
          </cell>
          <cell r="D1335">
            <v>0</v>
          </cell>
        </row>
        <row r="1336">
          <cell r="A1336" t="str">
            <v/>
          </cell>
          <cell r="B1336" t="str">
            <v/>
          </cell>
          <cell r="C1336">
            <v>0</v>
          </cell>
          <cell r="D1336">
            <v>0</v>
          </cell>
        </row>
        <row r="1337">
          <cell r="A1337" t="str">
            <v/>
          </cell>
          <cell r="B1337" t="str">
            <v/>
          </cell>
          <cell r="C1337">
            <v>0</v>
          </cell>
          <cell r="D1337">
            <v>0</v>
          </cell>
        </row>
        <row r="1338">
          <cell r="A1338" t="str">
            <v/>
          </cell>
          <cell r="B1338" t="str">
            <v/>
          </cell>
          <cell r="C1338">
            <v>0</v>
          </cell>
          <cell r="D1338">
            <v>0</v>
          </cell>
        </row>
        <row r="1339">
          <cell r="A1339" t="str">
            <v/>
          </cell>
          <cell r="B1339" t="str">
            <v/>
          </cell>
          <cell r="C1339">
            <v>0</v>
          </cell>
          <cell r="D1339">
            <v>0</v>
          </cell>
        </row>
        <row r="1340">
          <cell r="A1340" t="str">
            <v/>
          </cell>
          <cell r="B1340" t="str">
            <v/>
          </cell>
          <cell r="C1340">
            <v>0</v>
          </cell>
          <cell r="D1340">
            <v>0</v>
          </cell>
        </row>
        <row r="1341">
          <cell r="A1341" t="str">
            <v/>
          </cell>
          <cell r="B1341" t="str">
            <v/>
          </cell>
          <cell r="C1341">
            <v>0</v>
          </cell>
          <cell r="D1341">
            <v>0</v>
          </cell>
        </row>
        <row r="1342">
          <cell r="A1342" t="str">
            <v/>
          </cell>
          <cell r="B1342" t="str">
            <v/>
          </cell>
          <cell r="C1342">
            <v>0</v>
          </cell>
          <cell r="D1342">
            <v>0</v>
          </cell>
        </row>
        <row r="1343">
          <cell r="A1343" t="str">
            <v/>
          </cell>
          <cell r="B1343" t="str">
            <v/>
          </cell>
          <cell r="C1343">
            <v>0</v>
          </cell>
          <cell r="D1343">
            <v>0</v>
          </cell>
        </row>
        <row r="1344">
          <cell r="A1344" t="str">
            <v/>
          </cell>
          <cell r="B1344" t="str">
            <v/>
          </cell>
          <cell r="C1344">
            <v>0</v>
          </cell>
          <cell r="D1344">
            <v>0</v>
          </cell>
        </row>
        <row r="1345">
          <cell r="A1345" t="str">
            <v/>
          </cell>
          <cell r="B1345" t="str">
            <v/>
          </cell>
          <cell r="C1345">
            <v>0</v>
          </cell>
          <cell r="D1345">
            <v>0</v>
          </cell>
        </row>
        <row r="1346">
          <cell r="A1346" t="str">
            <v/>
          </cell>
          <cell r="B1346" t="str">
            <v/>
          </cell>
          <cell r="C1346">
            <v>0</v>
          </cell>
          <cell r="D1346">
            <v>0</v>
          </cell>
        </row>
        <row r="1347">
          <cell r="A1347" t="str">
            <v/>
          </cell>
          <cell r="B1347" t="str">
            <v/>
          </cell>
          <cell r="C1347">
            <v>0</v>
          </cell>
          <cell r="D1347">
            <v>0</v>
          </cell>
        </row>
        <row r="1348">
          <cell r="A1348" t="str">
            <v/>
          </cell>
          <cell r="B1348" t="str">
            <v/>
          </cell>
          <cell r="C1348">
            <v>0</v>
          </cell>
          <cell r="D1348">
            <v>0</v>
          </cell>
        </row>
        <row r="1349">
          <cell r="A1349" t="str">
            <v/>
          </cell>
          <cell r="B1349" t="str">
            <v/>
          </cell>
          <cell r="C1349">
            <v>0</v>
          </cell>
          <cell r="D1349">
            <v>0</v>
          </cell>
        </row>
        <row r="1350">
          <cell r="A1350" t="str">
            <v/>
          </cell>
          <cell r="B1350" t="str">
            <v/>
          </cell>
          <cell r="C1350">
            <v>0</v>
          </cell>
          <cell r="D1350">
            <v>0</v>
          </cell>
        </row>
        <row r="1351">
          <cell r="A1351" t="str">
            <v/>
          </cell>
          <cell r="B1351" t="str">
            <v/>
          </cell>
          <cell r="C1351">
            <v>0</v>
          </cell>
          <cell r="D1351">
            <v>0</v>
          </cell>
        </row>
        <row r="1352">
          <cell r="A1352" t="str">
            <v/>
          </cell>
          <cell r="B1352" t="str">
            <v/>
          </cell>
          <cell r="C1352">
            <v>0</v>
          </cell>
          <cell r="D1352">
            <v>0</v>
          </cell>
        </row>
        <row r="1353">
          <cell r="A1353" t="str">
            <v/>
          </cell>
          <cell r="B1353" t="str">
            <v/>
          </cell>
          <cell r="C1353">
            <v>0</v>
          </cell>
          <cell r="D1353">
            <v>0</v>
          </cell>
        </row>
        <row r="1354">
          <cell r="A1354" t="str">
            <v/>
          </cell>
          <cell r="B1354" t="str">
            <v/>
          </cell>
          <cell r="C1354">
            <v>0</v>
          </cell>
          <cell r="D1354">
            <v>0</v>
          </cell>
        </row>
        <row r="1355">
          <cell r="A1355" t="str">
            <v/>
          </cell>
          <cell r="B1355" t="str">
            <v/>
          </cell>
          <cell r="C1355">
            <v>0</v>
          </cell>
          <cell r="D1355">
            <v>0</v>
          </cell>
        </row>
        <row r="1356">
          <cell r="A1356" t="str">
            <v/>
          </cell>
          <cell r="B1356" t="str">
            <v/>
          </cell>
          <cell r="C1356">
            <v>0</v>
          </cell>
          <cell r="D1356">
            <v>0</v>
          </cell>
        </row>
        <row r="1357">
          <cell r="A1357" t="str">
            <v/>
          </cell>
          <cell r="B1357" t="str">
            <v/>
          </cell>
          <cell r="C1357">
            <v>0</v>
          </cell>
          <cell r="D1357">
            <v>0</v>
          </cell>
        </row>
        <row r="1358">
          <cell r="A1358" t="str">
            <v/>
          </cell>
          <cell r="B1358" t="str">
            <v/>
          </cell>
          <cell r="C1358">
            <v>0</v>
          </cell>
          <cell r="D1358">
            <v>0</v>
          </cell>
        </row>
        <row r="1359">
          <cell r="A1359" t="str">
            <v/>
          </cell>
          <cell r="B1359" t="str">
            <v/>
          </cell>
          <cell r="C1359">
            <v>0</v>
          </cell>
          <cell r="D1359">
            <v>0</v>
          </cell>
        </row>
        <row r="1360">
          <cell r="A1360" t="str">
            <v/>
          </cell>
          <cell r="B1360" t="str">
            <v/>
          </cell>
          <cell r="C1360">
            <v>0</v>
          </cell>
          <cell r="D1360">
            <v>0</v>
          </cell>
        </row>
        <row r="1361">
          <cell r="A1361" t="str">
            <v/>
          </cell>
          <cell r="B1361" t="str">
            <v/>
          </cell>
          <cell r="C1361">
            <v>0</v>
          </cell>
          <cell r="D1361">
            <v>0</v>
          </cell>
        </row>
        <row r="1362">
          <cell r="A1362" t="str">
            <v/>
          </cell>
          <cell r="B1362" t="str">
            <v/>
          </cell>
          <cell r="C1362">
            <v>0</v>
          </cell>
          <cell r="D1362">
            <v>0</v>
          </cell>
        </row>
        <row r="1363">
          <cell r="A1363" t="str">
            <v/>
          </cell>
          <cell r="B1363" t="str">
            <v/>
          </cell>
          <cell r="C1363">
            <v>0</v>
          </cell>
          <cell r="D1363">
            <v>0</v>
          </cell>
        </row>
        <row r="1364">
          <cell r="A1364" t="str">
            <v/>
          </cell>
          <cell r="B1364" t="str">
            <v/>
          </cell>
          <cell r="C1364">
            <v>0</v>
          </cell>
          <cell r="D1364">
            <v>0</v>
          </cell>
        </row>
        <row r="1365">
          <cell r="A1365" t="str">
            <v/>
          </cell>
          <cell r="B1365" t="str">
            <v/>
          </cell>
          <cell r="C1365">
            <v>0</v>
          </cell>
          <cell r="D1365">
            <v>0</v>
          </cell>
        </row>
        <row r="1366">
          <cell r="A1366" t="str">
            <v/>
          </cell>
          <cell r="B1366" t="str">
            <v/>
          </cell>
          <cell r="C1366">
            <v>0</v>
          </cell>
          <cell r="D1366">
            <v>0</v>
          </cell>
        </row>
        <row r="1367">
          <cell r="A1367" t="str">
            <v/>
          </cell>
          <cell r="B1367" t="str">
            <v/>
          </cell>
          <cell r="C1367">
            <v>0</v>
          </cell>
          <cell r="D1367">
            <v>0</v>
          </cell>
        </row>
        <row r="1368">
          <cell r="A1368" t="str">
            <v/>
          </cell>
          <cell r="B1368" t="str">
            <v/>
          </cell>
          <cell r="C1368">
            <v>0</v>
          </cell>
          <cell r="D1368">
            <v>0</v>
          </cell>
        </row>
        <row r="1369">
          <cell r="A1369" t="str">
            <v/>
          </cell>
          <cell r="B1369" t="str">
            <v/>
          </cell>
          <cell r="C1369">
            <v>0</v>
          </cell>
          <cell r="D1369">
            <v>0</v>
          </cell>
        </row>
        <row r="1370">
          <cell r="A1370" t="str">
            <v/>
          </cell>
          <cell r="B1370" t="str">
            <v/>
          </cell>
          <cell r="C1370">
            <v>0</v>
          </cell>
          <cell r="D1370">
            <v>0</v>
          </cell>
        </row>
        <row r="1371">
          <cell r="A1371" t="str">
            <v/>
          </cell>
          <cell r="B1371" t="str">
            <v/>
          </cell>
          <cell r="C1371">
            <v>0</v>
          </cell>
          <cell r="D1371">
            <v>0</v>
          </cell>
        </row>
        <row r="1372">
          <cell r="A1372" t="str">
            <v/>
          </cell>
          <cell r="B1372" t="str">
            <v/>
          </cell>
          <cell r="C1372">
            <v>0</v>
          </cell>
          <cell r="D1372">
            <v>0</v>
          </cell>
        </row>
        <row r="1373">
          <cell r="A1373" t="str">
            <v/>
          </cell>
          <cell r="B1373" t="str">
            <v/>
          </cell>
          <cell r="C1373">
            <v>0</v>
          </cell>
          <cell r="D1373">
            <v>0</v>
          </cell>
        </row>
        <row r="1374">
          <cell r="A1374" t="str">
            <v/>
          </cell>
          <cell r="B1374" t="str">
            <v/>
          </cell>
          <cell r="C1374">
            <v>0</v>
          </cell>
          <cell r="D1374">
            <v>0</v>
          </cell>
        </row>
        <row r="1375">
          <cell r="A1375" t="str">
            <v/>
          </cell>
          <cell r="B1375" t="str">
            <v/>
          </cell>
          <cell r="C1375">
            <v>0</v>
          </cell>
          <cell r="D1375">
            <v>0</v>
          </cell>
        </row>
        <row r="1376">
          <cell r="A1376" t="str">
            <v/>
          </cell>
          <cell r="B1376" t="str">
            <v/>
          </cell>
          <cell r="C1376">
            <v>0</v>
          </cell>
          <cell r="D1376">
            <v>0</v>
          </cell>
        </row>
        <row r="1377">
          <cell r="A1377" t="str">
            <v/>
          </cell>
          <cell r="B1377" t="str">
            <v/>
          </cell>
          <cell r="C1377">
            <v>0</v>
          </cell>
          <cell r="D1377">
            <v>0</v>
          </cell>
        </row>
        <row r="1378">
          <cell r="A1378" t="str">
            <v/>
          </cell>
          <cell r="B1378" t="str">
            <v/>
          </cell>
          <cell r="C1378">
            <v>0</v>
          </cell>
          <cell r="D1378">
            <v>0</v>
          </cell>
        </row>
        <row r="1379">
          <cell r="A1379" t="str">
            <v/>
          </cell>
          <cell r="B1379" t="str">
            <v/>
          </cell>
          <cell r="C1379">
            <v>0</v>
          </cell>
          <cell r="D1379">
            <v>0</v>
          </cell>
        </row>
        <row r="1380">
          <cell r="A1380" t="str">
            <v/>
          </cell>
          <cell r="B1380" t="str">
            <v/>
          </cell>
          <cell r="C1380">
            <v>0</v>
          </cell>
          <cell r="D1380">
            <v>0</v>
          </cell>
        </row>
        <row r="1381">
          <cell r="A1381" t="str">
            <v/>
          </cell>
          <cell r="B1381" t="str">
            <v/>
          </cell>
          <cell r="C1381">
            <v>0</v>
          </cell>
          <cell r="D1381">
            <v>0</v>
          </cell>
        </row>
        <row r="1382">
          <cell r="A1382" t="str">
            <v/>
          </cell>
          <cell r="B1382" t="str">
            <v/>
          </cell>
          <cell r="C1382">
            <v>0</v>
          </cell>
          <cell r="D1382">
            <v>0</v>
          </cell>
        </row>
        <row r="1383">
          <cell r="A1383" t="str">
            <v/>
          </cell>
          <cell r="B1383" t="str">
            <v/>
          </cell>
          <cell r="C1383">
            <v>0</v>
          </cell>
          <cell r="D1383">
            <v>0</v>
          </cell>
        </row>
        <row r="1384">
          <cell r="A1384" t="str">
            <v/>
          </cell>
          <cell r="B1384" t="str">
            <v/>
          </cell>
          <cell r="C1384">
            <v>0</v>
          </cell>
          <cell r="D1384">
            <v>0</v>
          </cell>
        </row>
        <row r="1385">
          <cell r="A1385" t="str">
            <v/>
          </cell>
          <cell r="B1385" t="str">
            <v/>
          </cell>
          <cell r="C1385">
            <v>0</v>
          </cell>
          <cell r="D1385">
            <v>0</v>
          </cell>
        </row>
        <row r="1386">
          <cell r="A1386" t="str">
            <v/>
          </cell>
          <cell r="B1386" t="str">
            <v/>
          </cell>
          <cell r="C1386">
            <v>0</v>
          </cell>
          <cell r="D1386">
            <v>0</v>
          </cell>
        </row>
        <row r="1387">
          <cell r="A1387" t="str">
            <v/>
          </cell>
          <cell r="B1387" t="str">
            <v/>
          </cell>
          <cell r="C1387">
            <v>0</v>
          </cell>
          <cell r="D1387">
            <v>0</v>
          </cell>
        </row>
        <row r="1388">
          <cell r="A1388" t="str">
            <v/>
          </cell>
          <cell r="B1388" t="str">
            <v/>
          </cell>
          <cell r="C1388">
            <v>0</v>
          </cell>
          <cell r="D1388">
            <v>0</v>
          </cell>
        </row>
        <row r="1389">
          <cell r="A1389" t="str">
            <v/>
          </cell>
          <cell r="B1389" t="str">
            <v/>
          </cell>
          <cell r="C1389">
            <v>0</v>
          </cell>
          <cell r="D1389">
            <v>0</v>
          </cell>
        </row>
        <row r="1390">
          <cell r="A1390" t="str">
            <v/>
          </cell>
          <cell r="B1390" t="str">
            <v/>
          </cell>
          <cell r="C1390">
            <v>0</v>
          </cell>
          <cell r="D1390">
            <v>0</v>
          </cell>
        </row>
        <row r="1391">
          <cell r="A1391" t="str">
            <v/>
          </cell>
          <cell r="B1391" t="str">
            <v/>
          </cell>
          <cell r="C1391">
            <v>0</v>
          </cell>
          <cell r="D1391">
            <v>0</v>
          </cell>
        </row>
        <row r="1392">
          <cell r="A1392" t="str">
            <v/>
          </cell>
          <cell r="B1392" t="str">
            <v/>
          </cell>
          <cell r="C1392">
            <v>0</v>
          </cell>
          <cell r="D1392">
            <v>0</v>
          </cell>
        </row>
        <row r="1393">
          <cell r="A1393" t="str">
            <v/>
          </cell>
          <cell r="B1393" t="str">
            <v/>
          </cell>
          <cell r="C1393">
            <v>0</v>
          </cell>
          <cell r="D1393">
            <v>0</v>
          </cell>
        </row>
        <row r="1394">
          <cell r="A1394" t="str">
            <v/>
          </cell>
          <cell r="B1394" t="str">
            <v/>
          </cell>
          <cell r="C1394">
            <v>0</v>
          </cell>
          <cell r="D1394">
            <v>0</v>
          </cell>
        </row>
        <row r="1395">
          <cell r="A1395" t="str">
            <v/>
          </cell>
          <cell r="B1395" t="str">
            <v/>
          </cell>
          <cell r="C1395">
            <v>0</v>
          </cell>
          <cell r="D1395">
            <v>0</v>
          </cell>
        </row>
        <row r="1396">
          <cell r="A1396" t="str">
            <v/>
          </cell>
          <cell r="B1396" t="str">
            <v/>
          </cell>
          <cell r="C1396">
            <v>0</v>
          </cell>
          <cell r="D1396">
            <v>0</v>
          </cell>
        </row>
        <row r="1397">
          <cell r="A1397" t="str">
            <v/>
          </cell>
          <cell r="B1397" t="str">
            <v/>
          </cell>
          <cell r="C1397">
            <v>0</v>
          </cell>
          <cell r="D1397">
            <v>0</v>
          </cell>
        </row>
        <row r="1398">
          <cell r="A1398" t="str">
            <v/>
          </cell>
          <cell r="B1398" t="str">
            <v/>
          </cell>
          <cell r="C1398">
            <v>0</v>
          </cell>
          <cell r="D1398">
            <v>0</v>
          </cell>
        </row>
        <row r="1399">
          <cell r="A1399" t="str">
            <v/>
          </cell>
          <cell r="B1399" t="str">
            <v/>
          </cell>
          <cell r="C1399">
            <v>0</v>
          </cell>
          <cell r="D1399">
            <v>0</v>
          </cell>
        </row>
        <row r="1400">
          <cell r="A1400" t="str">
            <v/>
          </cell>
          <cell r="B1400" t="str">
            <v/>
          </cell>
          <cell r="C1400">
            <v>0</v>
          </cell>
          <cell r="D1400">
            <v>0</v>
          </cell>
        </row>
        <row r="1401">
          <cell r="A1401" t="str">
            <v/>
          </cell>
          <cell r="B1401" t="str">
            <v/>
          </cell>
          <cell r="C1401">
            <v>0</v>
          </cell>
          <cell r="D1401">
            <v>0</v>
          </cell>
        </row>
        <row r="1402">
          <cell r="A1402" t="str">
            <v/>
          </cell>
          <cell r="B1402" t="str">
            <v/>
          </cell>
          <cell r="C1402">
            <v>0</v>
          </cell>
          <cell r="D1402">
            <v>0</v>
          </cell>
        </row>
        <row r="1403">
          <cell r="A1403" t="str">
            <v/>
          </cell>
          <cell r="B1403" t="str">
            <v/>
          </cell>
          <cell r="C1403">
            <v>0</v>
          </cell>
          <cell r="D1403">
            <v>0</v>
          </cell>
        </row>
        <row r="1404">
          <cell r="A1404" t="str">
            <v/>
          </cell>
          <cell r="B1404" t="str">
            <v/>
          </cell>
          <cell r="C1404">
            <v>0</v>
          </cell>
          <cell r="D1404">
            <v>0</v>
          </cell>
        </row>
        <row r="1405">
          <cell r="A1405" t="str">
            <v/>
          </cell>
          <cell r="B1405" t="str">
            <v/>
          </cell>
          <cell r="C1405">
            <v>0</v>
          </cell>
          <cell r="D1405">
            <v>0</v>
          </cell>
        </row>
        <row r="1406">
          <cell r="A1406" t="str">
            <v/>
          </cell>
          <cell r="B1406" t="str">
            <v/>
          </cell>
          <cell r="C1406">
            <v>0</v>
          </cell>
          <cell r="D1406">
            <v>0</v>
          </cell>
        </row>
        <row r="1407">
          <cell r="A1407" t="str">
            <v/>
          </cell>
          <cell r="B1407" t="str">
            <v/>
          </cell>
          <cell r="C1407">
            <v>0</v>
          </cell>
          <cell r="D1407">
            <v>0</v>
          </cell>
        </row>
        <row r="1408">
          <cell r="A1408" t="str">
            <v/>
          </cell>
          <cell r="B1408" t="str">
            <v/>
          </cell>
          <cell r="C1408">
            <v>0</v>
          </cell>
          <cell r="D1408">
            <v>0</v>
          </cell>
        </row>
        <row r="1409">
          <cell r="A1409" t="str">
            <v/>
          </cell>
          <cell r="B1409" t="str">
            <v/>
          </cell>
          <cell r="C1409">
            <v>0</v>
          </cell>
          <cell r="D1409">
            <v>0</v>
          </cell>
        </row>
        <row r="1410">
          <cell r="A1410" t="str">
            <v/>
          </cell>
          <cell r="B1410" t="str">
            <v/>
          </cell>
          <cell r="C1410">
            <v>0</v>
          </cell>
          <cell r="D1410">
            <v>0</v>
          </cell>
        </row>
        <row r="1411">
          <cell r="A1411" t="str">
            <v/>
          </cell>
          <cell r="B1411" t="str">
            <v/>
          </cell>
          <cell r="C1411">
            <v>0</v>
          </cell>
          <cell r="D1411">
            <v>0</v>
          </cell>
        </row>
        <row r="1412">
          <cell r="A1412" t="str">
            <v/>
          </cell>
          <cell r="B1412" t="str">
            <v/>
          </cell>
          <cell r="C1412">
            <v>0</v>
          </cell>
          <cell r="D1412">
            <v>0</v>
          </cell>
        </row>
        <row r="1413">
          <cell r="A1413" t="str">
            <v/>
          </cell>
          <cell r="B1413" t="str">
            <v/>
          </cell>
          <cell r="C1413">
            <v>0</v>
          </cell>
          <cell r="D1413">
            <v>0</v>
          </cell>
        </row>
        <row r="1414">
          <cell r="A1414" t="str">
            <v/>
          </cell>
          <cell r="B1414" t="str">
            <v/>
          </cell>
          <cell r="C1414">
            <v>0</v>
          </cell>
          <cell r="D1414">
            <v>0</v>
          </cell>
        </row>
        <row r="1415">
          <cell r="A1415" t="str">
            <v/>
          </cell>
          <cell r="B1415" t="str">
            <v/>
          </cell>
          <cell r="C1415">
            <v>0</v>
          </cell>
          <cell r="D1415">
            <v>0</v>
          </cell>
        </row>
        <row r="1416">
          <cell r="A1416" t="str">
            <v/>
          </cell>
          <cell r="B1416" t="str">
            <v/>
          </cell>
          <cell r="C1416">
            <v>0</v>
          </cell>
          <cell r="D1416">
            <v>0</v>
          </cell>
        </row>
        <row r="1417">
          <cell r="A1417" t="str">
            <v/>
          </cell>
          <cell r="B1417" t="str">
            <v/>
          </cell>
          <cell r="C1417">
            <v>0</v>
          </cell>
          <cell r="D1417">
            <v>0</v>
          </cell>
        </row>
        <row r="1418">
          <cell r="A1418" t="str">
            <v/>
          </cell>
          <cell r="B1418" t="str">
            <v/>
          </cell>
          <cell r="C1418">
            <v>0</v>
          </cell>
          <cell r="D1418">
            <v>0</v>
          </cell>
        </row>
        <row r="1419">
          <cell r="A1419" t="str">
            <v/>
          </cell>
          <cell r="B1419" t="str">
            <v/>
          </cell>
          <cell r="C1419">
            <v>0</v>
          </cell>
          <cell r="D1419">
            <v>0</v>
          </cell>
        </row>
        <row r="1420">
          <cell r="A1420" t="str">
            <v/>
          </cell>
          <cell r="B1420" t="str">
            <v/>
          </cell>
          <cell r="C1420">
            <v>0</v>
          </cell>
          <cell r="D1420">
            <v>0</v>
          </cell>
        </row>
        <row r="1421">
          <cell r="A1421" t="str">
            <v/>
          </cell>
          <cell r="B1421" t="str">
            <v/>
          </cell>
          <cell r="C1421">
            <v>0</v>
          </cell>
          <cell r="D1421">
            <v>0</v>
          </cell>
        </row>
        <row r="1422">
          <cell r="A1422" t="str">
            <v/>
          </cell>
          <cell r="B1422" t="str">
            <v/>
          </cell>
          <cell r="C1422">
            <v>0</v>
          </cell>
          <cell r="D1422">
            <v>0</v>
          </cell>
        </row>
        <row r="1423">
          <cell r="A1423" t="str">
            <v/>
          </cell>
          <cell r="B1423" t="str">
            <v/>
          </cell>
          <cell r="C1423">
            <v>0</v>
          </cell>
          <cell r="D1423">
            <v>0</v>
          </cell>
        </row>
        <row r="1424">
          <cell r="A1424" t="str">
            <v/>
          </cell>
          <cell r="B1424" t="str">
            <v/>
          </cell>
          <cell r="C1424">
            <v>0</v>
          </cell>
          <cell r="D1424">
            <v>0</v>
          </cell>
        </row>
        <row r="1425">
          <cell r="A1425" t="str">
            <v/>
          </cell>
          <cell r="B1425" t="str">
            <v/>
          </cell>
          <cell r="C1425">
            <v>0</v>
          </cell>
          <cell r="D1425">
            <v>0</v>
          </cell>
        </row>
        <row r="1426">
          <cell r="A1426" t="str">
            <v/>
          </cell>
          <cell r="B1426" t="str">
            <v/>
          </cell>
          <cell r="C1426">
            <v>0</v>
          </cell>
          <cell r="D1426">
            <v>0</v>
          </cell>
        </row>
        <row r="1427">
          <cell r="A1427" t="str">
            <v/>
          </cell>
          <cell r="B1427" t="str">
            <v/>
          </cell>
          <cell r="C1427">
            <v>0</v>
          </cell>
          <cell r="D1427">
            <v>0</v>
          </cell>
        </row>
        <row r="1428">
          <cell r="A1428" t="str">
            <v/>
          </cell>
          <cell r="B1428" t="str">
            <v/>
          </cell>
          <cell r="C1428">
            <v>0</v>
          </cell>
          <cell r="D1428">
            <v>0</v>
          </cell>
        </row>
        <row r="1429">
          <cell r="A1429" t="str">
            <v/>
          </cell>
          <cell r="B1429" t="str">
            <v/>
          </cell>
          <cell r="C1429">
            <v>0</v>
          </cell>
          <cell r="D1429">
            <v>0</v>
          </cell>
        </row>
        <row r="1430">
          <cell r="A1430" t="str">
            <v/>
          </cell>
          <cell r="B1430" t="str">
            <v/>
          </cell>
          <cell r="C1430">
            <v>0</v>
          </cell>
          <cell r="D1430">
            <v>0</v>
          </cell>
        </row>
        <row r="1431">
          <cell r="A1431" t="str">
            <v/>
          </cell>
          <cell r="B1431" t="str">
            <v/>
          </cell>
          <cell r="C1431">
            <v>0</v>
          </cell>
          <cell r="D1431">
            <v>0</v>
          </cell>
        </row>
        <row r="1432">
          <cell r="A1432" t="str">
            <v/>
          </cell>
          <cell r="B1432" t="str">
            <v/>
          </cell>
          <cell r="C1432">
            <v>0</v>
          </cell>
          <cell r="D1432">
            <v>0</v>
          </cell>
        </row>
        <row r="1433">
          <cell r="A1433" t="str">
            <v/>
          </cell>
          <cell r="B1433" t="str">
            <v/>
          </cell>
          <cell r="C1433">
            <v>0</v>
          </cell>
          <cell r="D1433">
            <v>0</v>
          </cell>
        </row>
        <row r="1434">
          <cell r="A1434" t="str">
            <v/>
          </cell>
          <cell r="B1434" t="str">
            <v/>
          </cell>
          <cell r="C1434">
            <v>0</v>
          </cell>
          <cell r="D1434">
            <v>0</v>
          </cell>
        </row>
        <row r="1435">
          <cell r="A1435" t="str">
            <v/>
          </cell>
          <cell r="B1435" t="str">
            <v/>
          </cell>
          <cell r="C1435">
            <v>0</v>
          </cell>
          <cell r="D1435">
            <v>0</v>
          </cell>
        </row>
        <row r="1436">
          <cell r="A1436" t="str">
            <v/>
          </cell>
          <cell r="B1436" t="str">
            <v/>
          </cell>
          <cell r="C1436">
            <v>0</v>
          </cell>
          <cell r="D1436">
            <v>0</v>
          </cell>
        </row>
        <row r="1437">
          <cell r="A1437" t="str">
            <v/>
          </cell>
          <cell r="B1437" t="str">
            <v/>
          </cell>
          <cell r="C1437">
            <v>0</v>
          </cell>
          <cell r="D1437">
            <v>0</v>
          </cell>
        </row>
        <row r="1438">
          <cell r="A1438" t="str">
            <v/>
          </cell>
          <cell r="B1438" t="str">
            <v/>
          </cell>
          <cell r="C1438">
            <v>0</v>
          </cell>
          <cell r="D1438">
            <v>0</v>
          </cell>
        </row>
        <row r="1439">
          <cell r="A1439" t="str">
            <v/>
          </cell>
          <cell r="B1439" t="str">
            <v/>
          </cell>
          <cell r="C1439">
            <v>0</v>
          </cell>
          <cell r="D1439">
            <v>0</v>
          </cell>
        </row>
        <row r="1440">
          <cell r="A1440" t="str">
            <v/>
          </cell>
          <cell r="B1440" t="str">
            <v/>
          </cell>
          <cell r="C1440">
            <v>0</v>
          </cell>
          <cell r="D1440">
            <v>0</v>
          </cell>
        </row>
        <row r="1441">
          <cell r="A1441" t="str">
            <v/>
          </cell>
          <cell r="B1441" t="str">
            <v/>
          </cell>
          <cell r="C1441">
            <v>0</v>
          </cell>
          <cell r="D1441">
            <v>0</v>
          </cell>
        </row>
        <row r="1442">
          <cell r="A1442" t="str">
            <v/>
          </cell>
          <cell r="B1442" t="str">
            <v/>
          </cell>
          <cell r="C1442">
            <v>0</v>
          </cell>
          <cell r="D1442">
            <v>0</v>
          </cell>
        </row>
        <row r="1443">
          <cell r="A1443" t="str">
            <v/>
          </cell>
          <cell r="B1443" t="str">
            <v/>
          </cell>
          <cell r="C1443">
            <v>0</v>
          </cell>
          <cell r="D1443">
            <v>0</v>
          </cell>
        </row>
        <row r="1444">
          <cell r="A1444" t="str">
            <v/>
          </cell>
          <cell r="B1444" t="str">
            <v/>
          </cell>
          <cell r="C1444">
            <v>0</v>
          </cell>
          <cell r="D1444">
            <v>0</v>
          </cell>
        </row>
        <row r="1445">
          <cell r="A1445" t="str">
            <v/>
          </cell>
          <cell r="B1445" t="str">
            <v/>
          </cell>
          <cell r="C1445">
            <v>0</v>
          </cell>
          <cell r="D1445">
            <v>0</v>
          </cell>
        </row>
        <row r="1446">
          <cell r="A1446" t="str">
            <v/>
          </cell>
          <cell r="B1446" t="str">
            <v/>
          </cell>
          <cell r="C1446">
            <v>0</v>
          </cell>
          <cell r="D1446">
            <v>0</v>
          </cell>
        </row>
        <row r="1447">
          <cell r="A1447" t="str">
            <v/>
          </cell>
          <cell r="B1447" t="str">
            <v/>
          </cell>
          <cell r="C1447">
            <v>0</v>
          </cell>
          <cell r="D1447">
            <v>0</v>
          </cell>
        </row>
        <row r="1448">
          <cell r="A1448" t="str">
            <v/>
          </cell>
          <cell r="B1448" t="str">
            <v/>
          </cell>
          <cell r="C1448">
            <v>0</v>
          </cell>
          <cell r="D1448">
            <v>0</v>
          </cell>
        </row>
        <row r="1449">
          <cell r="A1449" t="str">
            <v/>
          </cell>
          <cell r="B1449" t="str">
            <v/>
          </cell>
          <cell r="C1449">
            <v>0</v>
          </cell>
          <cell r="D1449">
            <v>0</v>
          </cell>
        </row>
        <row r="1450">
          <cell r="A1450" t="str">
            <v/>
          </cell>
          <cell r="B1450" t="str">
            <v/>
          </cell>
          <cell r="C1450">
            <v>0</v>
          </cell>
          <cell r="D1450">
            <v>0</v>
          </cell>
        </row>
        <row r="1451">
          <cell r="A1451" t="str">
            <v/>
          </cell>
          <cell r="B1451" t="str">
            <v/>
          </cell>
          <cell r="C1451">
            <v>0</v>
          </cell>
          <cell r="D1451">
            <v>0</v>
          </cell>
        </row>
        <row r="1452">
          <cell r="A1452" t="str">
            <v/>
          </cell>
          <cell r="B1452" t="str">
            <v/>
          </cell>
          <cell r="C1452">
            <v>0</v>
          </cell>
          <cell r="D1452">
            <v>0</v>
          </cell>
        </row>
        <row r="1453">
          <cell r="A1453" t="str">
            <v/>
          </cell>
          <cell r="B1453" t="str">
            <v/>
          </cell>
          <cell r="C1453">
            <v>0</v>
          </cell>
          <cell r="D1453">
            <v>0</v>
          </cell>
        </row>
        <row r="1454">
          <cell r="A1454" t="str">
            <v/>
          </cell>
          <cell r="B1454" t="str">
            <v/>
          </cell>
          <cell r="C1454">
            <v>0</v>
          </cell>
          <cell r="D1454">
            <v>0</v>
          </cell>
        </row>
        <row r="1455">
          <cell r="A1455" t="str">
            <v/>
          </cell>
          <cell r="B1455" t="str">
            <v/>
          </cell>
          <cell r="C1455">
            <v>0</v>
          </cell>
          <cell r="D1455">
            <v>0</v>
          </cell>
        </row>
        <row r="1456">
          <cell r="A1456" t="str">
            <v/>
          </cell>
          <cell r="B1456" t="str">
            <v/>
          </cell>
          <cell r="C1456">
            <v>0</v>
          </cell>
          <cell r="D1456">
            <v>0</v>
          </cell>
        </row>
        <row r="1457">
          <cell r="A1457" t="str">
            <v/>
          </cell>
          <cell r="B1457" t="str">
            <v/>
          </cell>
          <cell r="C1457">
            <v>0</v>
          </cell>
          <cell r="D1457">
            <v>0</v>
          </cell>
        </row>
        <row r="1458">
          <cell r="A1458" t="str">
            <v/>
          </cell>
          <cell r="B1458" t="str">
            <v/>
          </cell>
          <cell r="C1458">
            <v>0</v>
          </cell>
          <cell r="D1458">
            <v>0</v>
          </cell>
        </row>
        <row r="1459">
          <cell r="A1459" t="str">
            <v/>
          </cell>
          <cell r="B1459" t="str">
            <v/>
          </cell>
          <cell r="C1459">
            <v>0</v>
          </cell>
          <cell r="D1459">
            <v>0</v>
          </cell>
        </row>
        <row r="1460">
          <cell r="A1460" t="str">
            <v/>
          </cell>
          <cell r="B1460" t="str">
            <v/>
          </cell>
          <cell r="C1460">
            <v>0</v>
          </cell>
          <cell r="D1460">
            <v>0</v>
          </cell>
        </row>
        <row r="1461">
          <cell r="A1461" t="str">
            <v/>
          </cell>
          <cell r="B1461" t="str">
            <v/>
          </cell>
          <cell r="C1461">
            <v>0</v>
          </cell>
          <cell r="D1461">
            <v>0</v>
          </cell>
        </row>
        <row r="1462">
          <cell r="A1462" t="str">
            <v/>
          </cell>
          <cell r="B1462" t="str">
            <v/>
          </cell>
          <cell r="C1462">
            <v>0</v>
          </cell>
          <cell r="D1462">
            <v>0</v>
          </cell>
        </row>
        <row r="1463">
          <cell r="A1463" t="str">
            <v/>
          </cell>
          <cell r="B1463" t="str">
            <v/>
          </cell>
          <cell r="C1463">
            <v>0</v>
          </cell>
          <cell r="D1463">
            <v>0</v>
          </cell>
        </row>
        <row r="1464">
          <cell r="A1464" t="str">
            <v/>
          </cell>
          <cell r="B1464" t="str">
            <v/>
          </cell>
          <cell r="C1464">
            <v>0</v>
          </cell>
          <cell r="D1464">
            <v>0</v>
          </cell>
        </row>
        <row r="1465">
          <cell r="A1465" t="str">
            <v/>
          </cell>
          <cell r="B1465" t="str">
            <v/>
          </cell>
          <cell r="C1465">
            <v>0</v>
          </cell>
          <cell r="D1465">
            <v>0</v>
          </cell>
        </row>
        <row r="1466">
          <cell r="A1466" t="str">
            <v/>
          </cell>
          <cell r="B1466" t="str">
            <v/>
          </cell>
          <cell r="C1466">
            <v>0</v>
          </cell>
          <cell r="D1466">
            <v>0</v>
          </cell>
        </row>
        <row r="1467">
          <cell r="A1467" t="str">
            <v/>
          </cell>
          <cell r="B1467" t="str">
            <v/>
          </cell>
          <cell r="C1467">
            <v>0</v>
          </cell>
          <cell r="D1467">
            <v>0</v>
          </cell>
        </row>
        <row r="1468">
          <cell r="A1468" t="str">
            <v/>
          </cell>
          <cell r="B1468" t="str">
            <v/>
          </cell>
          <cell r="C1468">
            <v>0</v>
          </cell>
          <cell r="D1468">
            <v>0</v>
          </cell>
        </row>
        <row r="1469">
          <cell r="A1469" t="str">
            <v/>
          </cell>
          <cell r="B1469" t="str">
            <v/>
          </cell>
          <cell r="C1469">
            <v>0</v>
          </cell>
          <cell r="D1469">
            <v>0</v>
          </cell>
        </row>
        <row r="1470">
          <cell r="A1470" t="str">
            <v/>
          </cell>
          <cell r="B1470" t="str">
            <v/>
          </cell>
          <cell r="C1470">
            <v>0</v>
          </cell>
          <cell r="D1470">
            <v>0</v>
          </cell>
        </row>
        <row r="1471">
          <cell r="A1471" t="str">
            <v/>
          </cell>
          <cell r="B1471" t="str">
            <v/>
          </cell>
          <cell r="C1471">
            <v>0</v>
          </cell>
          <cell r="D1471">
            <v>0</v>
          </cell>
        </row>
        <row r="1472">
          <cell r="A1472" t="str">
            <v/>
          </cell>
          <cell r="B1472" t="str">
            <v/>
          </cell>
          <cell r="C1472">
            <v>0</v>
          </cell>
          <cell r="D1472">
            <v>0</v>
          </cell>
        </row>
        <row r="1473">
          <cell r="A1473" t="str">
            <v/>
          </cell>
          <cell r="B1473" t="str">
            <v/>
          </cell>
          <cell r="C1473">
            <v>0</v>
          </cell>
          <cell r="D1473">
            <v>0</v>
          </cell>
        </row>
        <row r="1474">
          <cell r="A1474" t="str">
            <v/>
          </cell>
          <cell r="B1474" t="str">
            <v/>
          </cell>
          <cell r="C1474">
            <v>0</v>
          </cell>
          <cell r="D1474">
            <v>0</v>
          </cell>
        </row>
        <row r="1475">
          <cell r="A1475" t="str">
            <v/>
          </cell>
          <cell r="B1475" t="str">
            <v/>
          </cell>
          <cell r="C1475">
            <v>0</v>
          </cell>
          <cell r="D1475">
            <v>0</v>
          </cell>
        </row>
        <row r="1476">
          <cell r="A1476" t="str">
            <v/>
          </cell>
          <cell r="B1476" t="str">
            <v/>
          </cell>
          <cell r="C1476">
            <v>0</v>
          </cell>
          <cell r="D1476">
            <v>0</v>
          </cell>
        </row>
        <row r="1477">
          <cell r="A1477" t="str">
            <v/>
          </cell>
          <cell r="B1477" t="str">
            <v/>
          </cell>
          <cell r="C1477">
            <v>0</v>
          </cell>
          <cell r="D1477">
            <v>0</v>
          </cell>
        </row>
        <row r="1478">
          <cell r="A1478" t="str">
            <v/>
          </cell>
          <cell r="B1478" t="str">
            <v/>
          </cell>
          <cell r="C1478">
            <v>0</v>
          </cell>
          <cell r="D1478">
            <v>0</v>
          </cell>
        </row>
        <row r="1479">
          <cell r="A1479" t="str">
            <v/>
          </cell>
          <cell r="B1479" t="str">
            <v/>
          </cell>
          <cell r="C1479">
            <v>0</v>
          </cell>
          <cell r="D1479">
            <v>0</v>
          </cell>
        </row>
        <row r="1480">
          <cell r="A1480" t="str">
            <v/>
          </cell>
          <cell r="B1480" t="str">
            <v/>
          </cell>
          <cell r="C1480">
            <v>0</v>
          </cell>
          <cell r="D1480">
            <v>0</v>
          </cell>
        </row>
        <row r="1481">
          <cell r="A1481" t="str">
            <v/>
          </cell>
          <cell r="B1481" t="str">
            <v/>
          </cell>
          <cell r="C1481">
            <v>0</v>
          </cell>
          <cell r="D1481">
            <v>0</v>
          </cell>
        </row>
        <row r="1482">
          <cell r="A1482" t="str">
            <v/>
          </cell>
          <cell r="B1482" t="str">
            <v/>
          </cell>
          <cell r="C1482">
            <v>0</v>
          </cell>
          <cell r="D1482">
            <v>0</v>
          </cell>
        </row>
        <row r="1483">
          <cell r="A1483" t="str">
            <v/>
          </cell>
          <cell r="B1483" t="str">
            <v/>
          </cell>
          <cell r="C1483">
            <v>0</v>
          </cell>
          <cell r="D1483">
            <v>0</v>
          </cell>
        </row>
        <row r="1484">
          <cell r="A1484" t="str">
            <v/>
          </cell>
          <cell r="B1484" t="str">
            <v/>
          </cell>
          <cell r="C1484">
            <v>0</v>
          </cell>
          <cell r="D1484">
            <v>0</v>
          </cell>
        </row>
        <row r="1485">
          <cell r="A1485" t="str">
            <v/>
          </cell>
          <cell r="B1485" t="str">
            <v/>
          </cell>
          <cell r="C1485">
            <v>0</v>
          </cell>
          <cell r="D1485">
            <v>0</v>
          </cell>
        </row>
        <row r="1486">
          <cell r="A1486" t="str">
            <v/>
          </cell>
          <cell r="B1486" t="str">
            <v/>
          </cell>
          <cell r="C1486">
            <v>0</v>
          </cell>
          <cell r="D1486">
            <v>0</v>
          </cell>
        </row>
        <row r="1487">
          <cell r="A1487" t="str">
            <v/>
          </cell>
          <cell r="B1487" t="str">
            <v/>
          </cell>
          <cell r="C1487">
            <v>0</v>
          </cell>
          <cell r="D1487">
            <v>0</v>
          </cell>
        </row>
        <row r="1488">
          <cell r="A1488" t="str">
            <v/>
          </cell>
          <cell r="B1488" t="str">
            <v/>
          </cell>
          <cell r="C1488">
            <v>0</v>
          </cell>
          <cell r="D1488">
            <v>0</v>
          </cell>
        </row>
        <row r="1489">
          <cell r="A1489" t="str">
            <v/>
          </cell>
          <cell r="B1489" t="str">
            <v/>
          </cell>
          <cell r="C1489">
            <v>0</v>
          </cell>
          <cell r="D1489">
            <v>0</v>
          </cell>
        </row>
        <row r="1490">
          <cell r="A1490" t="str">
            <v/>
          </cell>
          <cell r="B1490" t="str">
            <v/>
          </cell>
          <cell r="C1490">
            <v>0</v>
          </cell>
          <cell r="D1490">
            <v>0</v>
          </cell>
        </row>
        <row r="1491">
          <cell r="A1491" t="str">
            <v/>
          </cell>
          <cell r="B1491" t="str">
            <v/>
          </cell>
          <cell r="C1491">
            <v>0</v>
          </cell>
          <cell r="D1491">
            <v>0</v>
          </cell>
        </row>
        <row r="1492">
          <cell r="A1492" t="str">
            <v/>
          </cell>
          <cell r="B1492" t="str">
            <v/>
          </cell>
          <cell r="C1492">
            <v>0</v>
          </cell>
          <cell r="D1492">
            <v>0</v>
          </cell>
        </row>
        <row r="1493">
          <cell r="A1493" t="str">
            <v/>
          </cell>
          <cell r="B1493" t="str">
            <v/>
          </cell>
          <cell r="C1493">
            <v>0</v>
          </cell>
          <cell r="D1493">
            <v>0</v>
          </cell>
        </row>
        <row r="1494">
          <cell r="A1494" t="str">
            <v/>
          </cell>
          <cell r="B1494" t="str">
            <v/>
          </cell>
          <cell r="C1494">
            <v>0</v>
          </cell>
          <cell r="D1494">
            <v>0</v>
          </cell>
        </row>
        <row r="1495">
          <cell r="A1495" t="str">
            <v/>
          </cell>
          <cell r="B1495" t="str">
            <v/>
          </cell>
          <cell r="C1495">
            <v>0</v>
          </cell>
          <cell r="D1495">
            <v>0</v>
          </cell>
        </row>
        <row r="1496">
          <cell r="A1496" t="str">
            <v/>
          </cell>
          <cell r="B1496" t="str">
            <v/>
          </cell>
          <cell r="C1496">
            <v>0</v>
          </cell>
          <cell r="D1496">
            <v>0</v>
          </cell>
        </row>
        <row r="1497">
          <cell r="A1497" t="str">
            <v/>
          </cell>
          <cell r="B1497" t="str">
            <v/>
          </cell>
          <cell r="C1497">
            <v>0</v>
          </cell>
          <cell r="D1497">
            <v>0</v>
          </cell>
        </row>
        <row r="1498">
          <cell r="A1498" t="str">
            <v/>
          </cell>
          <cell r="B1498" t="str">
            <v/>
          </cell>
          <cell r="C1498">
            <v>0</v>
          </cell>
          <cell r="D1498">
            <v>0</v>
          </cell>
        </row>
        <row r="1499">
          <cell r="A1499" t="str">
            <v/>
          </cell>
          <cell r="B1499" t="str">
            <v/>
          </cell>
          <cell r="C1499">
            <v>0</v>
          </cell>
          <cell r="D1499">
            <v>0</v>
          </cell>
        </row>
        <row r="1500">
          <cell r="A1500" t="str">
            <v/>
          </cell>
          <cell r="B1500" t="str">
            <v/>
          </cell>
          <cell r="C1500">
            <v>0</v>
          </cell>
          <cell r="D1500">
            <v>0</v>
          </cell>
        </row>
        <row r="1501">
          <cell r="A1501" t="str">
            <v/>
          </cell>
          <cell r="B1501" t="str">
            <v/>
          </cell>
          <cell r="C1501">
            <v>0</v>
          </cell>
          <cell r="D1501">
            <v>0</v>
          </cell>
        </row>
        <row r="1502">
          <cell r="A1502" t="str">
            <v/>
          </cell>
          <cell r="B1502" t="str">
            <v/>
          </cell>
          <cell r="C1502">
            <v>0</v>
          </cell>
          <cell r="D1502">
            <v>0</v>
          </cell>
        </row>
        <row r="1503">
          <cell r="A1503" t="str">
            <v/>
          </cell>
          <cell r="B1503" t="str">
            <v/>
          </cell>
          <cell r="C1503">
            <v>0</v>
          </cell>
          <cell r="D1503">
            <v>0</v>
          </cell>
        </row>
        <row r="1504">
          <cell r="A1504" t="str">
            <v/>
          </cell>
          <cell r="B1504" t="str">
            <v/>
          </cell>
          <cell r="C1504">
            <v>0</v>
          </cell>
          <cell r="D1504">
            <v>0</v>
          </cell>
        </row>
        <row r="1505">
          <cell r="A1505" t="str">
            <v/>
          </cell>
          <cell r="B1505" t="str">
            <v/>
          </cell>
          <cell r="C1505">
            <v>0</v>
          </cell>
          <cell r="D1505">
            <v>0</v>
          </cell>
        </row>
        <row r="1506">
          <cell r="A1506" t="str">
            <v/>
          </cell>
          <cell r="B1506" t="str">
            <v/>
          </cell>
          <cell r="C1506">
            <v>0</v>
          </cell>
          <cell r="D1506">
            <v>0</v>
          </cell>
        </row>
        <row r="1507">
          <cell r="A1507" t="str">
            <v/>
          </cell>
          <cell r="B1507" t="str">
            <v/>
          </cell>
          <cell r="C1507">
            <v>0</v>
          </cell>
          <cell r="D1507">
            <v>0</v>
          </cell>
        </row>
        <row r="1508">
          <cell r="A1508" t="str">
            <v/>
          </cell>
          <cell r="B1508" t="str">
            <v/>
          </cell>
          <cell r="C1508">
            <v>0</v>
          </cell>
          <cell r="D1508">
            <v>0</v>
          </cell>
        </row>
        <row r="1509">
          <cell r="A1509" t="str">
            <v/>
          </cell>
          <cell r="B1509" t="str">
            <v/>
          </cell>
          <cell r="C1509">
            <v>0</v>
          </cell>
          <cell r="D1509">
            <v>0</v>
          </cell>
        </row>
        <row r="1510">
          <cell r="A1510" t="str">
            <v/>
          </cell>
          <cell r="B1510" t="str">
            <v/>
          </cell>
          <cell r="C1510">
            <v>0</v>
          </cell>
          <cell r="D1510">
            <v>0</v>
          </cell>
        </row>
        <row r="1511">
          <cell r="A1511" t="str">
            <v/>
          </cell>
          <cell r="B1511" t="str">
            <v/>
          </cell>
          <cell r="C1511">
            <v>0</v>
          </cell>
          <cell r="D1511">
            <v>0</v>
          </cell>
        </row>
        <row r="1512">
          <cell r="A1512" t="str">
            <v/>
          </cell>
          <cell r="B1512" t="str">
            <v/>
          </cell>
          <cell r="C1512">
            <v>0</v>
          </cell>
          <cell r="D1512">
            <v>0</v>
          </cell>
        </row>
        <row r="1513">
          <cell r="A1513" t="str">
            <v/>
          </cell>
          <cell r="B1513" t="str">
            <v/>
          </cell>
          <cell r="C1513">
            <v>0</v>
          </cell>
          <cell r="D1513">
            <v>0</v>
          </cell>
        </row>
        <row r="1514">
          <cell r="A1514" t="str">
            <v/>
          </cell>
          <cell r="B1514" t="str">
            <v/>
          </cell>
          <cell r="C1514">
            <v>0</v>
          </cell>
          <cell r="D1514">
            <v>0</v>
          </cell>
        </row>
        <row r="1515">
          <cell r="A1515" t="str">
            <v/>
          </cell>
          <cell r="B1515" t="str">
            <v/>
          </cell>
          <cell r="C1515">
            <v>0</v>
          </cell>
          <cell r="D1515">
            <v>0</v>
          </cell>
        </row>
        <row r="1516">
          <cell r="A1516" t="str">
            <v/>
          </cell>
          <cell r="B1516" t="str">
            <v/>
          </cell>
          <cell r="C1516">
            <v>0</v>
          </cell>
          <cell r="D1516">
            <v>0</v>
          </cell>
        </row>
        <row r="1517">
          <cell r="A1517" t="str">
            <v/>
          </cell>
          <cell r="B1517" t="str">
            <v/>
          </cell>
          <cell r="C1517">
            <v>0</v>
          </cell>
          <cell r="D1517">
            <v>0</v>
          </cell>
        </row>
        <row r="1518">
          <cell r="A1518" t="str">
            <v/>
          </cell>
          <cell r="B1518" t="str">
            <v/>
          </cell>
          <cell r="C1518">
            <v>0</v>
          </cell>
          <cell r="D1518">
            <v>0</v>
          </cell>
        </row>
        <row r="1519">
          <cell r="A1519" t="str">
            <v/>
          </cell>
          <cell r="B1519" t="str">
            <v/>
          </cell>
          <cell r="C1519">
            <v>0</v>
          </cell>
          <cell r="D1519">
            <v>0</v>
          </cell>
        </row>
        <row r="1520">
          <cell r="A1520" t="str">
            <v/>
          </cell>
          <cell r="B1520" t="str">
            <v/>
          </cell>
          <cell r="C1520">
            <v>0</v>
          </cell>
          <cell r="D1520">
            <v>0</v>
          </cell>
        </row>
        <row r="1521">
          <cell r="A1521" t="str">
            <v/>
          </cell>
          <cell r="B1521" t="str">
            <v/>
          </cell>
          <cell r="C1521">
            <v>0</v>
          </cell>
          <cell r="D1521">
            <v>0</v>
          </cell>
        </row>
        <row r="1522">
          <cell r="A1522" t="str">
            <v/>
          </cell>
          <cell r="B1522" t="str">
            <v/>
          </cell>
          <cell r="C1522">
            <v>0</v>
          </cell>
          <cell r="D1522">
            <v>0</v>
          </cell>
        </row>
        <row r="1523">
          <cell r="A1523" t="str">
            <v/>
          </cell>
          <cell r="B1523" t="str">
            <v/>
          </cell>
          <cell r="C1523">
            <v>0</v>
          </cell>
          <cell r="D1523">
            <v>0</v>
          </cell>
        </row>
        <row r="1524">
          <cell r="A1524" t="str">
            <v/>
          </cell>
          <cell r="B1524" t="str">
            <v/>
          </cell>
          <cell r="C1524">
            <v>0</v>
          </cell>
          <cell r="D1524">
            <v>0</v>
          </cell>
        </row>
        <row r="1525">
          <cell r="A1525" t="str">
            <v/>
          </cell>
          <cell r="B1525" t="str">
            <v/>
          </cell>
          <cell r="C1525">
            <v>0</v>
          </cell>
          <cell r="D1525">
            <v>0</v>
          </cell>
        </row>
        <row r="1526">
          <cell r="A1526" t="str">
            <v/>
          </cell>
          <cell r="B1526" t="str">
            <v/>
          </cell>
          <cell r="C1526">
            <v>0</v>
          </cell>
          <cell r="D1526">
            <v>0</v>
          </cell>
        </row>
        <row r="1527">
          <cell r="A1527" t="str">
            <v/>
          </cell>
          <cell r="B1527" t="str">
            <v/>
          </cell>
          <cell r="C1527">
            <v>0</v>
          </cell>
          <cell r="D1527">
            <v>0</v>
          </cell>
        </row>
        <row r="1528">
          <cell r="A1528" t="str">
            <v/>
          </cell>
          <cell r="B1528" t="str">
            <v/>
          </cell>
          <cell r="C1528">
            <v>0</v>
          </cell>
          <cell r="D1528">
            <v>0</v>
          </cell>
        </row>
        <row r="1529">
          <cell r="A1529" t="str">
            <v/>
          </cell>
          <cell r="B1529" t="str">
            <v/>
          </cell>
          <cell r="C1529">
            <v>0</v>
          </cell>
          <cell r="D1529">
            <v>0</v>
          </cell>
        </row>
        <row r="1530">
          <cell r="A1530" t="str">
            <v/>
          </cell>
          <cell r="B1530" t="str">
            <v/>
          </cell>
          <cell r="C1530">
            <v>0</v>
          </cell>
          <cell r="D1530">
            <v>0</v>
          </cell>
        </row>
        <row r="1531">
          <cell r="A1531" t="str">
            <v/>
          </cell>
          <cell r="B1531" t="str">
            <v/>
          </cell>
          <cell r="C1531">
            <v>0</v>
          </cell>
          <cell r="D1531">
            <v>0</v>
          </cell>
        </row>
        <row r="1532">
          <cell r="A1532" t="str">
            <v/>
          </cell>
          <cell r="B1532" t="str">
            <v/>
          </cell>
          <cell r="C1532">
            <v>0</v>
          </cell>
          <cell r="D1532">
            <v>0</v>
          </cell>
        </row>
        <row r="1533">
          <cell r="A1533" t="str">
            <v/>
          </cell>
          <cell r="B1533" t="str">
            <v/>
          </cell>
          <cell r="C1533">
            <v>0</v>
          </cell>
          <cell r="D1533">
            <v>0</v>
          </cell>
        </row>
        <row r="1534">
          <cell r="A1534" t="str">
            <v/>
          </cell>
          <cell r="B1534" t="str">
            <v/>
          </cell>
          <cell r="C1534">
            <v>0</v>
          </cell>
          <cell r="D1534">
            <v>0</v>
          </cell>
        </row>
        <row r="1535">
          <cell r="A1535" t="str">
            <v/>
          </cell>
          <cell r="B1535" t="str">
            <v/>
          </cell>
          <cell r="C1535">
            <v>0</v>
          </cell>
          <cell r="D1535">
            <v>0</v>
          </cell>
        </row>
        <row r="1536">
          <cell r="A1536" t="str">
            <v/>
          </cell>
          <cell r="B1536" t="str">
            <v/>
          </cell>
          <cell r="C1536">
            <v>0</v>
          </cell>
          <cell r="D1536">
            <v>0</v>
          </cell>
        </row>
        <row r="1537">
          <cell r="A1537" t="str">
            <v/>
          </cell>
          <cell r="B1537" t="str">
            <v/>
          </cell>
          <cell r="C1537">
            <v>0</v>
          </cell>
          <cell r="D1537">
            <v>0</v>
          </cell>
        </row>
        <row r="1538">
          <cell r="A1538" t="str">
            <v/>
          </cell>
          <cell r="B1538" t="str">
            <v/>
          </cell>
          <cell r="C1538">
            <v>0</v>
          </cell>
          <cell r="D1538">
            <v>0</v>
          </cell>
        </row>
        <row r="1539">
          <cell r="A1539" t="str">
            <v/>
          </cell>
          <cell r="B1539" t="str">
            <v/>
          </cell>
          <cell r="C1539">
            <v>0</v>
          </cell>
          <cell r="D1539">
            <v>0</v>
          </cell>
        </row>
        <row r="1540">
          <cell r="A1540" t="str">
            <v/>
          </cell>
          <cell r="B1540" t="str">
            <v/>
          </cell>
          <cell r="C1540">
            <v>0</v>
          </cell>
          <cell r="D1540">
            <v>0</v>
          </cell>
        </row>
        <row r="1541">
          <cell r="A1541" t="str">
            <v/>
          </cell>
          <cell r="B1541" t="str">
            <v/>
          </cell>
          <cell r="C1541">
            <v>0</v>
          </cell>
          <cell r="D1541">
            <v>0</v>
          </cell>
        </row>
        <row r="1542">
          <cell r="A1542" t="str">
            <v/>
          </cell>
          <cell r="B1542" t="str">
            <v/>
          </cell>
          <cell r="C1542">
            <v>0</v>
          </cell>
          <cell r="D1542">
            <v>0</v>
          </cell>
        </row>
        <row r="1543">
          <cell r="A1543" t="str">
            <v/>
          </cell>
          <cell r="B1543" t="str">
            <v/>
          </cell>
          <cell r="C1543">
            <v>0</v>
          </cell>
          <cell r="D1543">
            <v>0</v>
          </cell>
        </row>
        <row r="1544">
          <cell r="A1544" t="str">
            <v/>
          </cell>
          <cell r="B1544" t="str">
            <v/>
          </cell>
          <cell r="C1544">
            <v>0</v>
          </cell>
          <cell r="D1544">
            <v>0</v>
          </cell>
        </row>
        <row r="1545">
          <cell r="A1545" t="str">
            <v/>
          </cell>
          <cell r="B1545" t="str">
            <v/>
          </cell>
          <cell r="C1545">
            <v>0</v>
          </cell>
          <cell r="D1545">
            <v>0</v>
          </cell>
        </row>
        <row r="1546">
          <cell r="A1546" t="str">
            <v/>
          </cell>
          <cell r="B1546" t="str">
            <v/>
          </cell>
          <cell r="C1546">
            <v>0</v>
          </cell>
          <cell r="D1546">
            <v>0</v>
          </cell>
        </row>
        <row r="1547">
          <cell r="A1547" t="str">
            <v/>
          </cell>
          <cell r="B1547" t="str">
            <v/>
          </cell>
          <cell r="C1547">
            <v>0</v>
          </cell>
          <cell r="D1547">
            <v>0</v>
          </cell>
        </row>
        <row r="1548">
          <cell r="A1548" t="str">
            <v/>
          </cell>
          <cell r="B1548" t="str">
            <v/>
          </cell>
          <cell r="C1548">
            <v>0</v>
          </cell>
          <cell r="D1548">
            <v>0</v>
          </cell>
        </row>
        <row r="1549">
          <cell r="A1549" t="str">
            <v/>
          </cell>
          <cell r="B1549" t="str">
            <v/>
          </cell>
          <cell r="C1549">
            <v>0</v>
          </cell>
          <cell r="D1549">
            <v>0</v>
          </cell>
        </row>
        <row r="1550">
          <cell r="A1550" t="str">
            <v/>
          </cell>
          <cell r="B1550" t="str">
            <v/>
          </cell>
          <cell r="C1550">
            <v>0</v>
          </cell>
          <cell r="D1550">
            <v>0</v>
          </cell>
        </row>
        <row r="1551">
          <cell r="A1551" t="str">
            <v/>
          </cell>
          <cell r="B1551" t="str">
            <v/>
          </cell>
          <cell r="C1551">
            <v>0</v>
          </cell>
          <cell r="D1551">
            <v>0</v>
          </cell>
        </row>
        <row r="1552">
          <cell r="A1552" t="str">
            <v/>
          </cell>
          <cell r="B1552" t="str">
            <v/>
          </cell>
          <cell r="C1552">
            <v>0</v>
          </cell>
          <cell r="D1552">
            <v>0</v>
          </cell>
        </row>
        <row r="1553">
          <cell r="A1553" t="str">
            <v/>
          </cell>
          <cell r="B1553" t="str">
            <v/>
          </cell>
          <cell r="C1553">
            <v>0</v>
          </cell>
          <cell r="D1553">
            <v>0</v>
          </cell>
        </row>
        <row r="1554">
          <cell r="A1554" t="str">
            <v/>
          </cell>
          <cell r="B1554" t="str">
            <v/>
          </cell>
          <cell r="C1554">
            <v>0</v>
          </cell>
          <cell r="D1554">
            <v>0</v>
          </cell>
        </row>
        <row r="1555">
          <cell r="A1555" t="str">
            <v/>
          </cell>
          <cell r="B1555" t="str">
            <v/>
          </cell>
          <cell r="C1555">
            <v>0</v>
          </cell>
          <cell r="D1555">
            <v>0</v>
          </cell>
        </row>
        <row r="1556">
          <cell r="A1556" t="str">
            <v/>
          </cell>
          <cell r="B1556" t="str">
            <v/>
          </cell>
          <cell r="C1556">
            <v>0</v>
          </cell>
          <cell r="D1556">
            <v>0</v>
          </cell>
        </row>
        <row r="1557">
          <cell r="A1557" t="str">
            <v/>
          </cell>
          <cell r="B1557" t="str">
            <v/>
          </cell>
          <cell r="C1557">
            <v>0</v>
          </cell>
          <cell r="D1557">
            <v>0</v>
          </cell>
        </row>
        <row r="1558">
          <cell r="A1558" t="str">
            <v/>
          </cell>
          <cell r="B1558" t="str">
            <v/>
          </cell>
          <cell r="C1558">
            <v>0</v>
          </cell>
          <cell r="D1558">
            <v>0</v>
          </cell>
        </row>
        <row r="1559">
          <cell r="A1559" t="str">
            <v/>
          </cell>
          <cell r="B1559" t="str">
            <v/>
          </cell>
          <cell r="C1559">
            <v>0</v>
          </cell>
          <cell r="D1559">
            <v>0</v>
          </cell>
        </row>
        <row r="1560">
          <cell r="A1560" t="str">
            <v/>
          </cell>
          <cell r="B1560" t="str">
            <v/>
          </cell>
          <cell r="C1560">
            <v>0</v>
          </cell>
          <cell r="D1560">
            <v>0</v>
          </cell>
        </row>
        <row r="1561">
          <cell r="A1561" t="str">
            <v/>
          </cell>
          <cell r="B1561" t="str">
            <v/>
          </cell>
          <cell r="C1561">
            <v>0</v>
          </cell>
          <cell r="D1561">
            <v>0</v>
          </cell>
        </row>
        <row r="1562">
          <cell r="A1562" t="str">
            <v/>
          </cell>
          <cell r="B1562" t="str">
            <v/>
          </cell>
          <cell r="C1562">
            <v>0</v>
          </cell>
          <cell r="D1562">
            <v>0</v>
          </cell>
        </row>
        <row r="1563">
          <cell r="A1563" t="str">
            <v/>
          </cell>
          <cell r="B1563" t="str">
            <v/>
          </cell>
          <cell r="C1563">
            <v>0</v>
          </cell>
          <cell r="D1563">
            <v>0</v>
          </cell>
        </row>
        <row r="1564">
          <cell r="A1564" t="str">
            <v/>
          </cell>
          <cell r="B1564" t="str">
            <v/>
          </cell>
          <cell r="C1564">
            <v>0</v>
          </cell>
          <cell r="D1564">
            <v>0</v>
          </cell>
        </row>
        <row r="1565">
          <cell r="A1565" t="str">
            <v/>
          </cell>
          <cell r="B1565" t="str">
            <v/>
          </cell>
          <cell r="C1565">
            <v>0</v>
          </cell>
          <cell r="D1565">
            <v>0</v>
          </cell>
        </row>
        <row r="1566">
          <cell r="A1566" t="str">
            <v/>
          </cell>
          <cell r="B1566" t="str">
            <v/>
          </cell>
          <cell r="C1566">
            <v>0</v>
          </cell>
          <cell r="D1566">
            <v>0</v>
          </cell>
        </row>
        <row r="1567">
          <cell r="A1567" t="str">
            <v/>
          </cell>
          <cell r="B1567" t="str">
            <v/>
          </cell>
          <cell r="C1567">
            <v>0</v>
          </cell>
          <cell r="D1567">
            <v>0</v>
          </cell>
        </row>
        <row r="1568">
          <cell r="A1568" t="str">
            <v/>
          </cell>
          <cell r="B1568" t="str">
            <v/>
          </cell>
          <cell r="C1568">
            <v>0</v>
          </cell>
          <cell r="D1568">
            <v>0</v>
          </cell>
        </row>
        <row r="1569">
          <cell r="A1569" t="str">
            <v/>
          </cell>
          <cell r="B1569" t="str">
            <v/>
          </cell>
          <cell r="C1569">
            <v>0</v>
          </cell>
          <cell r="D1569">
            <v>0</v>
          </cell>
        </row>
        <row r="1570">
          <cell r="A1570" t="str">
            <v/>
          </cell>
          <cell r="B1570" t="str">
            <v/>
          </cell>
          <cell r="C1570">
            <v>0</v>
          </cell>
          <cell r="D1570">
            <v>0</v>
          </cell>
        </row>
        <row r="1571">
          <cell r="A1571" t="str">
            <v/>
          </cell>
          <cell r="B1571" t="str">
            <v/>
          </cell>
          <cell r="C1571">
            <v>0</v>
          </cell>
          <cell r="D1571">
            <v>0</v>
          </cell>
        </row>
        <row r="1572">
          <cell r="A1572" t="str">
            <v/>
          </cell>
          <cell r="B1572" t="str">
            <v/>
          </cell>
          <cell r="C1572">
            <v>0</v>
          </cell>
          <cell r="D1572">
            <v>0</v>
          </cell>
        </row>
        <row r="1573">
          <cell r="A1573" t="str">
            <v/>
          </cell>
          <cell r="B1573" t="str">
            <v/>
          </cell>
          <cell r="C1573">
            <v>0</v>
          </cell>
          <cell r="D1573">
            <v>0</v>
          </cell>
        </row>
        <row r="1574">
          <cell r="A1574" t="str">
            <v/>
          </cell>
          <cell r="B1574" t="str">
            <v/>
          </cell>
          <cell r="C1574">
            <v>0</v>
          </cell>
          <cell r="D1574">
            <v>0</v>
          </cell>
        </row>
        <row r="1575">
          <cell r="A1575" t="str">
            <v/>
          </cell>
          <cell r="B1575" t="str">
            <v/>
          </cell>
          <cell r="C1575">
            <v>0</v>
          </cell>
          <cell r="D1575">
            <v>0</v>
          </cell>
        </row>
        <row r="1576">
          <cell r="A1576" t="str">
            <v/>
          </cell>
          <cell r="B1576" t="str">
            <v/>
          </cell>
          <cell r="C1576">
            <v>0</v>
          </cell>
          <cell r="D1576">
            <v>0</v>
          </cell>
        </row>
        <row r="1577">
          <cell r="A1577" t="str">
            <v/>
          </cell>
          <cell r="B1577" t="str">
            <v/>
          </cell>
          <cell r="C1577">
            <v>0</v>
          </cell>
          <cell r="D1577">
            <v>0</v>
          </cell>
        </row>
        <row r="1578">
          <cell r="A1578" t="str">
            <v/>
          </cell>
          <cell r="B1578" t="str">
            <v/>
          </cell>
          <cell r="C1578">
            <v>0</v>
          </cell>
          <cell r="D1578">
            <v>0</v>
          </cell>
        </row>
        <row r="1579">
          <cell r="A1579" t="str">
            <v/>
          </cell>
          <cell r="B1579" t="str">
            <v/>
          </cell>
          <cell r="C1579">
            <v>0</v>
          </cell>
          <cell r="D1579">
            <v>0</v>
          </cell>
        </row>
        <row r="1580">
          <cell r="A1580" t="str">
            <v/>
          </cell>
          <cell r="B1580" t="str">
            <v/>
          </cell>
          <cell r="C1580">
            <v>0</v>
          </cell>
          <cell r="D1580">
            <v>0</v>
          </cell>
        </row>
        <row r="1581">
          <cell r="A1581" t="str">
            <v/>
          </cell>
          <cell r="B1581" t="str">
            <v/>
          </cell>
          <cell r="C1581">
            <v>0</v>
          </cell>
          <cell r="D1581">
            <v>0</v>
          </cell>
        </row>
        <row r="1582">
          <cell r="A1582" t="str">
            <v/>
          </cell>
          <cell r="B1582" t="str">
            <v/>
          </cell>
          <cell r="C1582">
            <v>0</v>
          </cell>
          <cell r="D1582">
            <v>0</v>
          </cell>
        </row>
        <row r="1583">
          <cell r="A1583" t="str">
            <v/>
          </cell>
          <cell r="B1583" t="str">
            <v/>
          </cell>
          <cell r="C1583">
            <v>0</v>
          </cell>
          <cell r="D1583">
            <v>0</v>
          </cell>
        </row>
        <row r="1584">
          <cell r="A1584" t="str">
            <v/>
          </cell>
          <cell r="B1584" t="str">
            <v/>
          </cell>
          <cell r="C1584">
            <v>0</v>
          </cell>
          <cell r="D1584">
            <v>0</v>
          </cell>
        </row>
        <row r="1585">
          <cell r="A1585" t="str">
            <v/>
          </cell>
          <cell r="B1585" t="str">
            <v/>
          </cell>
          <cell r="C1585">
            <v>0</v>
          </cell>
          <cell r="D1585">
            <v>0</v>
          </cell>
        </row>
        <row r="1586">
          <cell r="A1586" t="str">
            <v/>
          </cell>
          <cell r="B1586" t="str">
            <v/>
          </cell>
          <cell r="C1586">
            <v>0</v>
          </cell>
          <cell r="D1586">
            <v>0</v>
          </cell>
        </row>
        <row r="1587">
          <cell r="A1587" t="str">
            <v/>
          </cell>
          <cell r="B1587" t="str">
            <v/>
          </cell>
          <cell r="C1587">
            <v>0</v>
          </cell>
          <cell r="D1587">
            <v>0</v>
          </cell>
        </row>
        <row r="1588">
          <cell r="A1588" t="str">
            <v/>
          </cell>
          <cell r="B1588" t="str">
            <v/>
          </cell>
          <cell r="C1588">
            <v>0</v>
          </cell>
          <cell r="D1588">
            <v>0</v>
          </cell>
        </row>
        <row r="1589">
          <cell r="A1589" t="str">
            <v/>
          </cell>
          <cell r="B1589" t="str">
            <v/>
          </cell>
          <cell r="C1589">
            <v>0</v>
          </cell>
          <cell r="D1589">
            <v>0</v>
          </cell>
        </row>
        <row r="1590">
          <cell r="A1590" t="str">
            <v/>
          </cell>
          <cell r="B1590" t="str">
            <v/>
          </cell>
          <cell r="C1590">
            <v>0</v>
          </cell>
          <cell r="D1590">
            <v>0</v>
          </cell>
        </row>
        <row r="1591">
          <cell r="A1591" t="str">
            <v/>
          </cell>
          <cell r="B1591" t="str">
            <v/>
          </cell>
          <cell r="C1591">
            <v>0</v>
          </cell>
          <cell r="D1591">
            <v>0</v>
          </cell>
        </row>
        <row r="1592">
          <cell r="A1592" t="str">
            <v/>
          </cell>
          <cell r="B1592" t="str">
            <v/>
          </cell>
          <cell r="C1592">
            <v>0</v>
          </cell>
          <cell r="D1592">
            <v>0</v>
          </cell>
        </row>
        <row r="1593">
          <cell r="A1593" t="str">
            <v/>
          </cell>
          <cell r="B1593" t="str">
            <v/>
          </cell>
          <cell r="C1593">
            <v>0</v>
          </cell>
          <cell r="D1593">
            <v>0</v>
          </cell>
        </row>
        <row r="1594">
          <cell r="A1594" t="str">
            <v/>
          </cell>
          <cell r="B1594" t="str">
            <v/>
          </cell>
          <cell r="C1594">
            <v>0</v>
          </cell>
          <cell r="D1594">
            <v>0</v>
          </cell>
        </row>
        <row r="1595">
          <cell r="A1595" t="str">
            <v/>
          </cell>
          <cell r="B1595" t="str">
            <v/>
          </cell>
          <cell r="C1595">
            <v>0</v>
          </cell>
          <cell r="D1595">
            <v>0</v>
          </cell>
        </row>
        <row r="1596">
          <cell r="A1596" t="str">
            <v/>
          </cell>
          <cell r="B1596" t="str">
            <v/>
          </cell>
          <cell r="C1596">
            <v>0</v>
          </cell>
          <cell r="D1596">
            <v>0</v>
          </cell>
        </row>
        <row r="1597">
          <cell r="A1597" t="str">
            <v/>
          </cell>
          <cell r="B1597" t="str">
            <v/>
          </cell>
          <cell r="C1597">
            <v>0</v>
          </cell>
          <cell r="D1597">
            <v>0</v>
          </cell>
        </row>
        <row r="1598">
          <cell r="A1598" t="str">
            <v/>
          </cell>
          <cell r="B1598" t="str">
            <v/>
          </cell>
          <cell r="C1598">
            <v>0</v>
          </cell>
          <cell r="D1598">
            <v>0</v>
          </cell>
        </row>
        <row r="1599">
          <cell r="A1599" t="str">
            <v/>
          </cell>
          <cell r="B1599" t="str">
            <v/>
          </cell>
          <cell r="C1599">
            <v>0</v>
          </cell>
          <cell r="D1599">
            <v>0</v>
          </cell>
        </row>
        <row r="1600">
          <cell r="A1600" t="str">
            <v/>
          </cell>
          <cell r="B1600" t="str">
            <v/>
          </cell>
          <cell r="C1600">
            <v>0</v>
          </cell>
          <cell r="D1600">
            <v>0</v>
          </cell>
        </row>
        <row r="1601">
          <cell r="A1601" t="str">
            <v/>
          </cell>
          <cell r="B1601" t="str">
            <v/>
          </cell>
          <cell r="C1601">
            <v>0</v>
          </cell>
          <cell r="D1601">
            <v>0</v>
          </cell>
        </row>
        <row r="1602">
          <cell r="A1602" t="str">
            <v/>
          </cell>
          <cell r="B1602" t="str">
            <v/>
          </cell>
          <cell r="C1602">
            <v>0</v>
          </cell>
          <cell r="D1602">
            <v>0</v>
          </cell>
        </row>
        <row r="1603">
          <cell r="A1603" t="str">
            <v/>
          </cell>
          <cell r="B1603" t="str">
            <v/>
          </cell>
          <cell r="C1603">
            <v>0</v>
          </cell>
          <cell r="D1603">
            <v>0</v>
          </cell>
        </row>
        <row r="1604">
          <cell r="A1604" t="str">
            <v/>
          </cell>
          <cell r="B1604" t="str">
            <v/>
          </cell>
          <cell r="C1604">
            <v>0</v>
          </cell>
          <cell r="D1604">
            <v>0</v>
          </cell>
        </row>
        <row r="1605">
          <cell r="A1605" t="str">
            <v/>
          </cell>
          <cell r="B1605" t="str">
            <v/>
          </cell>
          <cell r="C1605">
            <v>0</v>
          </cell>
          <cell r="D1605">
            <v>0</v>
          </cell>
        </row>
        <row r="1606">
          <cell r="A1606" t="str">
            <v/>
          </cell>
          <cell r="B1606" t="str">
            <v/>
          </cell>
          <cell r="C1606">
            <v>0</v>
          </cell>
          <cell r="D1606">
            <v>0</v>
          </cell>
        </row>
        <row r="1607">
          <cell r="A1607" t="str">
            <v/>
          </cell>
          <cell r="B1607" t="str">
            <v/>
          </cell>
          <cell r="C1607">
            <v>0</v>
          </cell>
          <cell r="D1607">
            <v>0</v>
          </cell>
        </row>
        <row r="1608">
          <cell r="A1608" t="str">
            <v/>
          </cell>
          <cell r="B1608" t="str">
            <v/>
          </cell>
          <cell r="C1608">
            <v>0</v>
          </cell>
          <cell r="D1608">
            <v>0</v>
          </cell>
        </row>
        <row r="1609">
          <cell r="A1609" t="str">
            <v/>
          </cell>
          <cell r="B1609" t="str">
            <v/>
          </cell>
          <cell r="C1609">
            <v>0</v>
          </cell>
          <cell r="D1609">
            <v>0</v>
          </cell>
        </row>
        <row r="1610">
          <cell r="A1610" t="str">
            <v/>
          </cell>
          <cell r="B1610" t="str">
            <v/>
          </cell>
          <cell r="C1610">
            <v>0</v>
          </cell>
          <cell r="D1610">
            <v>0</v>
          </cell>
        </row>
        <row r="1611">
          <cell r="A1611" t="str">
            <v/>
          </cell>
          <cell r="B1611" t="str">
            <v/>
          </cell>
          <cell r="C1611">
            <v>0</v>
          </cell>
          <cell r="D1611">
            <v>0</v>
          </cell>
        </row>
        <row r="1612">
          <cell r="A1612" t="str">
            <v/>
          </cell>
          <cell r="B1612" t="str">
            <v/>
          </cell>
          <cell r="C1612">
            <v>0</v>
          </cell>
          <cell r="D1612">
            <v>0</v>
          </cell>
        </row>
        <row r="1613">
          <cell r="A1613" t="str">
            <v/>
          </cell>
          <cell r="B1613" t="str">
            <v/>
          </cell>
          <cell r="C1613">
            <v>0</v>
          </cell>
          <cell r="D1613">
            <v>0</v>
          </cell>
        </row>
        <row r="1614">
          <cell r="A1614" t="str">
            <v/>
          </cell>
          <cell r="B1614" t="str">
            <v/>
          </cell>
          <cell r="C1614">
            <v>0</v>
          </cell>
          <cell r="D1614">
            <v>0</v>
          </cell>
        </row>
        <row r="1615">
          <cell r="A1615" t="str">
            <v/>
          </cell>
          <cell r="B1615" t="str">
            <v/>
          </cell>
          <cell r="C1615">
            <v>0</v>
          </cell>
          <cell r="D1615">
            <v>0</v>
          </cell>
        </row>
        <row r="1616">
          <cell r="A1616" t="str">
            <v/>
          </cell>
          <cell r="B1616" t="str">
            <v/>
          </cell>
          <cell r="C1616">
            <v>0</v>
          </cell>
          <cell r="D1616">
            <v>0</v>
          </cell>
        </row>
        <row r="1617">
          <cell r="A1617" t="str">
            <v/>
          </cell>
          <cell r="B1617" t="str">
            <v/>
          </cell>
          <cell r="C1617">
            <v>0</v>
          </cell>
          <cell r="D1617">
            <v>0</v>
          </cell>
        </row>
        <row r="1618">
          <cell r="A1618" t="str">
            <v/>
          </cell>
          <cell r="B1618" t="str">
            <v/>
          </cell>
          <cell r="C1618">
            <v>0</v>
          </cell>
          <cell r="D1618">
            <v>0</v>
          </cell>
        </row>
        <row r="1619">
          <cell r="A1619" t="str">
            <v/>
          </cell>
          <cell r="B1619" t="str">
            <v/>
          </cell>
          <cell r="C1619">
            <v>0</v>
          </cell>
          <cell r="D1619">
            <v>0</v>
          </cell>
        </row>
        <row r="1620">
          <cell r="A1620" t="str">
            <v/>
          </cell>
          <cell r="B1620" t="str">
            <v/>
          </cell>
          <cell r="C1620">
            <v>0</v>
          </cell>
          <cell r="D1620">
            <v>0</v>
          </cell>
        </row>
        <row r="1621">
          <cell r="A1621" t="str">
            <v/>
          </cell>
          <cell r="B1621" t="str">
            <v/>
          </cell>
          <cell r="C1621">
            <v>0</v>
          </cell>
          <cell r="D1621">
            <v>0</v>
          </cell>
        </row>
        <row r="1622">
          <cell r="A1622" t="str">
            <v/>
          </cell>
          <cell r="B1622" t="str">
            <v/>
          </cell>
          <cell r="C1622">
            <v>0</v>
          </cell>
          <cell r="D1622">
            <v>0</v>
          </cell>
        </row>
        <row r="1623">
          <cell r="A1623" t="str">
            <v/>
          </cell>
          <cell r="B1623" t="str">
            <v/>
          </cell>
          <cell r="C1623">
            <v>0</v>
          </cell>
          <cell r="D1623">
            <v>0</v>
          </cell>
        </row>
        <row r="1624">
          <cell r="A1624" t="str">
            <v/>
          </cell>
          <cell r="B1624" t="str">
            <v/>
          </cell>
          <cell r="C1624">
            <v>0</v>
          </cell>
          <cell r="D1624">
            <v>0</v>
          </cell>
        </row>
        <row r="1625">
          <cell r="A1625" t="str">
            <v/>
          </cell>
          <cell r="B1625" t="str">
            <v/>
          </cell>
          <cell r="C1625">
            <v>0</v>
          </cell>
          <cell r="D1625">
            <v>0</v>
          </cell>
        </row>
        <row r="1626">
          <cell r="A1626" t="str">
            <v/>
          </cell>
          <cell r="B1626" t="str">
            <v/>
          </cell>
          <cell r="C1626">
            <v>0</v>
          </cell>
          <cell r="D1626">
            <v>0</v>
          </cell>
        </row>
        <row r="1627">
          <cell r="A1627" t="str">
            <v/>
          </cell>
          <cell r="B1627" t="str">
            <v/>
          </cell>
          <cell r="C1627">
            <v>0</v>
          </cell>
          <cell r="D1627">
            <v>0</v>
          </cell>
        </row>
        <row r="1628">
          <cell r="A1628" t="str">
            <v/>
          </cell>
          <cell r="B1628" t="str">
            <v/>
          </cell>
          <cell r="C1628">
            <v>0</v>
          </cell>
          <cell r="D1628">
            <v>0</v>
          </cell>
        </row>
        <row r="1629">
          <cell r="A1629" t="str">
            <v/>
          </cell>
          <cell r="B1629" t="str">
            <v/>
          </cell>
          <cell r="C1629">
            <v>0</v>
          </cell>
          <cell r="D1629">
            <v>0</v>
          </cell>
        </row>
        <row r="1630">
          <cell r="A1630" t="str">
            <v/>
          </cell>
          <cell r="B1630" t="str">
            <v/>
          </cell>
          <cell r="C1630">
            <v>0</v>
          </cell>
          <cell r="D1630">
            <v>0</v>
          </cell>
        </row>
        <row r="1631">
          <cell r="A1631" t="str">
            <v/>
          </cell>
          <cell r="B1631" t="str">
            <v/>
          </cell>
          <cell r="C1631">
            <v>0</v>
          </cell>
          <cell r="D1631">
            <v>0</v>
          </cell>
        </row>
        <row r="1632">
          <cell r="A1632" t="str">
            <v/>
          </cell>
          <cell r="B1632" t="str">
            <v/>
          </cell>
          <cell r="C1632">
            <v>0</v>
          </cell>
          <cell r="D1632">
            <v>0</v>
          </cell>
        </row>
        <row r="1633">
          <cell r="A1633" t="str">
            <v/>
          </cell>
          <cell r="B1633" t="str">
            <v/>
          </cell>
          <cell r="C1633">
            <v>0</v>
          </cell>
          <cell r="D1633">
            <v>0</v>
          </cell>
        </row>
        <row r="1634">
          <cell r="A1634" t="str">
            <v/>
          </cell>
          <cell r="B1634" t="str">
            <v/>
          </cell>
          <cell r="C1634">
            <v>0</v>
          </cell>
          <cell r="D1634">
            <v>0</v>
          </cell>
        </row>
        <row r="1635">
          <cell r="A1635" t="str">
            <v/>
          </cell>
          <cell r="B1635" t="str">
            <v/>
          </cell>
          <cell r="C1635">
            <v>0</v>
          </cell>
          <cell r="D1635">
            <v>0</v>
          </cell>
        </row>
        <row r="1636">
          <cell r="A1636" t="str">
            <v/>
          </cell>
          <cell r="B1636" t="str">
            <v/>
          </cell>
          <cell r="C1636">
            <v>0</v>
          </cell>
          <cell r="D1636">
            <v>0</v>
          </cell>
        </row>
        <row r="1637">
          <cell r="A1637" t="str">
            <v/>
          </cell>
          <cell r="B1637" t="str">
            <v/>
          </cell>
          <cell r="C1637">
            <v>0</v>
          </cell>
          <cell r="D1637">
            <v>0</v>
          </cell>
        </row>
        <row r="1638">
          <cell r="A1638" t="str">
            <v/>
          </cell>
          <cell r="B1638" t="str">
            <v/>
          </cell>
          <cell r="C1638">
            <v>0</v>
          </cell>
          <cell r="D1638">
            <v>0</v>
          </cell>
        </row>
        <row r="1639">
          <cell r="A1639" t="str">
            <v/>
          </cell>
          <cell r="B1639" t="str">
            <v/>
          </cell>
          <cell r="C1639">
            <v>0</v>
          </cell>
          <cell r="D1639">
            <v>0</v>
          </cell>
        </row>
        <row r="1640">
          <cell r="A1640" t="str">
            <v/>
          </cell>
          <cell r="B1640" t="str">
            <v/>
          </cell>
          <cell r="C1640">
            <v>0</v>
          </cell>
          <cell r="D1640">
            <v>0</v>
          </cell>
        </row>
        <row r="1641">
          <cell r="A1641" t="str">
            <v/>
          </cell>
          <cell r="B1641" t="str">
            <v/>
          </cell>
          <cell r="C1641">
            <v>0</v>
          </cell>
          <cell r="D1641">
            <v>0</v>
          </cell>
        </row>
        <row r="1642">
          <cell r="A1642" t="str">
            <v/>
          </cell>
          <cell r="B1642" t="str">
            <v/>
          </cell>
          <cell r="C1642">
            <v>0</v>
          </cell>
          <cell r="D1642">
            <v>0</v>
          </cell>
        </row>
        <row r="1643">
          <cell r="A1643" t="str">
            <v/>
          </cell>
          <cell r="B1643" t="str">
            <v/>
          </cell>
          <cell r="C1643">
            <v>0</v>
          </cell>
          <cell r="D1643">
            <v>0</v>
          </cell>
        </row>
        <row r="1644">
          <cell r="A1644" t="str">
            <v/>
          </cell>
          <cell r="B1644" t="str">
            <v/>
          </cell>
          <cell r="C1644">
            <v>0</v>
          </cell>
          <cell r="D1644">
            <v>0</v>
          </cell>
        </row>
        <row r="1645">
          <cell r="A1645" t="str">
            <v/>
          </cell>
          <cell r="B1645" t="str">
            <v/>
          </cell>
          <cell r="C1645">
            <v>0</v>
          </cell>
          <cell r="D1645">
            <v>0</v>
          </cell>
        </row>
        <row r="1646">
          <cell r="A1646" t="str">
            <v/>
          </cell>
          <cell r="B1646" t="str">
            <v/>
          </cell>
          <cell r="C1646">
            <v>0</v>
          </cell>
          <cell r="D1646">
            <v>0</v>
          </cell>
        </row>
        <row r="1647">
          <cell r="A1647" t="str">
            <v/>
          </cell>
          <cell r="B1647" t="str">
            <v/>
          </cell>
          <cell r="C1647">
            <v>0</v>
          </cell>
          <cell r="D1647">
            <v>0</v>
          </cell>
        </row>
        <row r="1648">
          <cell r="A1648" t="str">
            <v/>
          </cell>
          <cell r="B1648" t="str">
            <v/>
          </cell>
          <cell r="C1648">
            <v>0</v>
          </cell>
          <cell r="D1648">
            <v>0</v>
          </cell>
        </row>
        <row r="1649">
          <cell r="A1649" t="str">
            <v/>
          </cell>
          <cell r="B1649" t="str">
            <v/>
          </cell>
          <cell r="C1649">
            <v>0</v>
          </cell>
          <cell r="D1649">
            <v>0</v>
          </cell>
        </row>
        <row r="1650">
          <cell r="A1650" t="str">
            <v/>
          </cell>
          <cell r="B1650" t="str">
            <v/>
          </cell>
          <cell r="C1650">
            <v>0</v>
          </cell>
          <cell r="D1650">
            <v>0</v>
          </cell>
        </row>
        <row r="1651">
          <cell r="A1651" t="str">
            <v/>
          </cell>
          <cell r="B1651" t="str">
            <v/>
          </cell>
          <cell r="C1651">
            <v>0</v>
          </cell>
          <cell r="D1651">
            <v>0</v>
          </cell>
        </row>
        <row r="1652">
          <cell r="A1652" t="str">
            <v/>
          </cell>
          <cell r="B1652" t="str">
            <v/>
          </cell>
          <cell r="C1652">
            <v>0</v>
          </cell>
          <cell r="D1652">
            <v>0</v>
          </cell>
        </row>
        <row r="1653">
          <cell r="A1653" t="str">
            <v/>
          </cell>
          <cell r="B1653" t="str">
            <v/>
          </cell>
          <cell r="C1653">
            <v>0</v>
          </cell>
          <cell r="D1653">
            <v>0</v>
          </cell>
        </row>
        <row r="1654">
          <cell r="A1654" t="str">
            <v/>
          </cell>
          <cell r="B1654" t="str">
            <v/>
          </cell>
          <cell r="C1654">
            <v>0</v>
          </cell>
          <cell r="D1654">
            <v>0</v>
          </cell>
        </row>
        <row r="1655">
          <cell r="A1655" t="str">
            <v/>
          </cell>
          <cell r="B1655" t="str">
            <v/>
          </cell>
          <cell r="C1655">
            <v>0</v>
          </cell>
          <cell r="D1655">
            <v>0</v>
          </cell>
        </row>
        <row r="1656">
          <cell r="A1656" t="str">
            <v/>
          </cell>
          <cell r="B1656" t="str">
            <v/>
          </cell>
          <cell r="C1656">
            <v>0</v>
          </cell>
          <cell r="D1656">
            <v>0</v>
          </cell>
        </row>
        <row r="1657">
          <cell r="A1657" t="str">
            <v/>
          </cell>
          <cell r="B1657" t="str">
            <v/>
          </cell>
          <cell r="C1657">
            <v>0</v>
          </cell>
          <cell r="D1657">
            <v>0</v>
          </cell>
        </row>
        <row r="1658">
          <cell r="A1658" t="str">
            <v/>
          </cell>
          <cell r="B1658" t="str">
            <v/>
          </cell>
          <cell r="C1658">
            <v>0</v>
          </cell>
          <cell r="D1658">
            <v>0</v>
          </cell>
        </row>
        <row r="1659">
          <cell r="A1659" t="str">
            <v/>
          </cell>
          <cell r="B1659" t="str">
            <v/>
          </cell>
          <cell r="C1659">
            <v>0</v>
          </cell>
          <cell r="D1659">
            <v>0</v>
          </cell>
        </row>
        <row r="1660">
          <cell r="A1660" t="str">
            <v/>
          </cell>
          <cell r="B1660" t="str">
            <v/>
          </cell>
          <cell r="C1660">
            <v>0</v>
          </cell>
          <cell r="D1660">
            <v>0</v>
          </cell>
        </row>
        <row r="1661">
          <cell r="A1661" t="str">
            <v/>
          </cell>
          <cell r="B1661" t="str">
            <v/>
          </cell>
          <cell r="C1661">
            <v>0</v>
          </cell>
          <cell r="D1661">
            <v>0</v>
          </cell>
        </row>
        <row r="1662">
          <cell r="A1662" t="str">
            <v/>
          </cell>
          <cell r="B1662" t="str">
            <v/>
          </cell>
          <cell r="C1662">
            <v>0</v>
          </cell>
          <cell r="D1662">
            <v>0</v>
          </cell>
        </row>
        <row r="1663">
          <cell r="A1663" t="str">
            <v/>
          </cell>
          <cell r="B1663" t="str">
            <v/>
          </cell>
          <cell r="C1663">
            <v>0</v>
          </cell>
          <cell r="D1663">
            <v>0</v>
          </cell>
        </row>
        <row r="1664">
          <cell r="A1664" t="str">
            <v/>
          </cell>
          <cell r="B1664" t="str">
            <v/>
          </cell>
          <cell r="C1664">
            <v>0</v>
          </cell>
          <cell r="D1664">
            <v>0</v>
          </cell>
        </row>
        <row r="1665">
          <cell r="A1665" t="str">
            <v/>
          </cell>
          <cell r="B1665" t="str">
            <v/>
          </cell>
          <cell r="C1665">
            <v>0</v>
          </cell>
          <cell r="D1665">
            <v>0</v>
          </cell>
        </row>
        <row r="1666">
          <cell r="A1666" t="str">
            <v/>
          </cell>
          <cell r="B1666" t="str">
            <v/>
          </cell>
          <cell r="C1666">
            <v>0</v>
          </cell>
          <cell r="D1666">
            <v>0</v>
          </cell>
        </row>
        <row r="1667">
          <cell r="A1667" t="str">
            <v/>
          </cell>
          <cell r="B1667" t="str">
            <v/>
          </cell>
          <cell r="C1667">
            <v>0</v>
          </cell>
          <cell r="D1667">
            <v>0</v>
          </cell>
        </row>
        <row r="1668">
          <cell r="A1668" t="str">
            <v/>
          </cell>
          <cell r="B1668" t="str">
            <v/>
          </cell>
          <cell r="C1668">
            <v>0</v>
          </cell>
          <cell r="D1668">
            <v>0</v>
          </cell>
        </row>
        <row r="1669">
          <cell r="A1669" t="str">
            <v/>
          </cell>
          <cell r="B1669" t="str">
            <v/>
          </cell>
          <cell r="C1669">
            <v>0</v>
          </cell>
          <cell r="D1669">
            <v>0</v>
          </cell>
        </row>
        <row r="1670">
          <cell r="A1670" t="str">
            <v/>
          </cell>
          <cell r="B1670" t="str">
            <v/>
          </cell>
          <cell r="C1670">
            <v>0</v>
          </cell>
          <cell r="D1670">
            <v>0</v>
          </cell>
        </row>
        <row r="1671">
          <cell r="A1671" t="str">
            <v/>
          </cell>
          <cell r="B1671" t="str">
            <v/>
          </cell>
          <cell r="C1671">
            <v>0</v>
          </cell>
          <cell r="D1671">
            <v>0</v>
          </cell>
        </row>
        <row r="1672">
          <cell r="A1672" t="str">
            <v/>
          </cell>
          <cell r="B1672" t="str">
            <v/>
          </cell>
          <cell r="C1672">
            <v>0</v>
          </cell>
          <cell r="D1672">
            <v>0</v>
          </cell>
        </row>
        <row r="1673">
          <cell r="A1673" t="str">
            <v/>
          </cell>
          <cell r="B1673" t="str">
            <v/>
          </cell>
          <cell r="C1673">
            <v>0</v>
          </cell>
          <cell r="D1673">
            <v>0</v>
          </cell>
        </row>
        <row r="1674">
          <cell r="A1674" t="str">
            <v/>
          </cell>
          <cell r="B1674" t="str">
            <v/>
          </cell>
          <cell r="C1674">
            <v>0</v>
          </cell>
          <cell r="D1674">
            <v>0</v>
          </cell>
        </row>
        <row r="1675">
          <cell r="A1675" t="str">
            <v/>
          </cell>
          <cell r="B1675" t="str">
            <v/>
          </cell>
          <cell r="C1675">
            <v>0</v>
          </cell>
          <cell r="D1675">
            <v>0</v>
          </cell>
        </row>
        <row r="1676">
          <cell r="A1676" t="str">
            <v/>
          </cell>
          <cell r="B1676" t="str">
            <v/>
          </cell>
          <cell r="C1676">
            <v>0</v>
          </cell>
          <cell r="D1676">
            <v>0</v>
          </cell>
        </row>
        <row r="1677">
          <cell r="A1677" t="str">
            <v/>
          </cell>
          <cell r="B1677" t="str">
            <v/>
          </cell>
          <cell r="C1677">
            <v>0</v>
          </cell>
          <cell r="D1677">
            <v>0</v>
          </cell>
        </row>
        <row r="1678">
          <cell r="A1678" t="str">
            <v/>
          </cell>
          <cell r="B1678" t="str">
            <v/>
          </cell>
          <cell r="C1678">
            <v>0</v>
          </cell>
          <cell r="D1678">
            <v>0</v>
          </cell>
        </row>
        <row r="1679">
          <cell r="A1679" t="str">
            <v/>
          </cell>
          <cell r="B1679" t="str">
            <v/>
          </cell>
          <cell r="C1679">
            <v>0</v>
          </cell>
          <cell r="D1679">
            <v>0</v>
          </cell>
        </row>
        <row r="1680">
          <cell r="A1680" t="str">
            <v/>
          </cell>
          <cell r="B1680" t="str">
            <v/>
          </cell>
          <cell r="C1680">
            <v>0</v>
          </cell>
          <cell r="D1680">
            <v>0</v>
          </cell>
        </row>
        <row r="1681">
          <cell r="A1681" t="str">
            <v/>
          </cell>
          <cell r="B1681" t="str">
            <v/>
          </cell>
          <cell r="C1681">
            <v>0</v>
          </cell>
          <cell r="D1681">
            <v>0</v>
          </cell>
        </row>
        <row r="1682">
          <cell r="A1682" t="str">
            <v/>
          </cell>
          <cell r="B1682" t="str">
            <v/>
          </cell>
          <cell r="C1682">
            <v>0</v>
          </cell>
          <cell r="D1682">
            <v>0</v>
          </cell>
        </row>
        <row r="1683">
          <cell r="A1683" t="str">
            <v/>
          </cell>
          <cell r="B1683" t="str">
            <v/>
          </cell>
          <cell r="C1683">
            <v>0</v>
          </cell>
          <cell r="D1683">
            <v>0</v>
          </cell>
        </row>
        <row r="1684">
          <cell r="A1684" t="str">
            <v/>
          </cell>
          <cell r="B1684" t="str">
            <v/>
          </cell>
          <cell r="C1684">
            <v>0</v>
          </cell>
          <cell r="D1684">
            <v>0</v>
          </cell>
        </row>
        <row r="1685">
          <cell r="A1685" t="str">
            <v/>
          </cell>
          <cell r="B1685" t="str">
            <v/>
          </cell>
          <cell r="C1685">
            <v>0</v>
          </cell>
          <cell r="D1685">
            <v>0</v>
          </cell>
        </row>
        <row r="1686">
          <cell r="A1686" t="str">
            <v/>
          </cell>
          <cell r="B1686" t="str">
            <v/>
          </cell>
          <cell r="C1686">
            <v>0</v>
          </cell>
          <cell r="D1686">
            <v>0</v>
          </cell>
        </row>
        <row r="1687">
          <cell r="A1687" t="str">
            <v/>
          </cell>
          <cell r="B1687" t="str">
            <v/>
          </cell>
          <cell r="C1687">
            <v>0</v>
          </cell>
          <cell r="D1687">
            <v>0</v>
          </cell>
        </row>
        <row r="1688">
          <cell r="A1688" t="str">
            <v/>
          </cell>
          <cell r="B1688" t="str">
            <v/>
          </cell>
          <cell r="C1688">
            <v>0</v>
          </cell>
          <cell r="D1688">
            <v>0</v>
          </cell>
        </row>
        <row r="1689">
          <cell r="A1689" t="str">
            <v/>
          </cell>
          <cell r="B1689" t="str">
            <v/>
          </cell>
          <cell r="C1689">
            <v>0</v>
          </cell>
          <cell r="D1689">
            <v>0</v>
          </cell>
        </row>
        <row r="1690">
          <cell r="A1690" t="str">
            <v/>
          </cell>
          <cell r="B1690" t="str">
            <v/>
          </cell>
          <cell r="C1690">
            <v>0</v>
          </cell>
          <cell r="D1690">
            <v>0</v>
          </cell>
        </row>
        <row r="1691">
          <cell r="A1691" t="str">
            <v/>
          </cell>
          <cell r="B1691" t="str">
            <v/>
          </cell>
          <cell r="C1691">
            <v>0</v>
          </cell>
          <cell r="D1691">
            <v>0</v>
          </cell>
        </row>
        <row r="1692">
          <cell r="A1692" t="str">
            <v/>
          </cell>
          <cell r="B1692" t="str">
            <v/>
          </cell>
          <cell r="C1692">
            <v>0</v>
          </cell>
          <cell r="D1692">
            <v>0</v>
          </cell>
        </row>
        <row r="1693">
          <cell r="A1693" t="str">
            <v/>
          </cell>
          <cell r="B1693" t="str">
            <v/>
          </cell>
          <cell r="C1693">
            <v>0</v>
          </cell>
          <cell r="D1693">
            <v>0</v>
          </cell>
        </row>
        <row r="1694">
          <cell r="A1694" t="str">
            <v/>
          </cell>
          <cell r="B1694" t="str">
            <v/>
          </cell>
          <cell r="C1694">
            <v>0</v>
          </cell>
          <cell r="D1694">
            <v>0</v>
          </cell>
        </row>
        <row r="1695">
          <cell r="A1695" t="str">
            <v/>
          </cell>
          <cell r="B1695" t="str">
            <v/>
          </cell>
          <cell r="C1695">
            <v>0</v>
          </cell>
          <cell r="D1695">
            <v>0</v>
          </cell>
        </row>
        <row r="1696">
          <cell r="A1696" t="str">
            <v/>
          </cell>
          <cell r="B1696" t="str">
            <v/>
          </cell>
          <cell r="C1696">
            <v>0</v>
          </cell>
          <cell r="D1696">
            <v>0</v>
          </cell>
        </row>
        <row r="1697">
          <cell r="A1697" t="str">
            <v/>
          </cell>
          <cell r="B1697" t="str">
            <v/>
          </cell>
          <cell r="C1697">
            <v>0</v>
          </cell>
          <cell r="D1697">
            <v>0</v>
          </cell>
        </row>
        <row r="1698">
          <cell r="A1698" t="str">
            <v/>
          </cell>
          <cell r="B1698" t="str">
            <v/>
          </cell>
          <cell r="C1698">
            <v>0</v>
          </cell>
          <cell r="D1698">
            <v>0</v>
          </cell>
        </row>
        <row r="1699">
          <cell r="A1699" t="str">
            <v/>
          </cell>
          <cell r="B1699" t="str">
            <v/>
          </cell>
          <cell r="C1699">
            <v>0</v>
          </cell>
          <cell r="D1699">
            <v>0</v>
          </cell>
        </row>
        <row r="1700">
          <cell r="A1700" t="str">
            <v/>
          </cell>
          <cell r="B1700" t="str">
            <v/>
          </cell>
          <cell r="C1700">
            <v>0</v>
          </cell>
          <cell r="D1700">
            <v>0</v>
          </cell>
        </row>
        <row r="1701">
          <cell r="A1701" t="str">
            <v/>
          </cell>
          <cell r="B1701" t="str">
            <v/>
          </cell>
          <cell r="C1701">
            <v>0</v>
          </cell>
          <cell r="D1701">
            <v>0</v>
          </cell>
        </row>
        <row r="1702">
          <cell r="A1702" t="str">
            <v/>
          </cell>
          <cell r="B1702" t="str">
            <v/>
          </cell>
          <cell r="C1702">
            <v>0</v>
          </cell>
          <cell r="D1702">
            <v>0</v>
          </cell>
        </row>
        <row r="1703">
          <cell r="A1703" t="str">
            <v/>
          </cell>
          <cell r="B1703" t="str">
            <v/>
          </cell>
          <cell r="C1703">
            <v>0</v>
          </cell>
          <cell r="D1703">
            <v>0</v>
          </cell>
        </row>
        <row r="1704">
          <cell r="A1704" t="str">
            <v/>
          </cell>
          <cell r="B1704" t="str">
            <v/>
          </cell>
          <cell r="C1704">
            <v>0</v>
          </cell>
          <cell r="D1704">
            <v>0</v>
          </cell>
        </row>
        <row r="1705">
          <cell r="A1705" t="str">
            <v/>
          </cell>
          <cell r="B1705" t="str">
            <v/>
          </cell>
          <cell r="C1705">
            <v>0</v>
          </cell>
          <cell r="D1705">
            <v>0</v>
          </cell>
        </row>
        <row r="1706">
          <cell r="A1706" t="str">
            <v/>
          </cell>
          <cell r="B1706" t="str">
            <v/>
          </cell>
          <cell r="C1706">
            <v>0</v>
          </cell>
          <cell r="D1706">
            <v>0</v>
          </cell>
        </row>
        <row r="1707">
          <cell r="A1707" t="str">
            <v/>
          </cell>
          <cell r="B1707" t="str">
            <v/>
          </cell>
          <cell r="C1707">
            <v>0</v>
          </cell>
          <cell r="D1707">
            <v>0</v>
          </cell>
        </row>
        <row r="1708">
          <cell r="A1708" t="str">
            <v/>
          </cell>
          <cell r="B1708" t="str">
            <v/>
          </cell>
          <cell r="C1708">
            <v>0</v>
          </cell>
          <cell r="D1708">
            <v>0</v>
          </cell>
        </row>
        <row r="1709">
          <cell r="A1709" t="str">
            <v/>
          </cell>
          <cell r="B1709" t="str">
            <v/>
          </cell>
          <cell r="C1709">
            <v>0</v>
          </cell>
          <cell r="D1709">
            <v>0</v>
          </cell>
        </row>
        <row r="1710">
          <cell r="A1710" t="str">
            <v/>
          </cell>
          <cell r="B1710" t="str">
            <v/>
          </cell>
          <cell r="C1710">
            <v>0</v>
          </cell>
          <cell r="D1710">
            <v>0</v>
          </cell>
        </row>
        <row r="1711">
          <cell r="A1711" t="str">
            <v/>
          </cell>
          <cell r="B1711" t="str">
            <v/>
          </cell>
          <cell r="C1711">
            <v>0</v>
          </cell>
          <cell r="D1711">
            <v>0</v>
          </cell>
        </row>
        <row r="1712">
          <cell r="A1712" t="str">
            <v/>
          </cell>
          <cell r="B1712" t="str">
            <v/>
          </cell>
          <cell r="C1712">
            <v>0</v>
          </cell>
          <cell r="D1712">
            <v>0</v>
          </cell>
        </row>
        <row r="1713">
          <cell r="A1713" t="str">
            <v/>
          </cell>
          <cell r="B1713" t="str">
            <v/>
          </cell>
          <cell r="C1713">
            <v>0</v>
          </cell>
          <cell r="D1713">
            <v>0</v>
          </cell>
        </row>
        <row r="1714">
          <cell r="A1714" t="str">
            <v/>
          </cell>
          <cell r="B1714" t="str">
            <v/>
          </cell>
          <cell r="C1714">
            <v>0</v>
          </cell>
          <cell r="D1714">
            <v>0</v>
          </cell>
        </row>
        <row r="1715">
          <cell r="A1715" t="str">
            <v/>
          </cell>
          <cell r="B1715" t="str">
            <v/>
          </cell>
          <cell r="C1715">
            <v>0</v>
          </cell>
          <cell r="D1715">
            <v>0</v>
          </cell>
        </row>
        <row r="1716">
          <cell r="A1716" t="str">
            <v/>
          </cell>
          <cell r="B1716" t="str">
            <v/>
          </cell>
          <cell r="C1716">
            <v>0</v>
          </cell>
          <cell r="D1716">
            <v>0</v>
          </cell>
        </row>
        <row r="1717">
          <cell r="A1717" t="str">
            <v/>
          </cell>
          <cell r="B1717" t="str">
            <v/>
          </cell>
          <cell r="C1717">
            <v>0</v>
          </cell>
          <cell r="D1717">
            <v>0</v>
          </cell>
        </row>
        <row r="1718">
          <cell r="A1718" t="str">
            <v/>
          </cell>
          <cell r="B1718" t="str">
            <v/>
          </cell>
          <cell r="C1718">
            <v>0</v>
          </cell>
          <cell r="D1718">
            <v>0</v>
          </cell>
        </row>
        <row r="1719">
          <cell r="A1719" t="str">
            <v/>
          </cell>
          <cell r="B1719" t="str">
            <v/>
          </cell>
          <cell r="C1719">
            <v>0</v>
          </cell>
          <cell r="D1719">
            <v>0</v>
          </cell>
        </row>
        <row r="1720">
          <cell r="A1720" t="str">
            <v/>
          </cell>
          <cell r="B1720" t="str">
            <v/>
          </cell>
          <cell r="C1720">
            <v>0</v>
          </cell>
          <cell r="D1720">
            <v>0</v>
          </cell>
        </row>
        <row r="1721">
          <cell r="A1721" t="str">
            <v/>
          </cell>
          <cell r="B1721" t="str">
            <v/>
          </cell>
          <cell r="C1721">
            <v>0</v>
          </cell>
          <cell r="D1721">
            <v>0</v>
          </cell>
        </row>
        <row r="1722">
          <cell r="A1722" t="str">
            <v/>
          </cell>
          <cell r="B1722" t="str">
            <v/>
          </cell>
          <cell r="C1722">
            <v>0</v>
          </cell>
          <cell r="D1722">
            <v>0</v>
          </cell>
        </row>
        <row r="1723">
          <cell r="A1723" t="str">
            <v/>
          </cell>
          <cell r="B1723" t="str">
            <v/>
          </cell>
          <cell r="C1723">
            <v>0</v>
          </cell>
          <cell r="D1723">
            <v>0</v>
          </cell>
        </row>
        <row r="1724">
          <cell r="A1724" t="str">
            <v/>
          </cell>
          <cell r="B1724" t="str">
            <v/>
          </cell>
          <cell r="C1724">
            <v>0</v>
          </cell>
          <cell r="D1724">
            <v>0</v>
          </cell>
        </row>
        <row r="1725">
          <cell r="A1725" t="str">
            <v/>
          </cell>
          <cell r="B1725" t="str">
            <v/>
          </cell>
          <cell r="C1725">
            <v>0</v>
          </cell>
          <cell r="D1725">
            <v>0</v>
          </cell>
        </row>
        <row r="1726">
          <cell r="A1726" t="str">
            <v/>
          </cell>
          <cell r="B1726" t="str">
            <v/>
          </cell>
          <cell r="C1726">
            <v>0</v>
          </cell>
          <cell r="D1726">
            <v>0</v>
          </cell>
        </row>
        <row r="1727">
          <cell r="A1727" t="str">
            <v/>
          </cell>
          <cell r="B1727" t="str">
            <v/>
          </cell>
          <cell r="C1727">
            <v>0</v>
          </cell>
          <cell r="D1727">
            <v>0</v>
          </cell>
        </row>
        <row r="1728">
          <cell r="A1728" t="str">
            <v/>
          </cell>
          <cell r="B1728" t="str">
            <v/>
          </cell>
          <cell r="C1728">
            <v>0</v>
          </cell>
          <cell r="D1728">
            <v>0</v>
          </cell>
        </row>
        <row r="1729">
          <cell r="A1729" t="str">
            <v/>
          </cell>
          <cell r="B1729" t="str">
            <v/>
          </cell>
          <cell r="C1729">
            <v>0</v>
          </cell>
          <cell r="D1729">
            <v>0</v>
          </cell>
        </row>
        <row r="1730">
          <cell r="A1730" t="str">
            <v/>
          </cell>
          <cell r="B1730" t="str">
            <v/>
          </cell>
          <cell r="C1730">
            <v>0</v>
          </cell>
          <cell r="D1730">
            <v>0</v>
          </cell>
        </row>
        <row r="1731">
          <cell r="A1731" t="str">
            <v/>
          </cell>
          <cell r="B1731" t="str">
            <v/>
          </cell>
          <cell r="C1731">
            <v>0</v>
          </cell>
          <cell r="D1731">
            <v>0</v>
          </cell>
        </row>
        <row r="1732">
          <cell r="A1732" t="str">
            <v/>
          </cell>
          <cell r="B1732" t="str">
            <v/>
          </cell>
          <cell r="C1732">
            <v>0</v>
          </cell>
          <cell r="D1732">
            <v>0</v>
          </cell>
        </row>
        <row r="1733">
          <cell r="A1733" t="str">
            <v/>
          </cell>
          <cell r="B1733" t="str">
            <v/>
          </cell>
          <cell r="C1733">
            <v>0</v>
          </cell>
          <cell r="D1733">
            <v>0</v>
          </cell>
        </row>
        <row r="1734">
          <cell r="A1734" t="str">
            <v/>
          </cell>
          <cell r="B1734" t="str">
            <v/>
          </cell>
          <cell r="C1734">
            <v>0</v>
          </cell>
          <cell r="D1734">
            <v>0</v>
          </cell>
        </row>
        <row r="1735">
          <cell r="A1735" t="str">
            <v/>
          </cell>
          <cell r="B1735" t="str">
            <v/>
          </cell>
          <cell r="C1735">
            <v>0</v>
          </cell>
          <cell r="D1735">
            <v>0</v>
          </cell>
        </row>
        <row r="1736">
          <cell r="A1736" t="str">
            <v/>
          </cell>
          <cell r="B1736" t="str">
            <v/>
          </cell>
          <cell r="C1736">
            <v>0</v>
          </cell>
          <cell r="D1736">
            <v>0</v>
          </cell>
        </row>
        <row r="1737">
          <cell r="A1737" t="str">
            <v/>
          </cell>
          <cell r="B1737" t="str">
            <v/>
          </cell>
          <cell r="C1737">
            <v>0</v>
          </cell>
          <cell r="D1737">
            <v>0</v>
          </cell>
        </row>
        <row r="1738">
          <cell r="A1738" t="str">
            <v/>
          </cell>
          <cell r="B1738" t="str">
            <v/>
          </cell>
          <cell r="C1738">
            <v>0</v>
          </cell>
          <cell r="D1738">
            <v>0</v>
          </cell>
        </row>
        <row r="1739">
          <cell r="A1739" t="str">
            <v/>
          </cell>
          <cell r="B1739" t="str">
            <v/>
          </cell>
          <cell r="C1739">
            <v>0</v>
          </cell>
          <cell r="D1739">
            <v>0</v>
          </cell>
        </row>
        <row r="1740">
          <cell r="A1740" t="str">
            <v/>
          </cell>
          <cell r="B1740" t="str">
            <v/>
          </cell>
          <cell r="C1740">
            <v>0</v>
          </cell>
          <cell r="D1740">
            <v>0</v>
          </cell>
        </row>
        <row r="1741">
          <cell r="A1741" t="str">
            <v/>
          </cell>
          <cell r="B1741" t="str">
            <v/>
          </cell>
          <cell r="C1741">
            <v>0</v>
          </cell>
          <cell r="D1741">
            <v>0</v>
          </cell>
        </row>
        <row r="1742">
          <cell r="A1742" t="str">
            <v/>
          </cell>
          <cell r="B1742" t="str">
            <v/>
          </cell>
          <cell r="C1742">
            <v>0</v>
          </cell>
          <cell r="D1742">
            <v>0</v>
          </cell>
        </row>
        <row r="1743">
          <cell r="A1743" t="str">
            <v/>
          </cell>
          <cell r="B1743" t="str">
            <v/>
          </cell>
          <cell r="C1743">
            <v>0</v>
          </cell>
          <cell r="D1743">
            <v>0</v>
          </cell>
        </row>
        <row r="1744">
          <cell r="A1744" t="str">
            <v/>
          </cell>
          <cell r="B1744" t="str">
            <v/>
          </cell>
          <cell r="C1744">
            <v>0</v>
          </cell>
          <cell r="D1744">
            <v>0</v>
          </cell>
        </row>
        <row r="1745">
          <cell r="A1745" t="str">
            <v/>
          </cell>
          <cell r="B1745" t="str">
            <v/>
          </cell>
          <cell r="C1745">
            <v>0</v>
          </cell>
          <cell r="D1745">
            <v>0</v>
          </cell>
        </row>
        <row r="1746">
          <cell r="A1746" t="str">
            <v/>
          </cell>
          <cell r="B1746" t="str">
            <v/>
          </cell>
          <cell r="C1746">
            <v>0</v>
          </cell>
          <cell r="D1746">
            <v>0</v>
          </cell>
        </row>
        <row r="1747">
          <cell r="A1747" t="str">
            <v/>
          </cell>
          <cell r="B1747" t="str">
            <v/>
          </cell>
          <cell r="C1747">
            <v>0</v>
          </cell>
          <cell r="D1747">
            <v>0</v>
          </cell>
        </row>
        <row r="1748">
          <cell r="A1748" t="str">
            <v/>
          </cell>
          <cell r="B1748" t="str">
            <v/>
          </cell>
          <cell r="C1748">
            <v>0</v>
          </cell>
          <cell r="D1748">
            <v>0</v>
          </cell>
        </row>
        <row r="1749">
          <cell r="A1749" t="str">
            <v/>
          </cell>
          <cell r="B1749" t="str">
            <v/>
          </cell>
          <cell r="C1749">
            <v>0</v>
          </cell>
          <cell r="D1749">
            <v>0</v>
          </cell>
        </row>
        <row r="1750">
          <cell r="A1750" t="str">
            <v/>
          </cell>
          <cell r="B1750" t="str">
            <v/>
          </cell>
          <cell r="C1750">
            <v>0</v>
          </cell>
          <cell r="D1750">
            <v>0</v>
          </cell>
        </row>
        <row r="1751">
          <cell r="A1751" t="str">
            <v/>
          </cell>
          <cell r="B1751" t="str">
            <v/>
          </cell>
          <cell r="C1751">
            <v>0</v>
          </cell>
          <cell r="D1751">
            <v>0</v>
          </cell>
        </row>
        <row r="1752">
          <cell r="A1752" t="str">
            <v/>
          </cell>
          <cell r="B1752" t="str">
            <v/>
          </cell>
          <cell r="C1752">
            <v>0</v>
          </cell>
          <cell r="D1752">
            <v>0</v>
          </cell>
        </row>
        <row r="1753">
          <cell r="A1753" t="str">
            <v/>
          </cell>
          <cell r="B1753" t="str">
            <v/>
          </cell>
          <cell r="C1753">
            <v>0</v>
          </cell>
          <cell r="D1753">
            <v>0</v>
          </cell>
        </row>
        <row r="1754">
          <cell r="A1754" t="str">
            <v/>
          </cell>
          <cell r="B1754" t="str">
            <v/>
          </cell>
          <cell r="C1754">
            <v>0</v>
          </cell>
          <cell r="D1754">
            <v>0</v>
          </cell>
        </row>
        <row r="1755">
          <cell r="A1755" t="str">
            <v/>
          </cell>
          <cell r="B1755" t="str">
            <v/>
          </cell>
          <cell r="C1755">
            <v>0</v>
          </cell>
          <cell r="D1755">
            <v>0</v>
          </cell>
        </row>
        <row r="1756">
          <cell r="A1756" t="str">
            <v/>
          </cell>
          <cell r="B1756" t="str">
            <v/>
          </cell>
          <cell r="C1756">
            <v>0</v>
          </cell>
          <cell r="D1756">
            <v>0</v>
          </cell>
        </row>
        <row r="1757">
          <cell r="A1757" t="str">
            <v/>
          </cell>
          <cell r="B1757" t="str">
            <v/>
          </cell>
          <cell r="C1757">
            <v>0</v>
          </cell>
          <cell r="D1757">
            <v>0</v>
          </cell>
        </row>
        <row r="1758">
          <cell r="A1758" t="str">
            <v/>
          </cell>
          <cell r="B1758" t="str">
            <v/>
          </cell>
          <cell r="C1758">
            <v>0</v>
          </cell>
          <cell r="D1758">
            <v>0</v>
          </cell>
        </row>
        <row r="1759">
          <cell r="A1759" t="str">
            <v/>
          </cell>
          <cell r="B1759" t="str">
            <v/>
          </cell>
          <cell r="C1759">
            <v>0</v>
          </cell>
          <cell r="D1759">
            <v>0</v>
          </cell>
        </row>
        <row r="1760">
          <cell r="A1760" t="str">
            <v/>
          </cell>
          <cell r="B1760" t="str">
            <v/>
          </cell>
          <cell r="C1760">
            <v>0</v>
          </cell>
          <cell r="D1760">
            <v>0</v>
          </cell>
        </row>
        <row r="1761">
          <cell r="A1761" t="str">
            <v/>
          </cell>
          <cell r="B1761" t="str">
            <v/>
          </cell>
          <cell r="C1761">
            <v>0</v>
          </cell>
          <cell r="D1761">
            <v>0</v>
          </cell>
        </row>
        <row r="1762">
          <cell r="A1762" t="str">
            <v/>
          </cell>
          <cell r="B1762" t="str">
            <v/>
          </cell>
          <cell r="C1762">
            <v>0</v>
          </cell>
          <cell r="D1762">
            <v>0</v>
          </cell>
        </row>
        <row r="1763">
          <cell r="A1763" t="str">
            <v/>
          </cell>
          <cell r="B1763" t="str">
            <v/>
          </cell>
          <cell r="C1763">
            <v>0</v>
          </cell>
          <cell r="D1763">
            <v>0</v>
          </cell>
        </row>
        <row r="1764">
          <cell r="A1764" t="str">
            <v/>
          </cell>
          <cell r="B1764" t="str">
            <v/>
          </cell>
          <cell r="C1764">
            <v>0</v>
          </cell>
          <cell r="D1764">
            <v>0</v>
          </cell>
        </row>
        <row r="1765">
          <cell r="A1765" t="str">
            <v/>
          </cell>
          <cell r="B1765" t="str">
            <v/>
          </cell>
          <cell r="C1765">
            <v>0</v>
          </cell>
          <cell r="D1765">
            <v>0</v>
          </cell>
        </row>
        <row r="1766">
          <cell r="A1766" t="str">
            <v/>
          </cell>
          <cell r="B1766" t="str">
            <v/>
          </cell>
          <cell r="C1766">
            <v>0</v>
          </cell>
          <cell r="D1766">
            <v>0</v>
          </cell>
        </row>
        <row r="1767">
          <cell r="A1767" t="str">
            <v/>
          </cell>
          <cell r="B1767" t="str">
            <v/>
          </cell>
          <cell r="C1767">
            <v>0</v>
          </cell>
          <cell r="D1767">
            <v>0</v>
          </cell>
        </row>
        <row r="1768">
          <cell r="A1768" t="str">
            <v/>
          </cell>
          <cell r="B1768" t="str">
            <v/>
          </cell>
          <cell r="C1768">
            <v>0</v>
          </cell>
          <cell r="D1768">
            <v>0</v>
          </cell>
        </row>
        <row r="1769">
          <cell r="A1769" t="str">
            <v/>
          </cell>
          <cell r="B1769" t="str">
            <v/>
          </cell>
          <cell r="C1769">
            <v>0</v>
          </cell>
          <cell r="D1769">
            <v>0</v>
          </cell>
        </row>
        <row r="1770">
          <cell r="A1770" t="str">
            <v/>
          </cell>
          <cell r="B1770" t="str">
            <v/>
          </cell>
          <cell r="C1770">
            <v>0</v>
          </cell>
          <cell r="D1770">
            <v>0</v>
          </cell>
        </row>
        <row r="1771">
          <cell r="A1771" t="str">
            <v/>
          </cell>
          <cell r="B1771" t="str">
            <v/>
          </cell>
          <cell r="C1771">
            <v>0</v>
          </cell>
          <cell r="D1771">
            <v>0</v>
          </cell>
        </row>
        <row r="1772">
          <cell r="A1772" t="str">
            <v/>
          </cell>
          <cell r="B1772" t="str">
            <v/>
          </cell>
          <cell r="C1772">
            <v>0</v>
          </cell>
          <cell r="D1772">
            <v>0</v>
          </cell>
        </row>
        <row r="1773">
          <cell r="A1773" t="str">
            <v/>
          </cell>
          <cell r="B1773" t="str">
            <v/>
          </cell>
          <cell r="C1773">
            <v>0</v>
          </cell>
          <cell r="D1773">
            <v>0</v>
          </cell>
        </row>
        <row r="1774">
          <cell r="A1774" t="str">
            <v/>
          </cell>
          <cell r="B1774" t="str">
            <v/>
          </cell>
          <cell r="C1774">
            <v>0</v>
          </cell>
          <cell r="D1774">
            <v>0</v>
          </cell>
        </row>
        <row r="1775">
          <cell r="A1775" t="str">
            <v/>
          </cell>
          <cell r="B1775" t="str">
            <v/>
          </cell>
          <cell r="C1775">
            <v>0</v>
          </cell>
          <cell r="D1775">
            <v>0</v>
          </cell>
        </row>
        <row r="1776">
          <cell r="A1776" t="str">
            <v/>
          </cell>
          <cell r="B1776" t="str">
            <v/>
          </cell>
          <cell r="C1776">
            <v>0</v>
          </cell>
          <cell r="D1776">
            <v>0</v>
          </cell>
        </row>
        <row r="1777">
          <cell r="A1777" t="str">
            <v/>
          </cell>
          <cell r="B1777" t="str">
            <v/>
          </cell>
          <cell r="C1777">
            <v>0</v>
          </cell>
          <cell r="D1777">
            <v>0</v>
          </cell>
        </row>
        <row r="1778">
          <cell r="A1778" t="str">
            <v/>
          </cell>
          <cell r="B1778" t="str">
            <v/>
          </cell>
          <cell r="C1778">
            <v>0</v>
          </cell>
          <cell r="D1778">
            <v>0</v>
          </cell>
        </row>
        <row r="1779">
          <cell r="A1779" t="str">
            <v/>
          </cell>
          <cell r="B1779" t="str">
            <v/>
          </cell>
          <cell r="C1779">
            <v>0</v>
          </cell>
          <cell r="D1779">
            <v>0</v>
          </cell>
        </row>
        <row r="1780">
          <cell r="A1780" t="str">
            <v/>
          </cell>
          <cell r="B1780" t="str">
            <v/>
          </cell>
          <cell r="C1780">
            <v>0</v>
          </cell>
          <cell r="D1780">
            <v>0</v>
          </cell>
        </row>
        <row r="1781">
          <cell r="A1781" t="str">
            <v/>
          </cell>
          <cell r="B1781" t="str">
            <v/>
          </cell>
          <cell r="C1781">
            <v>0</v>
          </cell>
          <cell r="D1781">
            <v>0</v>
          </cell>
        </row>
        <row r="1782">
          <cell r="A1782" t="str">
            <v/>
          </cell>
          <cell r="B1782" t="str">
            <v/>
          </cell>
          <cell r="C1782">
            <v>0</v>
          </cell>
          <cell r="D1782">
            <v>0</v>
          </cell>
        </row>
        <row r="1783">
          <cell r="A1783" t="str">
            <v/>
          </cell>
          <cell r="B1783" t="str">
            <v/>
          </cell>
          <cell r="C1783">
            <v>0</v>
          </cell>
          <cell r="D1783">
            <v>0</v>
          </cell>
        </row>
        <row r="1784">
          <cell r="A1784" t="str">
            <v/>
          </cell>
          <cell r="B1784" t="str">
            <v/>
          </cell>
          <cell r="C1784">
            <v>0</v>
          </cell>
          <cell r="D1784">
            <v>0</v>
          </cell>
        </row>
        <row r="1785">
          <cell r="A1785" t="str">
            <v/>
          </cell>
          <cell r="B1785" t="str">
            <v/>
          </cell>
          <cell r="C1785">
            <v>0</v>
          </cell>
          <cell r="D1785">
            <v>0</v>
          </cell>
        </row>
        <row r="1786">
          <cell r="A1786" t="str">
            <v/>
          </cell>
          <cell r="B1786" t="str">
            <v/>
          </cell>
          <cell r="C1786">
            <v>0</v>
          </cell>
          <cell r="D1786">
            <v>0</v>
          </cell>
        </row>
        <row r="1787">
          <cell r="A1787" t="str">
            <v/>
          </cell>
          <cell r="B1787" t="str">
            <v/>
          </cell>
          <cell r="C1787">
            <v>0</v>
          </cell>
          <cell r="D1787">
            <v>0</v>
          </cell>
        </row>
        <row r="1788">
          <cell r="A1788" t="str">
            <v/>
          </cell>
          <cell r="B1788" t="str">
            <v/>
          </cell>
          <cell r="C1788">
            <v>0</v>
          </cell>
          <cell r="D1788">
            <v>0</v>
          </cell>
        </row>
        <row r="1789">
          <cell r="A1789" t="str">
            <v/>
          </cell>
          <cell r="B1789" t="str">
            <v/>
          </cell>
          <cell r="C1789">
            <v>0</v>
          </cell>
          <cell r="D1789">
            <v>0</v>
          </cell>
        </row>
        <row r="1790">
          <cell r="A1790" t="str">
            <v/>
          </cell>
          <cell r="B1790" t="str">
            <v/>
          </cell>
          <cell r="C1790">
            <v>0</v>
          </cell>
          <cell r="D1790">
            <v>0</v>
          </cell>
        </row>
        <row r="1791">
          <cell r="A1791" t="str">
            <v/>
          </cell>
          <cell r="B1791" t="str">
            <v/>
          </cell>
          <cell r="C1791">
            <v>0</v>
          </cell>
          <cell r="D1791">
            <v>0</v>
          </cell>
        </row>
        <row r="1792">
          <cell r="A1792" t="str">
            <v/>
          </cell>
          <cell r="B1792" t="str">
            <v/>
          </cell>
          <cell r="C1792">
            <v>0</v>
          </cell>
          <cell r="D1792">
            <v>0</v>
          </cell>
        </row>
        <row r="1793">
          <cell r="A1793" t="str">
            <v/>
          </cell>
          <cell r="B1793" t="str">
            <v/>
          </cell>
          <cell r="C1793">
            <v>0</v>
          </cell>
          <cell r="D1793">
            <v>0</v>
          </cell>
        </row>
        <row r="1794">
          <cell r="A1794" t="str">
            <v/>
          </cell>
          <cell r="B1794" t="str">
            <v/>
          </cell>
          <cell r="C1794">
            <v>0</v>
          </cell>
          <cell r="D1794">
            <v>0</v>
          </cell>
        </row>
        <row r="1795">
          <cell r="A1795" t="str">
            <v/>
          </cell>
          <cell r="B1795" t="str">
            <v/>
          </cell>
          <cell r="C1795">
            <v>0</v>
          </cell>
          <cell r="D1795">
            <v>0</v>
          </cell>
        </row>
        <row r="1796">
          <cell r="A1796" t="str">
            <v/>
          </cell>
          <cell r="B1796" t="str">
            <v/>
          </cell>
          <cell r="C1796">
            <v>0</v>
          </cell>
          <cell r="D1796">
            <v>0</v>
          </cell>
        </row>
        <row r="1797">
          <cell r="A1797" t="str">
            <v/>
          </cell>
          <cell r="B1797" t="str">
            <v/>
          </cell>
          <cell r="C1797">
            <v>0</v>
          </cell>
          <cell r="D1797">
            <v>0</v>
          </cell>
        </row>
        <row r="1798">
          <cell r="A1798" t="str">
            <v/>
          </cell>
          <cell r="B1798" t="str">
            <v/>
          </cell>
          <cell r="C1798">
            <v>0</v>
          </cell>
          <cell r="D1798">
            <v>0</v>
          </cell>
        </row>
        <row r="1799">
          <cell r="A1799" t="str">
            <v/>
          </cell>
          <cell r="B1799" t="str">
            <v/>
          </cell>
          <cell r="C1799">
            <v>0</v>
          </cell>
          <cell r="D1799">
            <v>0</v>
          </cell>
        </row>
        <row r="1800">
          <cell r="A1800" t="str">
            <v/>
          </cell>
          <cell r="B1800" t="str">
            <v/>
          </cell>
          <cell r="C1800">
            <v>0</v>
          </cell>
          <cell r="D1800">
            <v>0</v>
          </cell>
        </row>
        <row r="1801">
          <cell r="A1801" t="str">
            <v/>
          </cell>
          <cell r="B1801" t="str">
            <v/>
          </cell>
          <cell r="C1801">
            <v>0</v>
          </cell>
          <cell r="D1801">
            <v>0</v>
          </cell>
        </row>
        <row r="1802">
          <cell r="A1802" t="str">
            <v/>
          </cell>
          <cell r="B1802" t="str">
            <v/>
          </cell>
          <cell r="C1802">
            <v>0</v>
          </cell>
          <cell r="D1802">
            <v>0</v>
          </cell>
        </row>
        <row r="1803">
          <cell r="A1803" t="str">
            <v/>
          </cell>
          <cell r="B1803" t="str">
            <v/>
          </cell>
          <cell r="C1803">
            <v>0</v>
          </cell>
          <cell r="D1803">
            <v>0</v>
          </cell>
        </row>
        <row r="1804">
          <cell r="A1804" t="str">
            <v/>
          </cell>
          <cell r="B1804" t="str">
            <v/>
          </cell>
          <cell r="C1804">
            <v>0</v>
          </cell>
          <cell r="D1804">
            <v>0</v>
          </cell>
        </row>
        <row r="1805">
          <cell r="A1805" t="str">
            <v/>
          </cell>
          <cell r="B1805" t="str">
            <v/>
          </cell>
          <cell r="C1805">
            <v>0</v>
          </cell>
          <cell r="D1805">
            <v>0</v>
          </cell>
        </row>
        <row r="1806">
          <cell r="A1806" t="str">
            <v/>
          </cell>
          <cell r="B1806" t="str">
            <v/>
          </cell>
          <cell r="C1806">
            <v>0</v>
          </cell>
          <cell r="D1806">
            <v>0</v>
          </cell>
        </row>
        <row r="1807">
          <cell r="A1807" t="str">
            <v/>
          </cell>
          <cell r="B1807" t="str">
            <v/>
          </cell>
          <cell r="C1807">
            <v>0</v>
          </cell>
          <cell r="D1807">
            <v>0</v>
          </cell>
        </row>
        <row r="1808">
          <cell r="A1808" t="str">
            <v/>
          </cell>
          <cell r="B1808" t="str">
            <v/>
          </cell>
          <cell r="C1808">
            <v>0</v>
          </cell>
          <cell r="D1808">
            <v>0</v>
          </cell>
        </row>
        <row r="1809">
          <cell r="A1809" t="str">
            <v/>
          </cell>
          <cell r="B1809" t="str">
            <v/>
          </cell>
          <cell r="C1809">
            <v>0</v>
          </cell>
          <cell r="D1809">
            <v>0</v>
          </cell>
        </row>
        <row r="1810">
          <cell r="A1810" t="str">
            <v/>
          </cell>
          <cell r="B1810" t="str">
            <v/>
          </cell>
          <cell r="C1810">
            <v>0</v>
          </cell>
          <cell r="D1810">
            <v>0</v>
          </cell>
        </row>
        <row r="1811">
          <cell r="A1811" t="str">
            <v/>
          </cell>
          <cell r="B1811" t="str">
            <v/>
          </cell>
          <cell r="C1811">
            <v>0</v>
          </cell>
          <cell r="D1811">
            <v>0</v>
          </cell>
        </row>
        <row r="1812">
          <cell r="A1812" t="str">
            <v/>
          </cell>
          <cell r="B1812" t="str">
            <v/>
          </cell>
          <cell r="C1812">
            <v>0</v>
          </cell>
          <cell r="D1812">
            <v>0</v>
          </cell>
        </row>
        <row r="1813">
          <cell r="A1813" t="str">
            <v/>
          </cell>
          <cell r="B1813" t="str">
            <v/>
          </cell>
          <cell r="C1813">
            <v>0</v>
          </cell>
          <cell r="D1813">
            <v>0</v>
          </cell>
        </row>
        <row r="1814">
          <cell r="A1814" t="str">
            <v/>
          </cell>
          <cell r="B1814" t="str">
            <v/>
          </cell>
          <cell r="C1814">
            <v>0</v>
          </cell>
          <cell r="D1814">
            <v>0</v>
          </cell>
        </row>
        <row r="1815">
          <cell r="A1815" t="str">
            <v/>
          </cell>
          <cell r="B1815" t="str">
            <v/>
          </cell>
          <cell r="C1815">
            <v>0</v>
          </cell>
          <cell r="D1815">
            <v>0</v>
          </cell>
        </row>
        <row r="1816">
          <cell r="A1816" t="str">
            <v/>
          </cell>
          <cell r="B1816" t="str">
            <v/>
          </cell>
          <cell r="C1816">
            <v>0</v>
          </cell>
          <cell r="D1816">
            <v>0</v>
          </cell>
        </row>
        <row r="1817">
          <cell r="A1817" t="str">
            <v/>
          </cell>
          <cell r="B1817" t="str">
            <v/>
          </cell>
          <cell r="C1817">
            <v>0</v>
          </cell>
          <cell r="D1817">
            <v>0</v>
          </cell>
        </row>
        <row r="1818">
          <cell r="A1818" t="str">
            <v/>
          </cell>
          <cell r="B1818" t="str">
            <v/>
          </cell>
          <cell r="C1818">
            <v>0</v>
          </cell>
          <cell r="D1818">
            <v>0</v>
          </cell>
        </row>
        <row r="1819">
          <cell r="A1819" t="str">
            <v/>
          </cell>
          <cell r="B1819" t="str">
            <v/>
          </cell>
          <cell r="C1819">
            <v>0</v>
          </cell>
          <cell r="D1819">
            <v>0</v>
          </cell>
        </row>
        <row r="1820">
          <cell r="A1820" t="str">
            <v/>
          </cell>
          <cell r="B1820" t="str">
            <v/>
          </cell>
          <cell r="C1820">
            <v>0</v>
          </cell>
          <cell r="D1820">
            <v>0</v>
          </cell>
        </row>
        <row r="1821">
          <cell r="A1821" t="str">
            <v/>
          </cell>
          <cell r="B1821" t="str">
            <v/>
          </cell>
          <cell r="C1821">
            <v>0</v>
          </cell>
          <cell r="D1821">
            <v>0</v>
          </cell>
        </row>
        <row r="1822">
          <cell r="A1822" t="str">
            <v/>
          </cell>
          <cell r="B1822" t="str">
            <v/>
          </cell>
          <cell r="C1822">
            <v>0</v>
          </cell>
          <cell r="D1822">
            <v>0</v>
          </cell>
        </row>
        <row r="1823">
          <cell r="A1823" t="str">
            <v/>
          </cell>
          <cell r="B1823" t="str">
            <v/>
          </cell>
          <cell r="C1823">
            <v>0</v>
          </cell>
          <cell r="D1823">
            <v>0</v>
          </cell>
        </row>
        <row r="1824">
          <cell r="A1824" t="str">
            <v/>
          </cell>
          <cell r="B1824" t="str">
            <v/>
          </cell>
          <cell r="C1824">
            <v>0</v>
          </cell>
          <cell r="D1824">
            <v>0</v>
          </cell>
        </row>
        <row r="1825">
          <cell r="A1825" t="str">
            <v/>
          </cell>
          <cell r="B1825" t="str">
            <v/>
          </cell>
          <cell r="C1825">
            <v>0</v>
          </cell>
          <cell r="D1825">
            <v>0</v>
          </cell>
        </row>
        <row r="1826">
          <cell r="A1826" t="str">
            <v/>
          </cell>
          <cell r="B1826" t="str">
            <v/>
          </cell>
          <cell r="C1826">
            <v>0</v>
          </cell>
          <cell r="D1826">
            <v>0</v>
          </cell>
        </row>
        <row r="1827">
          <cell r="A1827" t="str">
            <v/>
          </cell>
          <cell r="B1827" t="str">
            <v/>
          </cell>
          <cell r="C1827">
            <v>0</v>
          </cell>
          <cell r="D1827">
            <v>0</v>
          </cell>
        </row>
        <row r="1828">
          <cell r="A1828" t="str">
            <v/>
          </cell>
          <cell r="B1828" t="str">
            <v/>
          </cell>
          <cell r="C1828">
            <v>0</v>
          </cell>
          <cell r="D1828">
            <v>0</v>
          </cell>
        </row>
        <row r="1829">
          <cell r="A1829" t="str">
            <v/>
          </cell>
          <cell r="B1829" t="str">
            <v/>
          </cell>
          <cell r="C1829">
            <v>0</v>
          </cell>
          <cell r="D1829">
            <v>0</v>
          </cell>
        </row>
        <row r="1830">
          <cell r="A1830" t="str">
            <v/>
          </cell>
          <cell r="B1830" t="str">
            <v/>
          </cell>
          <cell r="C1830">
            <v>0</v>
          </cell>
          <cell r="D1830">
            <v>0</v>
          </cell>
        </row>
        <row r="1831">
          <cell r="A1831" t="str">
            <v/>
          </cell>
          <cell r="B1831" t="str">
            <v/>
          </cell>
          <cell r="C1831">
            <v>0</v>
          </cell>
          <cell r="D1831">
            <v>0</v>
          </cell>
        </row>
        <row r="1832">
          <cell r="A1832" t="str">
            <v/>
          </cell>
          <cell r="B1832" t="str">
            <v/>
          </cell>
          <cell r="C1832">
            <v>0</v>
          </cell>
          <cell r="D1832">
            <v>0</v>
          </cell>
        </row>
        <row r="1833">
          <cell r="A1833" t="str">
            <v/>
          </cell>
          <cell r="B1833" t="str">
            <v/>
          </cell>
          <cell r="C1833">
            <v>0</v>
          </cell>
          <cell r="D1833">
            <v>0</v>
          </cell>
        </row>
        <row r="1834">
          <cell r="A1834" t="str">
            <v/>
          </cell>
          <cell r="B1834" t="str">
            <v/>
          </cell>
          <cell r="C1834">
            <v>0</v>
          </cell>
          <cell r="D1834">
            <v>0</v>
          </cell>
        </row>
        <row r="1835">
          <cell r="A1835" t="str">
            <v/>
          </cell>
          <cell r="B1835" t="str">
            <v/>
          </cell>
          <cell r="C1835">
            <v>0</v>
          </cell>
          <cell r="D1835">
            <v>0</v>
          </cell>
        </row>
        <row r="1836">
          <cell r="A1836" t="str">
            <v/>
          </cell>
          <cell r="B1836" t="str">
            <v/>
          </cell>
          <cell r="C1836">
            <v>0</v>
          </cell>
          <cell r="D1836">
            <v>0</v>
          </cell>
        </row>
        <row r="1837">
          <cell r="A1837" t="str">
            <v/>
          </cell>
          <cell r="B1837" t="str">
            <v/>
          </cell>
          <cell r="C1837">
            <v>0</v>
          </cell>
          <cell r="D1837">
            <v>0</v>
          </cell>
        </row>
        <row r="1838">
          <cell r="A1838" t="str">
            <v/>
          </cell>
          <cell r="B1838" t="str">
            <v/>
          </cell>
          <cell r="C1838">
            <v>0</v>
          </cell>
          <cell r="D1838">
            <v>0</v>
          </cell>
        </row>
        <row r="1839">
          <cell r="A1839" t="str">
            <v/>
          </cell>
          <cell r="B1839" t="str">
            <v/>
          </cell>
          <cell r="C1839">
            <v>0</v>
          </cell>
          <cell r="D1839">
            <v>0</v>
          </cell>
        </row>
        <row r="1840">
          <cell r="A1840" t="str">
            <v/>
          </cell>
          <cell r="B1840" t="str">
            <v/>
          </cell>
          <cell r="C1840">
            <v>0</v>
          </cell>
          <cell r="D1840">
            <v>0</v>
          </cell>
        </row>
        <row r="1841">
          <cell r="A1841" t="str">
            <v/>
          </cell>
          <cell r="B1841" t="str">
            <v/>
          </cell>
          <cell r="C1841">
            <v>0</v>
          </cell>
          <cell r="D1841">
            <v>0</v>
          </cell>
        </row>
        <row r="1842">
          <cell r="A1842" t="str">
            <v/>
          </cell>
          <cell r="B1842" t="str">
            <v/>
          </cell>
          <cell r="C1842">
            <v>0</v>
          </cell>
          <cell r="D1842">
            <v>0</v>
          </cell>
        </row>
        <row r="1843">
          <cell r="A1843" t="str">
            <v/>
          </cell>
          <cell r="B1843" t="str">
            <v/>
          </cell>
          <cell r="C1843">
            <v>0</v>
          </cell>
          <cell r="D1843">
            <v>0</v>
          </cell>
        </row>
        <row r="1844">
          <cell r="A1844" t="str">
            <v/>
          </cell>
          <cell r="B1844" t="str">
            <v/>
          </cell>
          <cell r="C1844">
            <v>0</v>
          </cell>
          <cell r="D1844">
            <v>0</v>
          </cell>
        </row>
        <row r="1845">
          <cell r="A1845" t="str">
            <v/>
          </cell>
          <cell r="B1845" t="str">
            <v/>
          </cell>
          <cell r="C1845">
            <v>0</v>
          </cell>
          <cell r="D1845">
            <v>0</v>
          </cell>
        </row>
        <row r="1846">
          <cell r="A1846" t="str">
            <v/>
          </cell>
          <cell r="B1846" t="str">
            <v/>
          </cell>
          <cell r="C1846">
            <v>0</v>
          </cell>
          <cell r="D1846">
            <v>0</v>
          </cell>
        </row>
        <row r="1847">
          <cell r="A1847" t="str">
            <v/>
          </cell>
          <cell r="B1847" t="str">
            <v/>
          </cell>
          <cell r="C1847">
            <v>0</v>
          </cell>
          <cell r="D1847">
            <v>0</v>
          </cell>
        </row>
        <row r="1848">
          <cell r="A1848" t="str">
            <v/>
          </cell>
          <cell r="B1848" t="str">
            <v/>
          </cell>
          <cell r="C1848">
            <v>0</v>
          </cell>
          <cell r="D1848">
            <v>0</v>
          </cell>
        </row>
        <row r="1849">
          <cell r="A1849" t="str">
            <v/>
          </cell>
          <cell r="B1849" t="str">
            <v/>
          </cell>
          <cell r="C1849">
            <v>0</v>
          </cell>
          <cell r="D1849">
            <v>0</v>
          </cell>
        </row>
        <row r="1850">
          <cell r="A1850" t="str">
            <v/>
          </cell>
          <cell r="B1850" t="str">
            <v/>
          </cell>
          <cell r="C1850">
            <v>0</v>
          </cell>
          <cell r="D1850">
            <v>0</v>
          </cell>
        </row>
        <row r="1851">
          <cell r="A1851" t="str">
            <v/>
          </cell>
          <cell r="B1851" t="str">
            <v/>
          </cell>
          <cell r="C1851">
            <v>0</v>
          </cell>
          <cell r="D1851">
            <v>0</v>
          </cell>
        </row>
        <row r="1852">
          <cell r="A1852" t="str">
            <v/>
          </cell>
          <cell r="B1852" t="str">
            <v/>
          </cell>
          <cell r="C1852">
            <v>0</v>
          </cell>
          <cell r="D1852">
            <v>0</v>
          </cell>
        </row>
        <row r="1853">
          <cell r="A1853" t="str">
            <v/>
          </cell>
          <cell r="B1853" t="str">
            <v/>
          </cell>
          <cell r="C1853">
            <v>0</v>
          </cell>
          <cell r="D1853">
            <v>0</v>
          </cell>
        </row>
        <row r="1854">
          <cell r="A1854" t="str">
            <v/>
          </cell>
          <cell r="B1854" t="str">
            <v/>
          </cell>
          <cell r="C1854">
            <v>0</v>
          </cell>
          <cell r="D1854">
            <v>0</v>
          </cell>
        </row>
        <row r="1855">
          <cell r="A1855" t="str">
            <v/>
          </cell>
          <cell r="B1855" t="str">
            <v/>
          </cell>
          <cell r="C1855">
            <v>0</v>
          </cell>
          <cell r="D1855">
            <v>0</v>
          </cell>
        </row>
        <row r="1856">
          <cell r="A1856" t="str">
            <v/>
          </cell>
          <cell r="B1856" t="str">
            <v/>
          </cell>
          <cell r="C1856">
            <v>0</v>
          </cell>
          <cell r="D1856">
            <v>0</v>
          </cell>
        </row>
        <row r="1857">
          <cell r="A1857" t="str">
            <v/>
          </cell>
          <cell r="B1857" t="str">
            <v/>
          </cell>
          <cell r="C1857">
            <v>0</v>
          </cell>
          <cell r="D1857">
            <v>0</v>
          </cell>
        </row>
        <row r="1858">
          <cell r="A1858" t="str">
            <v/>
          </cell>
          <cell r="B1858" t="str">
            <v/>
          </cell>
          <cell r="C1858">
            <v>0</v>
          </cell>
          <cell r="D1858">
            <v>0</v>
          </cell>
        </row>
        <row r="1859">
          <cell r="A1859" t="str">
            <v/>
          </cell>
          <cell r="B1859" t="str">
            <v/>
          </cell>
          <cell r="C1859">
            <v>0</v>
          </cell>
          <cell r="D1859">
            <v>0</v>
          </cell>
        </row>
        <row r="1860">
          <cell r="A1860" t="str">
            <v/>
          </cell>
          <cell r="B1860" t="str">
            <v/>
          </cell>
          <cell r="C1860">
            <v>0</v>
          </cell>
          <cell r="D1860">
            <v>0</v>
          </cell>
        </row>
        <row r="1861">
          <cell r="A1861" t="str">
            <v/>
          </cell>
          <cell r="B1861" t="str">
            <v/>
          </cell>
          <cell r="C1861">
            <v>0</v>
          </cell>
          <cell r="D1861">
            <v>0</v>
          </cell>
        </row>
        <row r="1862">
          <cell r="A1862" t="str">
            <v/>
          </cell>
          <cell r="B1862" t="str">
            <v/>
          </cell>
          <cell r="C1862">
            <v>0</v>
          </cell>
          <cell r="D1862">
            <v>0</v>
          </cell>
        </row>
        <row r="1863">
          <cell r="A1863" t="str">
            <v/>
          </cell>
          <cell r="B1863" t="str">
            <v/>
          </cell>
          <cell r="C1863">
            <v>0</v>
          </cell>
          <cell r="D1863">
            <v>0</v>
          </cell>
        </row>
        <row r="1864">
          <cell r="A1864" t="str">
            <v/>
          </cell>
          <cell r="B1864" t="str">
            <v/>
          </cell>
          <cell r="C1864">
            <v>0</v>
          </cell>
          <cell r="D1864">
            <v>0</v>
          </cell>
        </row>
        <row r="1865">
          <cell r="A1865" t="str">
            <v/>
          </cell>
          <cell r="B1865" t="str">
            <v/>
          </cell>
          <cell r="C1865">
            <v>0</v>
          </cell>
          <cell r="D1865">
            <v>0</v>
          </cell>
        </row>
        <row r="1866">
          <cell r="A1866" t="str">
            <v/>
          </cell>
          <cell r="B1866" t="str">
            <v/>
          </cell>
          <cell r="C1866">
            <v>0</v>
          </cell>
          <cell r="D1866">
            <v>0</v>
          </cell>
        </row>
        <row r="1867">
          <cell r="A1867" t="str">
            <v/>
          </cell>
          <cell r="B1867" t="str">
            <v/>
          </cell>
          <cell r="C1867">
            <v>0</v>
          </cell>
          <cell r="D1867">
            <v>0</v>
          </cell>
        </row>
        <row r="1868">
          <cell r="A1868" t="str">
            <v/>
          </cell>
          <cell r="B1868" t="str">
            <v/>
          </cell>
          <cell r="C1868">
            <v>0</v>
          </cell>
          <cell r="D1868">
            <v>0</v>
          </cell>
        </row>
        <row r="1869">
          <cell r="A1869" t="str">
            <v/>
          </cell>
          <cell r="B1869" t="str">
            <v/>
          </cell>
          <cell r="C1869">
            <v>0</v>
          </cell>
          <cell r="D1869">
            <v>0</v>
          </cell>
        </row>
        <row r="1870">
          <cell r="A1870" t="str">
            <v/>
          </cell>
          <cell r="B1870" t="str">
            <v/>
          </cell>
          <cell r="C1870">
            <v>0</v>
          </cell>
          <cell r="D1870">
            <v>0</v>
          </cell>
        </row>
        <row r="1871">
          <cell r="A1871" t="str">
            <v/>
          </cell>
          <cell r="B1871" t="str">
            <v/>
          </cell>
          <cell r="C1871">
            <v>0</v>
          </cell>
          <cell r="D1871">
            <v>0</v>
          </cell>
        </row>
        <row r="1872">
          <cell r="A1872" t="str">
            <v/>
          </cell>
          <cell r="B1872" t="str">
            <v/>
          </cell>
          <cell r="C1872">
            <v>0</v>
          </cell>
          <cell r="D1872">
            <v>0</v>
          </cell>
        </row>
        <row r="1873">
          <cell r="A1873" t="str">
            <v/>
          </cell>
          <cell r="B1873" t="str">
            <v/>
          </cell>
          <cell r="C1873">
            <v>0</v>
          </cell>
          <cell r="D1873">
            <v>0</v>
          </cell>
        </row>
        <row r="1874">
          <cell r="A1874" t="str">
            <v/>
          </cell>
          <cell r="B1874" t="str">
            <v/>
          </cell>
          <cell r="C1874">
            <v>0</v>
          </cell>
          <cell r="D1874">
            <v>0</v>
          </cell>
        </row>
        <row r="1875">
          <cell r="A1875" t="str">
            <v/>
          </cell>
          <cell r="B1875" t="str">
            <v/>
          </cell>
          <cell r="C1875">
            <v>0</v>
          </cell>
          <cell r="D1875">
            <v>0</v>
          </cell>
        </row>
        <row r="1876">
          <cell r="A1876" t="str">
            <v/>
          </cell>
          <cell r="B1876" t="str">
            <v/>
          </cell>
          <cell r="C1876">
            <v>0</v>
          </cell>
          <cell r="D1876">
            <v>0</v>
          </cell>
        </row>
        <row r="1877">
          <cell r="A1877" t="str">
            <v/>
          </cell>
          <cell r="B1877" t="str">
            <v/>
          </cell>
          <cell r="C1877">
            <v>0</v>
          </cell>
          <cell r="D1877">
            <v>0</v>
          </cell>
        </row>
        <row r="1878">
          <cell r="A1878" t="str">
            <v/>
          </cell>
          <cell r="B1878" t="str">
            <v/>
          </cell>
          <cell r="C1878">
            <v>0</v>
          </cell>
          <cell r="D1878">
            <v>0</v>
          </cell>
        </row>
        <row r="1879">
          <cell r="A1879" t="str">
            <v/>
          </cell>
          <cell r="B1879" t="str">
            <v/>
          </cell>
          <cell r="C1879">
            <v>0</v>
          </cell>
          <cell r="D1879">
            <v>0</v>
          </cell>
        </row>
        <row r="1880">
          <cell r="A1880" t="str">
            <v/>
          </cell>
          <cell r="B1880" t="str">
            <v/>
          </cell>
          <cell r="C1880">
            <v>0</v>
          </cell>
          <cell r="D1880">
            <v>0</v>
          </cell>
        </row>
        <row r="1881">
          <cell r="A1881" t="str">
            <v/>
          </cell>
          <cell r="B1881" t="str">
            <v/>
          </cell>
          <cell r="C1881">
            <v>0</v>
          </cell>
          <cell r="D1881">
            <v>0</v>
          </cell>
        </row>
        <row r="1882">
          <cell r="A1882" t="str">
            <v/>
          </cell>
          <cell r="B1882" t="str">
            <v/>
          </cell>
          <cell r="C1882">
            <v>0</v>
          </cell>
          <cell r="D1882">
            <v>0</v>
          </cell>
        </row>
        <row r="1883">
          <cell r="A1883" t="str">
            <v/>
          </cell>
          <cell r="B1883" t="str">
            <v/>
          </cell>
          <cell r="C1883">
            <v>0</v>
          </cell>
          <cell r="D1883">
            <v>0</v>
          </cell>
        </row>
        <row r="1884">
          <cell r="A1884" t="str">
            <v/>
          </cell>
          <cell r="B1884" t="str">
            <v/>
          </cell>
          <cell r="C1884">
            <v>0</v>
          </cell>
          <cell r="D1884">
            <v>0</v>
          </cell>
        </row>
        <row r="1885">
          <cell r="A1885" t="str">
            <v/>
          </cell>
          <cell r="B1885" t="str">
            <v/>
          </cell>
          <cell r="C1885">
            <v>0</v>
          </cell>
          <cell r="D1885">
            <v>0</v>
          </cell>
        </row>
        <row r="1886">
          <cell r="A1886" t="str">
            <v/>
          </cell>
          <cell r="B1886" t="str">
            <v/>
          </cell>
          <cell r="C1886">
            <v>0</v>
          </cell>
          <cell r="D1886">
            <v>0</v>
          </cell>
        </row>
        <row r="1887">
          <cell r="A1887" t="str">
            <v/>
          </cell>
          <cell r="B1887" t="str">
            <v/>
          </cell>
          <cell r="C1887">
            <v>0</v>
          </cell>
          <cell r="D1887">
            <v>0</v>
          </cell>
        </row>
        <row r="1888">
          <cell r="A1888" t="str">
            <v/>
          </cell>
          <cell r="B1888" t="str">
            <v/>
          </cell>
          <cell r="C1888">
            <v>0</v>
          </cell>
          <cell r="D1888">
            <v>0</v>
          </cell>
        </row>
        <row r="1889">
          <cell r="A1889" t="str">
            <v/>
          </cell>
          <cell r="B1889" t="str">
            <v/>
          </cell>
          <cell r="C1889">
            <v>0</v>
          </cell>
          <cell r="D1889">
            <v>0</v>
          </cell>
        </row>
        <row r="1890">
          <cell r="A1890" t="str">
            <v/>
          </cell>
          <cell r="B1890" t="str">
            <v/>
          </cell>
          <cell r="C1890">
            <v>0</v>
          </cell>
          <cell r="D1890">
            <v>0</v>
          </cell>
        </row>
        <row r="1891">
          <cell r="A1891" t="str">
            <v/>
          </cell>
          <cell r="B1891" t="str">
            <v/>
          </cell>
          <cell r="C1891">
            <v>0</v>
          </cell>
          <cell r="D1891">
            <v>0</v>
          </cell>
        </row>
        <row r="1892">
          <cell r="A1892" t="str">
            <v/>
          </cell>
          <cell r="B1892" t="str">
            <v/>
          </cell>
          <cell r="C1892">
            <v>0</v>
          </cell>
          <cell r="D1892">
            <v>0</v>
          </cell>
        </row>
        <row r="1893">
          <cell r="A1893" t="str">
            <v/>
          </cell>
          <cell r="B1893" t="str">
            <v/>
          </cell>
          <cell r="C1893">
            <v>0</v>
          </cell>
          <cell r="D1893">
            <v>0</v>
          </cell>
        </row>
        <row r="1894">
          <cell r="A1894" t="str">
            <v/>
          </cell>
          <cell r="B1894" t="str">
            <v/>
          </cell>
          <cell r="C1894">
            <v>0</v>
          </cell>
          <cell r="D1894">
            <v>0</v>
          </cell>
        </row>
        <row r="1895">
          <cell r="A1895" t="str">
            <v/>
          </cell>
          <cell r="B1895" t="str">
            <v/>
          </cell>
          <cell r="C1895">
            <v>0</v>
          </cell>
          <cell r="D1895">
            <v>0</v>
          </cell>
        </row>
        <row r="1896">
          <cell r="A1896" t="str">
            <v/>
          </cell>
          <cell r="B1896" t="str">
            <v/>
          </cell>
          <cell r="C1896">
            <v>0</v>
          </cell>
          <cell r="D1896">
            <v>0</v>
          </cell>
        </row>
        <row r="1897">
          <cell r="A1897" t="str">
            <v/>
          </cell>
          <cell r="B1897" t="str">
            <v/>
          </cell>
          <cell r="C1897">
            <v>0</v>
          </cell>
          <cell r="D1897">
            <v>0</v>
          </cell>
        </row>
        <row r="1898">
          <cell r="A1898" t="str">
            <v/>
          </cell>
          <cell r="B1898" t="str">
            <v/>
          </cell>
          <cell r="C1898">
            <v>0</v>
          </cell>
          <cell r="D1898">
            <v>0</v>
          </cell>
        </row>
        <row r="1899">
          <cell r="A1899" t="str">
            <v/>
          </cell>
          <cell r="B1899" t="str">
            <v/>
          </cell>
          <cell r="C1899">
            <v>0</v>
          </cell>
          <cell r="D1899">
            <v>0</v>
          </cell>
        </row>
        <row r="1900">
          <cell r="A1900" t="str">
            <v/>
          </cell>
          <cell r="B1900" t="str">
            <v/>
          </cell>
          <cell r="C1900">
            <v>0</v>
          </cell>
          <cell r="D1900">
            <v>0</v>
          </cell>
        </row>
        <row r="1901">
          <cell r="A1901" t="str">
            <v/>
          </cell>
          <cell r="B1901" t="str">
            <v/>
          </cell>
          <cell r="C1901">
            <v>0</v>
          </cell>
          <cell r="D1901">
            <v>0</v>
          </cell>
        </row>
        <row r="1902">
          <cell r="A1902" t="str">
            <v/>
          </cell>
          <cell r="B1902" t="str">
            <v/>
          </cell>
          <cell r="C1902">
            <v>0</v>
          </cell>
          <cell r="D1902">
            <v>0</v>
          </cell>
        </row>
        <row r="1903">
          <cell r="A1903" t="str">
            <v/>
          </cell>
          <cell r="B1903" t="str">
            <v/>
          </cell>
          <cell r="C1903">
            <v>0</v>
          </cell>
          <cell r="D1903">
            <v>0</v>
          </cell>
        </row>
        <row r="1904">
          <cell r="A1904" t="str">
            <v/>
          </cell>
          <cell r="B1904" t="str">
            <v/>
          </cell>
          <cell r="C1904">
            <v>0</v>
          </cell>
          <cell r="D1904">
            <v>0</v>
          </cell>
        </row>
        <row r="1905">
          <cell r="A1905" t="str">
            <v/>
          </cell>
          <cell r="B1905" t="str">
            <v/>
          </cell>
          <cell r="C1905">
            <v>0</v>
          </cell>
          <cell r="D1905">
            <v>0</v>
          </cell>
        </row>
        <row r="1906">
          <cell r="A1906" t="str">
            <v/>
          </cell>
          <cell r="B1906" t="str">
            <v/>
          </cell>
          <cell r="C1906">
            <v>0</v>
          </cell>
          <cell r="D1906">
            <v>0</v>
          </cell>
        </row>
        <row r="1907">
          <cell r="A1907" t="str">
            <v/>
          </cell>
          <cell r="B1907" t="str">
            <v/>
          </cell>
          <cell r="C1907">
            <v>0</v>
          </cell>
          <cell r="D1907">
            <v>0</v>
          </cell>
        </row>
        <row r="1908">
          <cell r="A1908" t="str">
            <v/>
          </cell>
          <cell r="B1908" t="str">
            <v/>
          </cell>
          <cell r="C1908">
            <v>0</v>
          </cell>
          <cell r="D1908">
            <v>0</v>
          </cell>
        </row>
        <row r="1909">
          <cell r="A1909" t="str">
            <v/>
          </cell>
          <cell r="B1909" t="str">
            <v/>
          </cell>
          <cell r="C1909">
            <v>0</v>
          </cell>
          <cell r="D1909">
            <v>0</v>
          </cell>
        </row>
        <row r="1910">
          <cell r="A1910" t="str">
            <v/>
          </cell>
          <cell r="B1910" t="str">
            <v/>
          </cell>
          <cell r="C1910">
            <v>0</v>
          </cell>
          <cell r="D1910">
            <v>0</v>
          </cell>
        </row>
        <row r="1911">
          <cell r="A1911" t="str">
            <v/>
          </cell>
          <cell r="B1911" t="str">
            <v/>
          </cell>
          <cell r="C1911">
            <v>0</v>
          </cell>
          <cell r="D1911">
            <v>0</v>
          </cell>
        </row>
        <row r="1912">
          <cell r="A1912" t="str">
            <v/>
          </cell>
          <cell r="B1912" t="str">
            <v/>
          </cell>
          <cell r="C1912">
            <v>0</v>
          </cell>
          <cell r="D1912">
            <v>0</v>
          </cell>
        </row>
        <row r="1913">
          <cell r="A1913" t="str">
            <v/>
          </cell>
          <cell r="B1913" t="str">
            <v/>
          </cell>
          <cell r="C1913">
            <v>0</v>
          </cell>
          <cell r="D1913">
            <v>0</v>
          </cell>
        </row>
        <row r="1914">
          <cell r="A1914" t="str">
            <v/>
          </cell>
          <cell r="B1914" t="str">
            <v/>
          </cell>
          <cell r="C1914">
            <v>0</v>
          </cell>
          <cell r="D1914">
            <v>0</v>
          </cell>
        </row>
        <row r="1915">
          <cell r="A1915" t="str">
            <v/>
          </cell>
          <cell r="B1915" t="str">
            <v/>
          </cell>
          <cell r="C1915">
            <v>0</v>
          </cell>
          <cell r="D1915">
            <v>0</v>
          </cell>
        </row>
        <row r="1916">
          <cell r="A1916" t="str">
            <v/>
          </cell>
          <cell r="B1916" t="str">
            <v/>
          </cell>
          <cell r="C1916">
            <v>0</v>
          </cell>
          <cell r="D1916">
            <v>0</v>
          </cell>
        </row>
        <row r="1917">
          <cell r="A1917" t="str">
            <v/>
          </cell>
          <cell r="B1917" t="str">
            <v/>
          </cell>
          <cell r="C1917">
            <v>0</v>
          </cell>
          <cell r="D1917">
            <v>0</v>
          </cell>
        </row>
        <row r="1918">
          <cell r="A1918" t="str">
            <v/>
          </cell>
          <cell r="B1918" t="str">
            <v/>
          </cell>
          <cell r="C1918">
            <v>0</v>
          </cell>
          <cell r="D1918">
            <v>0</v>
          </cell>
        </row>
        <row r="1919">
          <cell r="A1919" t="str">
            <v/>
          </cell>
          <cell r="B1919" t="str">
            <v/>
          </cell>
          <cell r="C1919">
            <v>0</v>
          </cell>
          <cell r="D1919">
            <v>0</v>
          </cell>
        </row>
        <row r="1920">
          <cell r="A1920" t="str">
            <v/>
          </cell>
          <cell r="B1920" t="str">
            <v/>
          </cell>
          <cell r="C1920">
            <v>0</v>
          </cell>
          <cell r="D1920">
            <v>0</v>
          </cell>
        </row>
        <row r="1921">
          <cell r="A1921" t="str">
            <v/>
          </cell>
          <cell r="B1921" t="str">
            <v/>
          </cell>
          <cell r="C1921">
            <v>0</v>
          </cell>
          <cell r="D1921">
            <v>0</v>
          </cell>
        </row>
        <row r="1922">
          <cell r="A1922" t="str">
            <v/>
          </cell>
          <cell r="B1922" t="str">
            <v/>
          </cell>
          <cell r="C1922">
            <v>0</v>
          </cell>
          <cell r="D1922">
            <v>0</v>
          </cell>
        </row>
        <row r="1923">
          <cell r="A1923" t="str">
            <v/>
          </cell>
          <cell r="B1923" t="str">
            <v/>
          </cell>
          <cell r="C1923">
            <v>0</v>
          </cell>
          <cell r="D1923">
            <v>0</v>
          </cell>
        </row>
        <row r="1924">
          <cell r="A1924" t="str">
            <v/>
          </cell>
          <cell r="B1924" t="str">
            <v/>
          </cell>
          <cell r="C1924">
            <v>0</v>
          </cell>
          <cell r="D1924">
            <v>0</v>
          </cell>
        </row>
        <row r="1925">
          <cell r="A1925" t="str">
            <v/>
          </cell>
          <cell r="B1925" t="str">
            <v/>
          </cell>
          <cell r="C1925">
            <v>0</v>
          </cell>
          <cell r="D1925">
            <v>0</v>
          </cell>
        </row>
        <row r="1926">
          <cell r="A1926" t="str">
            <v/>
          </cell>
          <cell r="B1926" t="str">
            <v/>
          </cell>
          <cell r="C1926">
            <v>0</v>
          </cell>
          <cell r="D1926">
            <v>0</v>
          </cell>
        </row>
        <row r="1927">
          <cell r="A1927" t="str">
            <v/>
          </cell>
          <cell r="B1927" t="str">
            <v/>
          </cell>
          <cell r="C1927">
            <v>0</v>
          </cell>
          <cell r="D1927">
            <v>0</v>
          </cell>
        </row>
        <row r="1928">
          <cell r="A1928" t="str">
            <v/>
          </cell>
          <cell r="B1928" t="str">
            <v/>
          </cell>
          <cell r="C1928">
            <v>0</v>
          </cell>
          <cell r="D1928">
            <v>0</v>
          </cell>
        </row>
        <row r="1929">
          <cell r="A1929" t="str">
            <v/>
          </cell>
          <cell r="B1929" t="str">
            <v/>
          </cell>
          <cell r="C1929">
            <v>0</v>
          </cell>
          <cell r="D1929">
            <v>0</v>
          </cell>
        </row>
        <row r="1930">
          <cell r="A1930" t="str">
            <v/>
          </cell>
          <cell r="B1930" t="str">
            <v/>
          </cell>
          <cell r="C1930">
            <v>0</v>
          </cell>
          <cell r="D1930">
            <v>0</v>
          </cell>
        </row>
        <row r="1931">
          <cell r="A1931" t="str">
            <v/>
          </cell>
          <cell r="B1931" t="str">
            <v/>
          </cell>
          <cell r="C1931">
            <v>0</v>
          </cell>
          <cell r="D1931">
            <v>0</v>
          </cell>
        </row>
        <row r="1932">
          <cell r="A1932" t="str">
            <v/>
          </cell>
          <cell r="B1932" t="str">
            <v/>
          </cell>
          <cell r="C1932">
            <v>0</v>
          </cell>
          <cell r="D1932">
            <v>0</v>
          </cell>
        </row>
        <row r="1933">
          <cell r="A1933" t="str">
            <v/>
          </cell>
          <cell r="B1933" t="str">
            <v/>
          </cell>
          <cell r="C1933">
            <v>0</v>
          </cell>
          <cell r="D1933">
            <v>0</v>
          </cell>
        </row>
        <row r="1934">
          <cell r="A1934" t="str">
            <v/>
          </cell>
          <cell r="B1934" t="str">
            <v/>
          </cell>
          <cell r="C1934">
            <v>0</v>
          </cell>
          <cell r="D1934">
            <v>0</v>
          </cell>
        </row>
        <row r="1935">
          <cell r="A1935" t="str">
            <v/>
          </cell>
          <cell r="B1935" t="str">
            <v/>
          </cell>
          <cell r="C1935">
            <v>0</v>
          </cell>
          <cell r="D1935">
            <v>0</v>
          </cell>
        </row>
        <row r="1936">
          <cell r="A1936" t="str">
            <v/>
          </cell>
          <cell r="B1936" t="str">
            <v/>
          </cell>
          <cell r="C1936">
            <v>0</v>
          </cell>
          <cell r="D1936">
            <v>0</v>
          </cell>
        </row>
        <row r="1937">
          <cell r="A1937" t="str">
            <v/>
          </cell>
          <cell r="B1937" t="str">
            <v/>
          </cell>
          <cell r="C1937">
            <v>0</v>
          </cell>
          <cell r="D1937">
            <v>0</v>
          </cell>
        </row>
        <row r="1938">
          <cell r="A1938" t="str">
            <v/>
          </cell>
          <cell r="B1938" t="str">
            <v/>
          </cell>
          <cell r="C1938">
            <v>0</v>
          </cell>
          <cell r="D1938">
            <v>0</v>
          </cell>
        </row>
        <row r="1939">
          <cell r="A1939" t="str">
            <v/>
          </cell>
          <cell r="B1939" t="str">
            <v/>
          </cell>
          <cell r="C1939">
            <v>0</v>
          </cell>
          <cell r="D1939">
            <v>0</v>
          </cell>
        </row>
        <row r="1940">
          <cell r="A1940" t="str">
            <v/>
          </cell>
          <cell r="B1940" t="str">
            <v/>
          </cell>
          <cell r="C1940">
            <v>0</v>
          </cell>
          <cell r="D1940">
            <v>0</v>
          </cell>
        </row>
        <row r="1941">
          <cell r="A1941" t="str">
            <v/>
          </cell>
          <cell r="B1941" t="str">
            <v/>
          </cell>
          <cell r="C1941">
            <v>0</v>
          </cell>
          <cell r="D1941">
            <v>0</v>
          </cell>
        </row>
        <row r="1942">
          <cell r="A1942" t="str">
            <v/>
          </cell>
          <cell r="B1942" t="str">
            <v/>
          </cell>
          <cell r="C1942">
            <v>0</v>
          </cell>
          <cell r="D1942">
            <v>0</v>
          </cell>
        </row>
        <row r="1943">
          <cell r="A1943" t="str">
            <v/>
          </cell>
          <cell r="B1943" t="str">
            <v/>
          </cell>
          <cell r="C1943">
            <v>0</v>
          </cell>
          <cell r="D1943">
            <v>0</v>
          </cell>
        </row>
        <row r="1944">
          <cell r="A1944" t="str">
            <v/>
          </cell>
          <cell r="B1944" t="str">
            <v/>
          </cell>
          <cell r="C1944">
            <v>0</v>
          </cell>
          <cell r="D1944">
            <v>0</v>
          </cell>
        </row>
        <row r="1945">
          <cell r="A1945" t="str">
            <v/>
          </cell>
          <cell r="B1945" t="str">
            <v/>
          </cell>
          <cell r="C1945">
            <v>0</v>
          </cell>
          <cell r="D1945">
            <v>0</v>
          </cell>
        </row>
        <row r="1946">
          <cell r="A1946" t="str">
            <v/>
          </cell>
          <cell r="B1946" t="str">
            <v/>
          </cell>
          <cell r="C1946">
            <v>0</v>
          </cell>
          <cell r="D1946">
            <v>0</v>
          </cell>
        </row>
        <row r="1947">
          <cell r="A1947" t="str">
            <v/>
          </cell>
          <cell r="B1947" t="str">
            <v/>
          </cell>
          <cell r="C1947">
            <v>0</v>
          </cell>
          <cell r="D1947">
            <v>0</v>
          </cell>
        </row>
        <row r="1948">
          <cell r="A1948" t="str">
            <v/>
          </cell>
          <cell r="B1948" t="str">
            <v/>
          </cell>
          <cell r="C1948">
            <v>0</v>
          </cell>
          <cell r="D1948">
            <v>0</v>
          </cell>
        </row>
        <row r="1949">
          <cell r="A1949" t="str">
            <v/>
          </cell>
          <cell r="B1949" t="str">
            <v/>
          </cell>
          <cell r="C1949">
            <v>0</v>
          </cell>
          <cell r="D1949">
            <v>0</v>
          </cell>
        </row>
        <row r="1950">
          <cell r="A1950" t="str">
            <v/>
          </cell>
          <cell r="B1950" t="str">
            <v/>
          </cell>
          <cell r="C1950">
            <v>0</v>
          </cell>
          <cell r="D1950">
            <v>0</v>
          </cell>
        </row>
        <row r="1951">
          <cell r="A1951" t="str">
            <v/>
          </cell>
          <cell r="B1951" t="str">
            <v/>
          </cell>
          <cell r="C1951">
            <v>0</v>
          </cell>
          <cell r="D1951">
            <v>0</v>
          </cell>
        </row>
        <row r="1952">
          <cell r="A1952" t="str">
            <v/>
          </cell>
          <cell r="B1952" t="str">
            <v/>
          </cell>
          <cell r="C1952">
            <v>0</v>
          </cell>
          <cell r="D1952">
            <v>0</v>
          </cell>
        </row>
        <row r="1953">
          <cell r="A1953" t="str">
            <v/>
          </cell>
          <cell r="B1953" t="str">
            <v/>
          </cell>
          <cell r="C1953">
            <v>0</v>
          </cell>
          <cell r="D1953">
            <v>0</v>
          </cell>
        </row>
        <row r="1954">
          <cell r="A1954" t="str">
            <v/>
          </cell>
          <cell r="B1954" t="str">
            <v/>
          </cell>
          <cell r="C1954">
            <v>0</v>
          </cell>
          <cell r="D1954">
            <v>0</v>
          </cell>
        </row>
        <row r="1955">
          <cell r="A1955" t="str">
            <v/>
          </cell>
          <cell r="B1955" t="str">
            <v/>
          </cell>
          <cell r="C1955">
            <v>0</v>
          </cell>
          <cell r="D1955">
            <v>0</v>
          </cell>
        </row>
        <row r="1956">
          <cell r="A1956" t="str">
            <v/>
          </cell>
          <cell r="B1956" t="str">
            <v/>
          </cell>
          <cell r="C1956">
            <v>0</v>
          </cell>
          <cell r="D1956">
            <v>0</v>
          </cell>
        </row>
        <row r="1957">
          <cell r="A1957" t="str">
            <v/>
          </cell>
          <cell r="B1957" t="str">
            <v/>
          </cell>
          <cell r="C1957">
            <v>0</v>
          </cell>
          <cell r="D1957">
            <v>0</v>
          </cell>
        </row>
        <row r="1958">
          <cell r="A1958" t="str">
            <v/>
          </cell>
          <cell r="B1958" t="str">
            <v/>
          </cell>
          <cell r="C1958">
            <v>0</v>
          </cell>
          <cell r="D1958">
            <v>0</v>
          </cell>
        </row>
        <row r="1959">
          <cell r="A1959" t="str">
            <v/>
          </cell>
          <cell r="B1959" t="str">
            <v/>
          </cell>
          <cell r="C1959">
            <v>0</v>
          </cell>
          <cell r="D1959">
            <v>0</v>
          </cell>
        </row>
        <row r="1960">
          <cell r="A1960" t="str">
            <v/>
          </cell>
          <cell r="B1960" t="str">
            <v/>
          </cell>
          <cell r="C1960">
            <v>0</v>
          </cell>
          <cell r="D1960">
            <v>0</v>
          </cell>
        </row>
        <row r="1961">
          <cell r="A1961" t="str">
            <v/>
          </cell>
          <cell r="B1961" t="str">
            <v/>
          </cell>
          <cell r="C1961">
            <v>0</v>
          </cell>
          <cell r="D1961">
            <v>0</v>
          </cell>
        </row>
        <row r="1962">
          <cell r="A1962" t="str">
            <v/>
          </cell>
          <cell r="B1962" t="str">
            <v/>
          </cell>
          <cell r="C1962">
            <v>0</v>
          </cell>
          <cell r="D1962">
            <v>0</v>
          </cell>
        </row>
        <row r="1963">
          <cell r="A1963" t="str">
            <v/>
          </cell>
          <cell r="B1963" t="str">
            <v/>
          </cell>
          <cell r="C1963">
            <v>0</v>
          </cell>
          <cell r="D1963">
            <v>0</v>
          </cell>
        </row>
        <row r="1964">
          <cell r="A1964" t="str">
            <v/>
          </cell>
          <cell r="B1964" t="str">
            <v/>
          </cell>
          <cell r="C1964">
            <v>0</v>
          </cell>
          <cell r="D1964">
            <v>0</v>
          </cell>
        </row>
        <row r="1965">
          <cell r="A1965" t="str">
            <v/>
          </cell>
          <cell r="B1965" t="str">
            <v/>
          </cell>
          <cell r="C1965">
            <v>0</v>
          </cell>
          <cell r="D1965">
            <v>0</v>
          </cell>
        </row>
        <row r="1966">
          <cell r="A1966" t="str">
            <v/>
          </cell>
          <cell r="B1966" t="str">
            <v/>
          </cell>
          <cell r="C1966">
            <v>0</v>
          </cell>
          <cell r="D1966">
            <v>0</v>
          </cell>
        </row>
        <row r="1967">
          <cell r="A1967" t="str">
            <v/>
          </cell>
          <cell r="B1967" t="str">
            <v/>
          </cell>
          <cell r="C1967">
            <v>0</v>
          </cell>
          <cell r="D1967">
            <v>0</v>
          </cell>
        </row>
        <row r="1968">
          <cell r="A1968" t="str">
            <v/>
          </cell>
          <cell r="B1968" t="str">
            <v/>
          </cell>
          <cell r="C1968">
            <v>0</v>
          </cell>
          <cell r="D1968">
            <v>0</v>
          </cell>
        </row>
        <row r="1969">
          <cell r="A1969" t="str">
            <v/>
          </cell>
          <cell r="B1969" t="str">
            <v/>
          </cell>
          <cell r="C1969">
            <v>0</v>
          </cell>
          <cell r="D1969">
            <v>0</v>
          </cell>
        </row>
        <row r="1970">
          <cell r="A1970" t="str">
            <v/>
          </cell>
          <cell r="B1970" t="str">
            <v/>
          </cell>
          <cell r="C1970">
            <v>0</v>
          </cell>
          <cell r="D1970">
            <v>0</v>
          </cell>
        </row>
        <row r="1971">
          <cell r="A1971" t="str">
            <v/>
          </cell>
          <cell r="B1971" t="str">
            <v/>
          </cell>
          <cell r="C1971">
            <v>0</v>
          </cell>
          <cell r="D1971">
            <v>0</v>
          </cell>
        </row>
        <row r="1972">
          <cell r="A1972" t="str">
            <v/>
          </cell>
          <cell r="B1972" t="str">
            <v/>
          </cell>
          <cell r="C1972">
            <v>0</v>
          </cell>
          <cell r="D1972">
            <v>0</v>
          </cell>
        </row>
        <row r="1973">
          <cell r="A1973" t="str">
            <v/>
          </cell>
          <cell r="B1973" t="str">
            <v/>
          </cell>
          <cell r="C1973">
            <v>0</v>
          </cell>
          <cell r="D1973">
            <v>0</v>
          </cell>
        </row>
        <row r="1974">
          <cell r="A1974" t="str">
            <v/>
          </cell>
          <cell r="B1974" t="str">
            <v/>
          </cell>
          <cell r="C1974">
            <v>0</v>
          </cell>
          <cell r="D1974">
            <v>0</v>
          </cell>
        </row>
        <row r="1975">
          <cell r="A1975" t="str">
            <v/>
          </cell>
          <cell r="B1975" t="str">
            <v/>
          </cell>
          <cell r="C1975">
            <v>0</v>
          </cell>
          <cell r="D1975">
            <v>0</v>
          </cell>
        </row>
        <row r="1976">
          <cell r="A1976" t="str">
            <v/>
          </cell>
          <cell r="B1976" t="str">
            <v/>
          </cell>
          <cell r="C1976">
            <v>0</v>
          </cell>
          <cell r="D1976">
            <v>0</v>
          </cell>
        </row>
        <row r="1977">
          <cell r="A1977" t="str">
            <v/>
          </cell>
          <cell r="B1977" t="str">
            <v/>
          </cell>
          <cell r="C1977">
            <v>0</v>
          </cell>
          <cell r="D1977">
            <v>0</v>
          </cell>
        </row>
        <row r="1978">
          <cell r="A1978" t="str">
            <v/>
          </cell>
          <cell r="B1978" t="str">
            <v/>
          </cell>
          <cell r="C1978">
            <v>0</v>
          </cell>
          <cell r="D1978">
            <v>0</v>
          </cell>
        </row>
        <row r="1979">
          <cell r="A1979" t="str">
            <v/>
          </cell>
          <cell r="B1979" t="str">
            <v/>
          </cell>
          <cell r="C1979">
            <v>0</v>
          </cell>
          <cell r="D1979">
            <v>0</v>
          </cell>
        </row>
        <row r="1980">
          <cell r="A1980" t="str">
            <v/>
          </cell>
          <cell r="B1980" t="str">
            <v/>
          </cell>
          <cell r="C1980">
            <v>0</v>
          </cell>
          <cell r="D1980">
            <v>0</v>
          </cell>
        </row>
        <row r="1981">
          <cell r="A1981" t="str">
            <v/>
          </cell>
          <cell r="B1981" t="str">
            <v/>
          </cell>
          <cell r="C1981">
            <v>0</v>
          </cell>
          <cell r="D1981">
            <v>0</v>
          </cell>
        </row>
        <row r="1982">
          <cell r="A1982" t="str">
            <v/>
          </cell>
          <cell r="B1982" t="str">
            <v/>
          </cell>
          <cell r="C1982">
            <v>0</v>
          </cell>
          <cell r="D1982">
            <v>0</v>
          </cell>
        </row>
        <row r="1983">
          <cell r="A1983" t="str">
            <v/>
          </cell>
          <cell r="B1983" t="str">
            <v/>
          </cell>
          <cell r="C1983">
            <v>0</v>
          </cell>
          <cell r="D1983">
            <v>0</v>
          </cell>
        </row>
        <row r="1984">
          <cell r="A1984" t="str">
            <v/>
          </cell>
          <cell r="B1984" t="str">
            <v/>
          </cell>
          <cell r="C1984">
            <v>0</v>
          </cell>
          <cell r="D1984">
            <v>0</v>
          </cell>
        </row>
        <row r="1985">
          <cell r="A1985" t="str">
            <v/>
          </cell>
          <cell r="B1985" t="str">
            <v/>
          </cell>
          <cell r="C1985">
            <v>0</v>
          </cell>
          <cell r="D1985">
            <v>0</v>
          </cell>
        </row>
        <row r="1986">
          <cell r="A1986" t="str">
            <v/>
          </cell>
          <cell r="B1986" t="str">
            <v/>
          </cell>
          <cell r="C1986">
            <v>0</v>
          </cell>
          <cell r="D1986">
            <v>0</v>
          </cell>
        </row>
        <row r="1987">
          <cell r="A1987" t="str">
            <v/>
          </cell>
          <cell r="B1987" t="str">
            <v/>
          </cell>
          <cell r="C1987">
            <v>0</v>
          </cell>
          <cell r="D1987">
            <v>0</v>
          </cell>
        </row>
        <row r="1988">
          <cell r="A1988" t="str">
            <v/>
          </cell>
          <cell r="B1988" t="str">
            <v/>
          </cell>
          <cell r="C1988">
            <v>0</v>
          </cell>
          <cell r="D1988">
            <v>0</v>
          </cell>
        </row>
        <row r="1989">
          <cell r="A1989" t="str">
            <v/>
          </cell>
          <cell r="B1989" t="str">
            <v/>
          </cell>
          <cell r="C1989">
            <v>0</v>
          </cell>
          <cell r="D1989">
            <v>0</v>
          </cell>
        </row>
        <row r="1990">
          <cell r="A1990" t="str">
            <v/>
          </cell>
          <cell r="B1990" t="str">
            <v/>
          </cell>
          <cell r="C1990">
            <v>0</v>
          </cell>
          <cell r="D1990">
            <v>0</v>
          </cell>
        </row>
        <row r="1991">
          <cell r="A1991" t="str">
            <v/>
          </cell>
          <cell r="B1991" t="str">
            <v/>
          </cell>
          <cell r="C1991">
            <v>0</v>
          </cell>
          <cell r="D1991">
            <v>0</v>
          </cell>
        </row>
        <row r="1992">
          <cell r="A1992" t="str">
            <v/>
          </cell>
          <cell r="B1992" t="str">
            <v/>
          </cell>
          <cell r="C1992">
            <v>0</v>
          </cell>
          <cell r="D1992">
            <v>0</v>
          </cell>
        </row>
        <row r="1993">
          <cell r="A1993" t="str">
            <v/>
          </cell>
          <cell r="B1993" t="str">
            <v/>
          </cell>
          <cell r="C1993">
            <v>0</v>
          </cell>
          <cell r="D1993">
            <v>0</v>
          </cell>
        </row>
        <row r="1994">
          <cell r="A1994" t="str">
            <v/>
          </cell>
          <cell r="B1994" t="str">
            <v/>
          </cell>
          <cell r="C1994">
            <v>0</v>
          </cell>
          <cell r="D1994">
            <v>0</v>
          </cell>
        </row>
        <row r="1995">
          <cell r="A1995" t="str">
            <v/>
          </cell>
          <cell r="B1995" t="str">
            <v/>
          </cell>
          <cell r="C1995">
            <v>0</v>
          </cell>
          <cell r="D1995">
            <v>0</v>
          </cell>
        </row>
        <row r="1996">
          <cell r="A1996" t="str">
            <v/>
          </cell>
          <cell r="B1996" t="str">
            <v/>
          </cell>
          <cell r="C1996">
            <v>0</v>
          </cell>
          <cell r="D1996">
            <v>0</v>
          </cell>
        </row>
        <row r="1997">
          <cell r="A1997" t="str">
            <v/>
          </cell>
          <cell r="B1997" t="str">
            <v/>
          </cell>
          <cell r="C1997">
            <v>0</v>
          </cell>
          <cell r="D1997">
            <v>0</v>
          </cell>
        </row>
        <row r="1998">
          <cell r="A1998" t="str">
            <v/>
          </cell>
          <cell r="B1998" t="str">
            <v/>
          </cell>
          <cell r="C1998">
            <v>0</v>
          </cell>
          <cell r="D1998">
            <v>0</v>
          </cell>
        </row>
        <row r="1999">
          <cell r="A1999" t="str">
            <v/>
          </cell>
          <cell r="B1999" t="str">
            <v/>
          </cell>
          <cell r="C1999">
            <v>0</v>
          </cell>
          <cell r="D1999">
            <v>0</v>
          </cell>
        </row>
        <row r="2000">
          <cell r="A2000" t="str">
            <v/>
          </cell>
          <cell r="B2000" t="str">
            <v/>
          </cell>
          <cell r="C2000">
            <v>0</v>
          </cell>
          <cell r="D2000">
            <v>0</v>
          </cell>
        </row>
        <row r="2001">
          <cell r="A2001" t="str">
            <v/>
          </cell>
          <cell r="B2001" t="str">
            <v/>
          </cell>
          <cell r="C2001">
            <v>0</v>
          </cell>
          <cell r="D2001">
            <v>0</v>
          </cell>
        </row>
        <row r="2002">
          <cell r="A2002" t="str">
            <v/>
          </cell>
          <cell r="B2002" t="str">
            <v/>
          </cell>
          <cell r="C2002">
            <v>0</v>
          </cell>
          <cell r="D2002">
            <v>0</v>
          </cell>
        </row>
        <row r="2003">
          <cell r="A2003" t="str">
            <v/>
          </cell>
          <cell r="B2003" t="str">
            <v/>
          </cell>
          <cell r="C2003">
            <v>0</v>
          </cell>
          <cell r="D2003">
            <v>0</v>
          </cell>
        </row>
        <row r="2004">
          <cell r="A2004" t="str">
            <v/>
          </cell>
          <cell r="B2004" t="str">
            <v/>
          </cell>
          <cell r="C2004">
            <v>0</v>
          </cell>
          <cell r="D2004">
            <v>0</v>
          </cell>
        </row>
        <row r="2005">
          <cell r="A2005" t="str">
            <v/>
          </cell>
          <cell r="B2005" t="str">
            <v/>
          </cell>
          <cell r="C2005">
            <v>0</v>
          </cell>
          <cell r="D2005">
            <v>0</v>
          </cell>
        </row>
        <row r="2006">
          <cell r="A2006" t="str">
            <v/>
          </cell>
          <cell r="B2006" t="str">
            <v/>
          </cell>
          <cell r="C2006">
            <v>0</v>
          </cell>
          <cell r="D2006">
            <v>0</v>
          </cell>
        </row>
        <row r="2007">
          <cell r="A2007" t="str">
            <v/>
          </cell>
          <cell r="B2007" t="str">
            <v/>
          </cell>
          <cell r="C2007">
            <v>0</v>
          </cell>
          <cell r="D2007">
            <v>0</v>
          </cell>
        </row>
        <row r="2008">
          <cell r="A2008" t="str">
            <v/>
          </cell>
          <cell r="B2008" t="str">
            <v/>
          </cell>
          <cell r="C2008">
            <v>0</v>
          </cell>
          <cell r="D2008">
            <v>0</v>
          </cell>
        </row>
        <row r="2009">
          <cell r="A2009" t="str">
            <v/>
          </cell>
          <cell r="B2009" t="str">
            <v/>
          </cell>
          <cell r="C2009">
            <v>0</v>
          </cell>
          <cell r="D2009">
            <v>0</v>
          </cell>
        </row>
        <row r="2010">
          <cell r="A2010" t="str">
            <v/>
          </cell>
          <cell r="B2010" t="str">
            <v/>
          </cell>
          <cell r="C2010">
            <v>0</v>
          </cell>
          <cell r="D2010">
            <v>0</v>
          </cell>
        </row>
        <row r="2011">
          <cell r="A2011" t="str">
            <v/>
          </cell>
          <cell r="B2011" t="str">
            <v/>
          </cell>
          <cell r="C2011">
            <v>0</v>
          </cell>
          <cell r="D2011">
            <v>0</v>
          </cell>
        </row>
        <row r="2012">
          <cell r="A2012" t="str">
            <v/>
          </cell>
          <cell r="B2012" t="str">
            <v/>
          </cell>
          <cell r="C2012">
            <v>0</v>
          </cell>
          <cell r="D2012">
            <v>0</v>
          </cell>
        </row>
        <row r="2013">
          <cell r="A2013" t="str">
            <v/>
          </cell>
          <cell r="B2013" t="str">
            <v/>
          </cell>
          <cell r="C2013">
            <v>0</v>
          </cell>
          <cell r="D2013">
            <v>0</v>
          </cell>
        </row>
        <row r="2014">
          <cell r="A2014" t="str">
            <v/>
          </cell>
          <cell r="B2014" t="str">
            <v/>
          </cell>
          <cell r="C2014">
            <v>0</v>
          </cell>
          <cell r="D2014">
            <v>0</v>
          </cell>
        </row>
        <row r="2015">
          <cell r="A2015" t="str">
            <v/>
          </cell>
          <cell r="B2015" t="str">
            <v/>
          </cell>
          <cell r="C2015">
            <v>0</v>
          </cell>
          <cell r="D2015">
            <v>0</v>
          </cell>
        </row>
        <row r="2016">
          <cell r="A2016" t="str">
            <v/>
          </cell>
          <cell r="B2016" t="str">
            <v/>
          </cell>
          <cell r="C2016">
            <v>0</v>
          </cell>
          <cell r="D2016">
            <v>0</v>
          </cell>
        </row>
        <row r="2017">
          <cell r="A2017" t="str">
            <v/>
          </cell>
          <cell r="B2017" t="str">
            <v/>
          </cell>
          <cell r="C2017">
            <v>0</v>
          </cell>
          <cell r="D2017">
            <v>0</v>
          </cell>
        </row>
        <row r="2018">
          <cell r="A2018" t="str">
            <v/>
          </cell>
          <cell r="B2018" t="str">
            <v/>
          </cell>
          <cell r="C2018">
            <v>0</v>
          </cell>
          <cell r="D2018">
            <v>0</v>
          </cell>
        </row>
        <row r="2019">
          <cell r="A2019" t="str">
            <v/>
          </cell>
          <cell r="B2019" t="str">
            <v/>
          </cell>
          <cell r="C2019">
            <v>0</v>
          </cell>
          <cell r="D2019">
            <v>0</v>
          </cell>
        </row>
        <row r="2020">
          <cell r="A2020" t="str">
            <v/>
          </cell>
          <cell r="B2020" t="str">
            <v/>
          </cell>
          <cell r="C2020">
            <v>0</v>
          </cell>
          <cell r="D2020">
            <v>0</v>
          </cell>
        </row>
        <row r="2021">
          <cell r="A2021" t="str">
            <v/>
          </cell>
          <cell r="B2021" t="str">
            <v/>
          </cell>
          <cell r="C2021">
            <v>0</v>
          </cell>
          <cell r="D2021">
            <v>0</v>
          </cell>
        </row>
        <row r="2022">
          <cell r="A2022" t="str">
            <v/>
          </cell>
          <cell r="B2022" t="str">
            <v/>
          </cell>
          <cell r="C2022">
            <v>0</v>
          </cell>
          <cell r="D2022">
            <v>0</v>
          </cell>
        </row>
        <row r="2023">
          <cell r="A2023" t="str">
            <v/>
          </cell>
          <cell r="B2023" t="str">
            <v/>
          </cell>
          <cell r="C2023">
            <v>0</v>
          </cell>
          <cell r="D2023">
            <v>0</v>
          </cell>
        </row>
        <row r="2024">
          <cell r="A2024" t="str">
            <v/>
          </cell>
          <cell r="B2024" t="str">
            <v/>
          </cell>
          <cell r="C2024">
            <v>0</v>
          </cell>
          <cell r="D2024">
            <v>0</v>
          </cell>
        </row>
        <row r="2025">
          <cell r="A2025" t="str">
            <v/>
          </cell>
          <cell r="B2025" t="str">
            <v/>
          </cell>
          <cell r="C2025">
            <v>0</v>
          </cell>
          <cell r="D2025">
            <v>0</v>
          </cell>
        </row>
        <row r="2026">
          <cell r="A2026" t="str">
            <v/>
          </cell>
          <cell r="B2026" t="str">
            <v/>
          </cell>
          <cell r="C2026">
            <v>0</v>
          </cell>
          <cell r="D2026">
            <v>0</v>
          </cell>
        </row>
        <row r="2027">
          <cell r="A2027" t="str">
            <v/>
          </cell>
          <cell r="B2027" t="str">
            <v/>
          </cell>
          <cell r="C2027">
            <v>0</v>
          </cell>
          <cell r="D2027">
            <v>0</v>
          </cell>
        </row>
        <row r="2028">
          <cell r="A2028" t="str">
            <v/>
          </cell>
          <cell r="B2028" t="str">
            <v/>
          </cell>
          <cell r="C2028">
            <v>0</v>
          </cell>
          <cell r="D2028">
            <v>0</v>
          </cell>
        </row>
        <row r="2029">
          <cell r="A2029" t="str">
            <v/>
          </cell>
          <cell r="B2029" t="str">
            <v/>
          </cell>
          <cell r="C2029">
            <v>0</v>
          </cell>
          <cell r="D2029">
            <v>0</v>
          </cell>
        </row>
        <row r="2030">
          <cell r="A2030" t="str">
            <v/>
          </cell>
          <cell r="B2030" t="str">
            <v/>
          </cell>
          <cell r="C2030">
            <v>0</v>
          </cell>
          <cell r="D2030">
            <v>0</v>
          </cell>
        </row>
        <row r="2031">
          <cell r="A2031" t="str">
            <v/>
          </cell>
          <cell r="B2031" t="str">
            <v/>
          </cell>
          <cell r="C2031">
            <v>0</v>
          </cell>
          <cell r="D2031">
            <v>0</v>
          </cell>
        </row>
        <row r="2032">
          <cell r="A2032" t="str">
            <v/>
          </cell>
          <cell r="B2032" t="str">
            <v/>
          </cell>
          <cell r="C2032">
            <v>0</v>
          </cell>
          <cell r="D2032">
            <v>0</v>
          </cell>
        </row>
        <row r="2033">
          <cell r="A2033" t="str">
            <v/>
          </cell>
          <cell r="B2033" t="str">
            <v/>
          </cell>
          <cell r="C2033">
            <v>0</v>
          </cell>
          <cell r="D2033">
            <v>0</v>
          </cell>
        </row>
        <row r="2034">
          <cell r="A2034" t="str">
            <v/>
          </cell>
          <cell r="B2034" t="str">
            <v/>
          </cell>
          <cell r="C2034">
            <v>0</v>
          </cell>
          <cell r="D2034">
            <v>0</v>
          </cell>
        </row>
        <row r="2035">
          <cell r="A2035" t="str">
            <v/>
          </cell>
          <cell r="B2035" t="str">
            <v/>
          </cell>
          <cell r="C2035">
            <v>0</v>
          </cell>
          <cell r="D2035">
            <v>0</v>
          </cell>
        </row>
        <row r="2036">
          <cell r="A2036" t="str">
            <v/>
          </cell>
          <cell r="B2036" t="str">
            <v/>
          </cell>
          <cell r="C2036">
            <v>0</v>
          </cell>
          <cell r="D2036">
            <v>0</v>
          </cell>
        </row>
        <row r="2037">
          <cell r="A2037" t="str">
            <v/>
          </cell>
          <cell r="B2037" t="str">
            <v/>
          </cell>
          <cell r="C2037">
            <v>0</v>
          </cell>
          <cell r="D2037">
            <v>0</v>
          </cell>
        </row>
        <row r="2038">
          <cell r="A2038" t="str">
            <v/>
          </cell>
          <cell r="B2038" t="str">
            <v/>
          </cell>
          <cell r="C2038">
            <v>0</v>
          </cell>
          <cell r="D2038">
            <v>0</v>
          </cell>
        </row>
        <row r="2039">
          <cell r="A2039" t="str">
            <v/>
          </cell>
          <cell r="B2039" t="str">
            <v/>
          </cell>
          <cell r="C2039">
            <v>0</v>
          </cell>
          <cell r="D2039">
            <v>0</v>
          </cell>
        </row>
        <row r="2040">
          <cell r="A2040" t="str">
            <v/>
          </cell>
          <cell r="B2040" t="str">
            <v/>
          </cell>
          <cell r="C2040">
            <v>0</v>
          </cell>
          <cell r="D2040">
            <v>0</v>
          </cell>
        </row>
        <row r="2041">
          <cell r="A2041" t="str">
            <v/>
          </cell>
          <cell r="B2041" t="str">
            <v/>
          </cell>
          <cell r="C2041">
            <v>0</v>
          </cell>
          <cell r="D2041">
            <v>0</v>
          </cell>
        </row>
        <row r="2042">
          <cell r="A2042" t="str">
            <v/>
          </cell>
          <cell r="B2042" t="str">
            <v/>
          </cell>
          <cell r="C2042">
            <v>0</v>
          </cell>
          <cell r="D2042">
            <v>0</v>
          </cell>
        </row>
        <row r="2043">
          <cell r="A2043" t="str">
            <v/>
          </cell>
          <cell r="B2043" t="str">
            <v/>
          </cell>
          <cell r="C2043">
            <v>0</v>
          </cell>
          <cell r="D2043">
            <v>0</v>
          </cell>
        </row>
        <row r="2044">
          <cell r="A2044" t="str">
            <v/>
          </cell>
          <cell r="B2044" t="str">
            <v/>
          </cell>
          <cell r="C2044">
            <v>0</v>
          </cell>
          <cell r="D2044">
            <v>0</v>
          </cell>
        </row>
        <row r="2045">
          <cell r="A2045" t="str">
            <v/>
          </cell>
          <cell r="B2045" t="str">
            <v/>
          </cell>
          <cell r="C2045">
            <v>0</v>
          </cell>
          <cell r="D2045">
            <v>0</v>
          </cell>
        </row>
        <row r="2046">
          <cell r="A2046" t="str">
            <v/>
          </cell>
          <cell r="B2046" t="str">
            <v/>
          </cell>
          <cell r="C2046">
            <v>0</v>
          </cell>
          <cell r="D2046">
            <v>0</v>
          </cell>
        </row>
        <row r="2047">
          <cell r="A2047" t="str">
            <v/>
          </cell>
          <cell r="B2047" t="str">
            <v/>
          </cell>
          <cell r="C2047">
            <v>0</v>
          </cell>
          <cell r="D2047">
            <v>0</v>
          </cell>
        </row>
        <row r="2048">
          <cell r="A2048" t="str">
            <v/>
          </cell>
          <cell r="B2048" t="str">
            <v/>
          </cell>
          <cell r="C2048">
            <v>0</v>
          </cell>
          <cell r="D2048">
            <v>0</v>
          </cell>
        </row>
        <row r="2049">
          <cell r="A2049" t="str">
            <v/>
          </cell>
          <cell r="B2049" t="str">
            <v/>
          </cell>
          <cell r="C2049">
            <v>0</v>
          </cell>
          <cell r="D2049">
            <v>0</v>
          </cell>
        </row>
        <row r="2050">
          <cell r="A2050" t="str">
            <v/>
          </cell>
          <cell r="B2050" t="str">
            <v/>
          </cell>
          <cell r="C2050">
            <v>0</v>
          </cell>
          <cell r="D2050">
            <v>0</v>
          </cell>
        </row>
        <row r="2051">
          <cell r="A2051" t="str">
            <v/>
          </cell>
          <cell r="B2051" t="str">
            <v/>
          </cell>
          <cell r="C2051">
            <v>0</v>
          </cell>
          <cell r="D2051">
            <v>0</v>
          </cell>
        </row>
        <row r="2052">
          <cell r="A2052" t="str">
            <v/>
          </cell>
          <cell r="B2052" t="str">
            <v/>
          </cell>
          <cell r="C2052">
            <v>0</v>
          </cell>
          <cell r="D2052">
            <v>0</v>
          </cell>
        </row>
        <row r="2053">
          <cell r="A2053" t="str">
            <v/>
          </cell>
          <cell r="B2053" t="str">
            <v/>
          </cell>
          <cell r="C2053">
            <v>0</v>
          </cell>
          <cell r="D2053">
            <v>0</v>
          </cell>
        </row>
        <row r="2054">
          <cell r="A2054" t="str">
            <v/>
          </cell>
          <cell r="B2054" t="str">
            <v/>
          </cell>
          <cell r="C2054">
            <v>0</v>
          </cell>
          <cell r="D2054">
            <v>0</v>
          </cell>
        </row>
        <row r="2055">
          <cell r="A2055" t="str">
            <v/>
          </cell>
          <cell r="B2055" t="str">
            <v/>
          </cell>
          <cell r="C2055">
            <v>0</v>
          </cell>
          <cell r="D2055">
            <v>0</v>
          </cell>
        </row>
        <row r="2056">
          <cell r="A2056" t="str">
            <v/>
          </cell>
          <cell r="B2056" t="str">
            <v/>
          </cell>
          <cell r="C2056">
            <v>0</v>
          </cell>
          <cell r="D2056">
            <v>0</v>
          </cell>
        </row>
        <row r="2057">
          <cell r="A2057" t="str">
            <v/>
          </cell>
          <cell r="B2057" t="str">
            <v/>
          </cell>
          <cell r="C2057">
            <v>0</v>
          </cell>
          <cell r="D2057">
            <v>0</v>
          </cell>
        </row>
        <row r="2058">
          <cell r="A2058" t="str">
            <v/>
          </cell>
          <cell r="B2058" t="str">
            <v/>
          </cell>
          <cell r="C2058">
            <v>0</v>
          </cell>
          <cell r="D2058">
            <v>0</v>
          </cell>
        </row>
        <row r="2059">
          <cell r="A2059" t="str">
            <v/>
          </cell>
          <cell r="B2059" t="str">
            <v/>
          </cell>
          <cell r="C2059">
            <v>0</v>
          </cell>
          <cell r="D2059">
            <v>0</v>
          </cell>
        </row>
        <row r="2060">
          <cell r="A2060" t="str">
            <v/>
          </cell>
          <cell r="B2060" t="str">
            <v/>
          </cell>
          <cell r="C2060">
            <v>0</v>
          </cell>
          <cell r="D2060">
            <v>0</v>
          </cell>
        </row>
        <row r="2061">
          <cell r="A2061" t="str">
            <v/>
          </cell>
          <cell r="B2061" t="str">
            <v/>
          </cell>
          <cell r="C2061">
            <v>0</v>
          </cell>
          <cell r="D2061">
            <v>0</v>
          </cell>
        </row>
        <row r="2062">
          <cell r="A2062" t="str">
            <v/>
          </cell>
          <cell r="B2062" t="str">
            <v/>
          </cell>
          <cell r="C2062">
            <v>0</v>
          </cell>
          <cell r="D2062">
            <v>0</v>
          </cell>
        </row>
        <row r="2063">
          <cell r="A2063" t="str">
            <v/>
          </cell>
          <cell r="B2063" t="str">
            <v/>
          </cell>
          <cell r="C2063">
            <v>0</v>
          </cell>
          <cell r="D2063">
            <v>0</v>
          </cell>
        </row>
        <row r="2064">
          <cell r="A2064" t="str">
            <v/>
          </cell>
          <cell r="B2064" t="str">
            <v/>
          </cell>
          <cell r="C2064">
            <v>0</v>
          </cell>
          <cell r="D2064">
            <v>0</v>
          </cell>
        </row>
        <row r="2065">
          <cell r="A2065" t="str">
            <v/>
          </cell>
          <cell r="B2065" t="str">
            <v/>
          </cell>
          <cell r="C2065">
            <v>0</v>
          </cell>
          <cell r="D2065">
            <v>0</v>
          </cell>
        </row>
        <row r="2066">
          <cell r="A2066" t="str">
            <v/>
          </cell>
          <cell r="B2066" t="str">
            <v/>
          </cell>
          <cell r="C2066">
            <v>0</v>
          </cell>
          <cell r="D2066">
            <v>0</v>
          </cell>
        </row>
        <row r="2067">
          <cell r="A2067" t="str">
            <v/>
          </cell>
          <cell r="B2067" t="str">
            <v/>
          </cell>
          <cell r="C2067">
            <v>0</v>
          </cell>
          <cell r="D2067">
            <v>0</v>
          </cell>
        </row>
        <row r="2068">
          <cell r="A2068" t="str">
            <v/>
          </cell>
          <cell r="B2068" t="str">
            <v/>
          </cell>
          <cell r="C2068">
            <v>0</v>
          </cell>
          <cell r="D2068">
            <v>0</v>
          </cell>
        </row>
        <row r="2069">
          <cell r="A2069" t="str">
            <v/>
          </cell>
          <cell r="B2069" t="str">
            <v/>
          </cell>
          <cell r="C2069">
            <v>0</v>
          </cell>
          <cell r="D2069">
            <v>0</v>
          </cell>
        </row>
        <row r="2070">
          <cell r="A2070" t="str">
            <v/>
          </cell>
          <cell r="B2070" t="str">
            <v/>
          </cell>
          <cell r="C2070">
            <v>0</v>
          </cell>
          <cell r="D2070">
            <v>0</v>
          </cell>
        </row>
        <row r="2071">
          <cell r="A2071" t="str">
            <v/>
          </cell>
          <cell r="B2071" t="str">
            <v/>
          </cell>
          <cell r="C2071">
            <v>0</v>
          </cell>
          <cell r="D2071">
            <v>0</v>
          </cell>
        </row>
        <row r="2072">
          <cell r="A2072" t="str">
            <v/>
          </cell>
          <cell r="B2072" t="str">
            <v/>
          </cell>
          <cell r="C2072">
            <v>0</v>
          </cell>
          <cell r="D2072">
            <v>0</v>
          </cell>
        </row>
        <row r="2073">
          <cell r="A2073" t="str">
            <v/>
          </cell>
          <cell r="B2073" t="str">
            <v/>
          </cell>
          <cell r="C2073">
            <v>0</v>
          </cell>
          <cell r="D2073">
            <v>0</v>
          </cell>
        </row>
        <row r="2074">
          <cell r="A2074" t="str">
            <v/>
          </cell>
          <cell r="B2074" t="str">
            <v/>
          </cell>
          <cell r="C2074">
            <v>0</v>
          </cell>
          <cell r="D2074">
            <v>0</v>
          </cell>
        </row>
        <row r="2075">
          <cell r="A2075" t="str">
            <v/>
          </cell>
          <cell r="B2075" t="str">
            <v/>
          </cell>
          <cell r="C2075">
            <v>0</v>
          </cell>
          <cell r="D2075">
            <v>0</v>
          </cell>
        </row>
        <row r="2076">
          <cell r="A2076" t="str">
            <v/>
          </cell>
          <cell r="B2076" t="str">
            <v/>
          </cell>
          <cell r="C2076">
            <v>0</v>
          </cell>
          <cell r="D2076">
            <v>0</v>
          </cell>
          <cell r="F2076" t="str">
            <v>Nî</v>
          </cell>
          <cell r="G2076" t="str">
            <v>Cã</v>
          </cell>
        </row>
        <row r="2077">
          <cell r="A2077" t="str">
            <v/>
          </cell>
          <cell r="B2077" t="str">
            <v/>
          </cell>
          <cell r="C2077">
            <v>0</v>
          </cell>
          <cell r="D2077">
            <v>0</v>
          </cell>
          <cell r="F2077">
            <v>911</v>
          </cell>
          <cell r="G2077">
            <v>642</v>
          </cell>
        </row>
        <row r="2078">
          <cell r="A2078" t="str">
            <v/>
          </cell>
          <cell r="B2078" t="str">
            <v/>
          </cell>
          <cell r="C2078">
            <v>0</v>
          </cell>
          <cell r="D2078">
            <v>0</v>
          </cell>
          <cell r="F2078">
            <v>911</v>
          </cell>
          <cell r="G2078" t="str">
            <v>142.2</v>
          </cell>
        </row>
        <row r="2079">
          <cell r="A2079" t="str">
            <v/>
          </cell>
          <cell r="B2079" t="str">
            <v/>
          </cell>
          <cell r="C2079">
            <v>0</v>
          </cell>
          <cell r="D2079">
            <v>0</v>
          </cell>
        </row>
        <row r="2080">
          <cell r="A2080" t="str">
            <v/>
          </cell>
          <cell r="B2080" t="str">
            <v/>
          </cell>
          <cell r="C2080">
            <v>0</v>
          </cell>
          <cell r="D2080">
            <v>0</v>
          </cell>
        </row>
        <row r="2081">
          <cell r="A2081" t="str">
            <v/>
          </cell>
          <cell r="B2081" t="str">
            <v/>
          </cell>
          <cell r="C2081">
            <v>0</v>
          </cell>
          <cell r="D2081">
            <v>0</v>
          </cell>
        </row>
        <row r="2082">
          <cell r="A2082" t="str">
            <v/>
          </cell>
          <cell r="B2082" t="str">
            <v/>
          </cell>
          <cell r="C2082">
            <v>0</v>
          </cell>
          <cell r="D2082">
            <v>0</v>
          </cell>
        </row>
        <row r="2083">
          <cell r="A2083" t="str">
            <v/>
          </cell>
          <cell r="B2083" t="str">
            <v/>
          </cell>
          <cell r="C2083">
            <v>0</v>
          </cell>
          <cell r="D2083">
            <v>0</v>
          </cell>
        </row>
        <row r="2084">
          <cell r="A2084" t="str">
            <v/>
          </cell>
          <cell r="B2084" t="str">
            <v/>
          </cell>
          <cell r="C2084">
            <v>0</v>
          </cell>
          <cell r="D2084">
            <v>0</v>
          </cell>
        </row>
        <row r="2085">
          <cell r="A2085" t="str">
            <v/>
          </cell>
          <cell r="B2085" t="str">
            <v/>
          </cell>
          <cell r="C2085">
            <v>0</v>
          </cell>
          <cell r="D2085">
            <v>0</v>
          </cell>
        </row>
        <row r="2086">
          <cell r="A2086" t="str">
            <v/>
          </cell>
          <cell r="B2086" t="str">
            <v/>
          </cell>
          <cell r="C2086">
            <v>0</v>
          </cell>
          <cell r="D2086">
            <v>0</v>
          </cell>
        </row>
        <row r="2087">
          <cell r="A2087" t="str">
            <v/>
          </cell>
          <cell r="B2087" t="str">
            <v/>
          </cell>
          <cell r="C2087">
            <v>0</v>
          </cell>
          <cell r="D2087">
            <v>0</v>
          </cell>
        </row>
        <row r="2088">
          <cell r="A2088" t="str">
            <v/>
          </cell>
          <cell r="B2088" t="str">
            <v/>
          </cell>
          <cell r="C2088">
            <v>0</v>
          </cell>
          <cell r="D2088">
            <v>0</v>
          </cell>
        </row>
        <row r="2089">
          <cell r="A2089" t="str">
            <v/>
          </cell>
          <cell r="B2089" t="str">
            <v/>
          </cell>
          <cell r="C2089">
            <v>0</v>
          </cell>
          <cell r="D2089">
            <v>0</v>
          </cell>
        </row>
        <row r="2090">
          <cell r="A2090" t="str">
            <v/>
          </cell>
          <cell r="B2090" t="str">
            <v/>
          </cell>
          <cell r="C2090">
            <v>0</v>
          </cell>
          <cell r="D2090">
            <v>0</v>
          </cell>
        </row>
        <row r="2091">
          <cell r="A2091" t="str">
            <v/>
          </cell>
          <cell r="B2091" t="str">
            <v/>
          </cell>
          <cell r="C2091">
            <v>0</v>
          </cell>
          <cell r="D2091">
            <v>0</v>
          </cell>
        </row>
        <row r="2092">
          <cell r="A2092" t="str">
            <v/>
          </cell>
          <cell r="B2092" t="str">
            <v/>
          </cell>
          <cell r="C2092">
            <v>0</v>
          </cell>
          <cell r="D2092">
            <v>0</v>
          </cell>
        </row>
        <row r="2093">
          <cell r="A2093" t="str">
            <v/>
          </cell>
          <cell r="B2093" t="str">
            <v/>
          </cell>
          <cell r="C2093">
            <v>0</v>
          </cell>
          <cell r="D2093">
            <v>0</v>
          </cell>
        </row>
        <row r="2094">
          <cell r="A2094" t="str">
            <v/>
          </cell>
          <cell r="B2094" t="str">
            <v/>
          </cell>
          <cell r="C2094">
            <v>0</v>
          </cell>
          <cell r="D2094">
            <v>0</v>
          </cell>
        </row>
        <row r="2095">
          <cell r="A2095" t="str">
            <v/>
          </cell>
          <cell r="B2095" t="str">
            <v/>
          </cell>
          <cell r="C2095">
            <v>0</v>
          </cell>
          <cell r="D2095">
            <v>0</v>
          </cell>
        </row>
        <row r="2096">
          <cell r="A2096" t="str">
            <v/>
          </cell>
          <cell r="B2096" t="str">
            <v/>
          </cell>
          <cell r="C2096">
            <v>0</v>
          </cell>
          <cell r="D2096">
            <v>0</v>
          </cell>
        </row>
        <row r="2097">
          <cell r="A2097" t="str">
            <v/>
          </cell>
          <cell r="B2097" t="str">
            <v/>
          </cell>
          <cell r="C2097">
            <v>0</v>
          </cell>
          <cell r="D2097">
            <v>0</v>
          </cell>
        </row>
        <row r="2098">
          <cell r="A2098" t="str">
            <v/>
          </cell>
          <cell r="B2098" t="str">
            <v/>
          </cell>
          <cell r="C2098">
            <v>0</v>
          </cell>
          <cell r="D2098">
            <v>0</v>
          </cell>
        </row>
        <row r="2099">
          <cell r="A2099" t="str">
            <v/>
          </cell>
          <cell r="B2099" t="str">
            <v/>
          </cell>
          <cell r="C2099">
            <v>0</v>
          </cell>
          <cell r="D2099">
            <v>0</v>
          </cell>
        </row>
        <row r="2100">
          <cell r="A2100" t="str">
            <v/>
          </cell>
          <cell r="B2100" t="str">
            <v/>
          </cell>
          <cell r="C2100">
            <v>0</v>
          </cell>
          <cell r="D2100">
            <v>0</v>
          </cell>
        </row>
        <row r="2101">
          <cell r="A2101" t="str">
            <v/>
          </cell>
          <cell r="B2101" t="str">
            <v/>
          </cell>
          <cell r="C2101">
            <v>0</v>
          </cell>
          <cell r="D2101">
            <v>0</v>
          </cell>
        </row>
        <row r="2102">
          <cell r="A2102" t="str">
            <v/>
          </cell>
          <cell r="B2102" t="str">
            <v/>
          </cell>
          <cell r="C2102">
            <v>0</v>
          </cell>
          <cell r="D2102">
            <v>0</v>
          </cell>
        </row>
        <row r="2103">
          <cell r="A2103" t="str">
            <v/>
          </cell>
          <cell r="B2103" t="str">
            <v/>
          </cell>
          <cell r="C2103">
            <v>0</v>
          </cell>
          <cell r="D2103">
            <v>0</v>
          </cell>
        </row>
        <row r="2104">
          <cell r="A2104" t="str">
            <v/>
          </cell>
          <cell r="B2104" t="str">
            <v/>
          </cell>
          <cell r="C2104">
            <v>0</v>
          </cell>
          <cell r="D2104">
            <v>0</v>
          </cell>
        </row>
        <row r="2105">
          <cell r="A2105" t="str">
            <v/>
          </cell>
          <cell r="B2105" t="str">
            <v/>
          </cell>
          <cell r="C2105">
            <v>0</v>
          </cell>
          <cell r="D2105">
            <v>0</v>
          </cell>
        </row>
        <row r="2106">
          <cell r="A2106" t="str">
            <v/>
          </cell>
          <cell r="B2106" t="str">
            <v/>
          </cell>
          <cell r="C2106">
            <v>0</v>
          </cell>
          <cell r="D2106">
            <v>0</v>
          </cell>
        </row>
        <row r="2107">
          <cell r="A2107" t="str">
            <v/>
          </cell>
          <cell r="B2107" t="str">
            <v/>
          </cell>
          <cell r="C2107">
            <v>0</v>
          </cell>
          <cell r="D2107">
            <v>0</v>
          </cell>
        </row>
        <row r="2108">
          <cell r="A2108" t="str">
            <v/>
          </cell>
          <cell r="B2108" t="str">
            <v/>
          </cell>
          <cell r="C2108">
            <v>0</v>
          </cell>
          <cell r="D2108">
            <v>0</v>
          </cell>
        </row>
        <row r="2109">
          <cell r="A2109" t="str">
            <v/>
          </cell>
          <cell r="B2109" t="str">
            <v/>
          </cell>
          <cell r="C2109">
            <v>0</v>
          </cell>
          <cell r="D2109">
            <v>0</v>
          </cell>
        </row>
        <row r="2110">
          <cell r="A2110" t="str">
            <v/>
          </cell>
          <cell r="B2110" t="str">
            <v/>
          </cell>
          <cell r="C2110">
            <v>0</v>
          </cell>
          <cell r="D2110">
            <v>0</v>
          </cell>
        </row>
        <row r="2111">
          <cell r="A2111" t="str">
            <v/>
          </cell>
          <cell r="B2111" t="str">
            <v/>
          </cell>
          <cell r="C2111">
            <v>0</v>
          </cell>
          <cell r="D2111">
            <v>0</v>
          </cell>
        </row>
        <row r="2112">
          <cell r="A2112" t="str">
            <v/>
          </cell>
          <cell r="B2112" t="str">
            <v/>
          </cell>
          <cell r="C2112">
            <v>0</v>
          </cell>
          <cell r="D2112">
            <v>0</v>
          </cell>
        </row>
        <row r="2113">
          <cell r="A2113" t="str">
            <v/>
          </cell>
          <cell r="B2113" t="str">
            <v/>
          </cell>
          <cell r="C2113">
            <v>0</v>
          </cell>
          <cell r="D2113">
            <v>0</v>
          </cell>
        </row>
        <row r="2114">
          <cell r="A2114" t="str">
            <v/>
          </cell>
          <cell r="B2114" t="str">
            <v/>
          </cell>
          <cell r="C2114">
            <v>0</v>
          </cell>
          <cell r="D2114">
            <v>0</v>
          </cell>
        </row>
        <row r="2115">
          <cell r="A2115" t="str">
            <v/>
          </cell>
          <cell r="B2115" t="str">
            <v/>
          </cell>
          <cell r="C2115">
            <v>0</v>
          </cell>
          <cell r="D2115">
            <v>0</v>
          </cell>
        </row>
        <row r="2116">
          <cell r="A2116" t="str">
            <v/>
          </cell>
          <cell r="B2116" t="str">
            <v/>
          </cell>
          <cell r="C2116">
            <v>0</v>
          </cell>
          <cell r="D2116">
            <v>0</v>
          </cell>
        </row>
        <row r="2117">
          <cell r="A2117" t="str">
            <v/>
          </cell>
          <cell r="B2117" t="str">
            <v/>
          </cell>
          <cell r="C2117">
            <v>0</v>
          </cell>
          <cell r="D2117">
            <v>0</v>
          </cell>
        </row>
        <row r="2118">
          <cell r="A2118" t="str">
            <v/>
          </cell>
          <cell r="B2118" t="str">
            <v/>
          </cell>
          <cell r="C2118">
            <v>0</v>
          </cell>
          <cell r="D2118">
            <v>0</v>
          </cell>
        </row>
        <row r="2119">
          <cell r="A2119" t="str">
            <v/>
          </cell>
          <cell r="B2119" t="str">
            <v/>
          </cell>
          <cell r="C2119">
            <v>0</v>
          </cell>
          <cell r="D2119">
            <v>0</v>
          </cell>
        </row>
        <row r="2120">
          <cell r="A2120" t="str">
            <v/>
          </cell>
          <cell r="B2120" t="str">
            <v/>
          </cell>
          <cell r="C2120">
            <v>0</v>
          </cell>
          <cell r="D2120">
            <v>0</v>
          </cell>
        </row>
        <row r="2121">
          <cell r="A2121" t="str">
            <v/>
          </cell>
          <cell r="B2121" t="str">
            <v/>
          </cell>
          <cell r="C2121">
            <v>0</v>
          </cell>
          <cell r="D2121">
            <v>0</v>
          </cell>
        </row>
        <row r="2122">
          <cell r="A2122" t="str">
            <v/>
          </cell>
          <cell r="B2122" t="str">
            <v/>
          </cell>
          <cell r="C2122">
            <v>0</v>
          </cell>
          <cell r="D2122">
            <v>0</v>
          </cell>
        </row>
        <row r="2123">
          <cell r="A2123" t="str">
            <v/>
          </cell>
          <cell r="B2123" t="str">
            <v/>
          </cell>
          <cell r="C2123">
            <v>0</v>
          </cell>
          <cell r="D2123">
            <v>0</v>
          </cell>
        </row>
        <row r="2124">
          <cell r="A2124" t="str">
            <v/>
          </cell>
          <cell r="B2124" t="str">
            <v/>
          </cell>
          <cell r="C2124">
            <v>0</v>
          </cell>
          <cell r="D2124">
            <v>0</v>
          </cell>
        </row>
        <row r="2125">
          <cell r="A2125" t="str">
            <v/>
          </cell>
          <cell r="B2125" t="str">
            <v/>
          </cell>
          <cell r="C2125">
            <v>0</v>
          </cell>
          <cell r="D2125">
            <v>0</v>
          </cell>
        </row>
        <row r="2126">
          <cell r="A2126" t="str">
            <v/>
          </cell>
          <cell r="B2126" t="str">
            <v/>
          </cell>
          <cell r="C2126">
            <v>0</v>
          </cell>
          <cell r="D2126">
            <v>0</v>
          </cell>
        </row>
        <row r="2127">
          <cell r="A2127" t="str">
            <v/>
          </cell>
          <cell r="B2127" t="str">
            <v/>
          </cell>
          <cell r="C2127">
            <v>0</v>
          </cell>
          <cell r="D2127">
            <v>0</v>
          </cell>
        </row>
        <row r="2128">
          <cell r="A2128" t="str">
            <v/>
          </cell>
          <cell r="B2128" t="str">
            <v/>
          </cell>
          <cell r="C2128">
            <v>0</v>
          </cell>
          <cell r="D2128">
            <v>0</v>
          </cell>
        </row>
        <row r="2129">
          <cell r="A2129" t="str">
            <v/>
          </cell>
          <cell r="B2129" t="str">
            <v/>
          </cell>
          <cell r="C2129">
            <v>0</v>
          </cell>
          <cell r="D2129">
            <v>0</v>
          </cell>
        </row>
        <row r="2130">
          <cell r="A2130" t="str">
            <v/>
          </cell>
          <cell r="B2130" t="str">
            <v/>
          </cell>
          <cell r="C2130">
            <v>0</v>
          </cell>
          <cell r="D2130">
            <v>0</v>
          </cell>
        </row>
        <row r="2131">
          <cell r="A2131" t="str">
            <v/>
          </cell>
          <cell r="B2131" t="str">
            <v/>
          </cell>
          <cell r="C2131">
            <v>0</v>
          </cell>
          <cell r="D2131">
            <v>0</v>
          </cell>
        </row>
        <row r="2132">
          <cell r="A2132" t="str">
            <v/>
          </cell>
          <cell r="B2132" t="str">
            <v/>
          </cell>
          <cell r="C2132">
            <v>0</v>
          </cell>
          <cell r="D2132">
            <v>0</v>
          </cell>
        </row>
        <row r="2133">
          <cell r="A2133" t="str">
            <v/>
          </cell>
          <cell r="B2133" t="str">
            <v/>
          </cell>
          <cell r="C2133">
            <v>0</v>
          </cell>
          <cell r="D2133">
            <v>0</v>
          </cell>
        </row>
      </sheetData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N"/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  <sheetName val="CHITIET VL-NC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Income Statement"/>
      <sheetName val="Shareholders' Equity"/>
      <sheetName val="Cash Flow Statement"/>
      <sheetName val="Cash Flow Worksheet"/>
    </sheetNames>
    <sheetDataSet>
      <sheetData sheetId="0"/>
      <sheetData sheetId="1" refreshError="1">
        <row r="33">
          <cell r="B33">
            <v>0</v>
          </cell>
          <cell r="C33">
            <v>0</v>
          </cell>
        </row>
      </sheetData>
      <sheetData sheetId="2" refreshError="1">
        <row r="14">
          <cell r="H14">
            <v>0</v>
          </cell>
        </row>
        <row r="19">
          <cell r="H19">
            <v>0</v>
          </cell>
        </row>
      </sheetData>
      <sheetData sheetId="3"/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 tu van DZ 110 kV"/>
      <sheetName val="DM tu van DZ 35 kV"/>
      <sheetName val="DM tu van"/>
      <sheetName val="Don gia"/>
      <sheetName val="táng hîp"/>
      <sheetName val="THDT DZ 110 kV"/>
      <sheetName val="VL-NC-M 110 KV"/>
      <sheetName val="Phu kien 110 kV"/>
      <sheetName val="NC Day su Phu kien"/>
      <sheetName val="THDT DZ 35 kV"/>
      <sheetName val="VL-NC-M 35 KV"/>
      <sheetName val="Sheet1"/>
      <sheetName val="Phu kien 35 kV"/>
      <sheetName val="Tiep dia"/>
      <sheetName val="M4T-1"/>
      <sheetName val="Tien luong M4T-1"/>
      <sheetName val="M4T-2"/>
      <sheetName val="Tien luong M4T-2"/>
      <sheetName val="M4T-3"/>
      <sheetName val="Tien luong M4T-3"/>
      <sheetName val="MB-1"/>
      <sheetName val="Tien luong MB-1"/>
      <sheetName val="MB-2"/>
      <sheetName val="Tien luong MB-2"/>
      <sheetName val="MB-3"/>
      <sheetName val="Tien luong MB-3"/>
      <sheetName val="MB-4"/>
      <sheetName val="Tien luong MB-4"/>
      <sheetName val="MB-5"/>
      <sheetName val="Tien luong MB-5"/>
      <sheetName val="MB-6"/>
      <sheetName val="MBK"/>
      <sheetName val="Tien luong MBK"/>
      <sheetName val="Gia thanh chuoi su"/>
      <sheetName val="Tien luong MB-6"/>
      <sheetName val="MP-12"/>
      <sheetName val="Tien luong MP-12"/>
      <sheetName val="MN18-6"/>
      <sheetName val="Truoc thue)"/>
      <sheetName val="Khaosat"/>
      <sheetName val="Tong hop 1"/>
      <sheetName val="Xay lap"/>
      <sheetName val="Sheet2"/>
      <sheetName val="Chi tiet1"/>
      <sheetName val="Chi tiet"/>
      <sheetName val="Bu VL"/>
      <sheetName val="Dan"/>
      <sheetName val="Sheet3"/>
      <sheetName val="00000000"/>
      <sheetName val="XL4Test5"/>
      <sheetName val="THPDMoi  (2)"/>
      <sheetName val="dongia (2)"/>
      <sheetName val="gtrinh"/>
      <sheetName val="phuluc1"/>
      <sheetName val="TONG HOP VL-NC"/>
      <sheetName val="lam-moi"/>
      <sheetName val="chitiet"/>
      <sheetName val="TONGKE3p "/>
      <sheetName val="giathanh1"/>
      <sheetName val="TH VL, NC, DDHT Thanhphuoc"/>
      <sheetName val="#REF"/>
      <sheetName val="DONGIA"/>
      <sheetName val="thao-go"/>
      <sheetName val="TONGKE-HT"/>
      <sheetName val="DG"/>
      <sheetName val="LKVL-CK-HT-GD1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chitimc"/>
      <sheetName val="dtxl"/>
      <sheetName val="gvl"/>
      <sheetName val="KH-Q1,Q2,01"/>
      <sheetName val="HC"/>
      <sheetName val="QLN"/>
      <sheetName val="KTHUAT"/>
      <sheetName val="KT"/>
      <sheetName val="CN"/>
      <sheetName val="DLo"/>
      <sheetName val="BDa"/>
      <sheetName val="CDong"/>
      <sheetName val="KTang"/>
      <sheetName val="PBat"/>
      <sheetName val="TThuy"/>
      <sheetName val="CXa"/>
      <sheetName val="THop"/>
      <sheetName val="DG_QUANG NINH"/>
      <sheetName val="Hướng dẫn"/>
      <sheetName val="Ví dụ hàm Vlookup"/>
      <sheetName val="Gvl_QN"/>
      <sheetName val="Gvlks_QN"/>
      <sheetName val="Du_lieu"/>
      <sheetName val="SILICATE"/>
      <sheetName val="Du bao LL xe"/>
      <sheetName val="K.Tra do vong dan hoi"/>
      <sheetName val="Tinh truot"/>
      <sheetName val="Tinh Keo uon"/>
      <sheetName val="Cac bang tra"/>
      <sheetName val="About"/>
      <sheetName val="Hu?ng d?n"/>
      <sheetName val="Ví d? hàm Vlookup"/>
      <sheetName val="GDMN.1"/>
      <sheetName val="GDMN.2"/>
      <sheetName val="GDMN.3"/>
      <sheetName val="GDMN.4"/>
      <sheetName val="GDMN.5"/>
      <sheetName val="GDTH.1"/>
      <sheetName val="GDTH.2"/>
      <sheetName val="GDTH.3"/>
      <sheetName val="GDTH.4"/>
      <sheetName val="GDTH.5"/>
      <sheetName val="THCS.1"/>
      <sheetName val="THCS.2"/>
      <sheetName val="THCS.3"/>
      <sheetName val="THCS.4"/>
      <sheetName val="THCS.5"/>
      <sheetName val="THCS.6"/>
      <sheetName val="THPT.1"/>
      <sheetName val="THPT.2"/>
      <sheetName val="THPT.3"/>
      <sheetName val="THPT.4"/>
      <sheetName val="THPT.5"/>
      <sheetName val="THPT.6"/>
      <sheetName val="DH,CD,THCN.1"/>
      <sheetName val="DH,CD,THCN.2"/>
      <sheetName val="DH,CD,THCN.3"/>
      <sheetName val="GDKCQ.1"/>
      <sheetName val="GDKCQ.2"/>
      <sheetName val="TAICHINH"/>
      <sheetName val="ctdz35"/>
      <sheetName val="gtrin⁨"/>
      <sheetName val="Hoá Đơn NV"/>
      <sheetName val="Long"/>
      <sheetName val="Son Tay"/>
      <sheetName val="Hoa Binh"/>
      <sheetName val="Thuong Tin"/>
      <sheetName val="Vang Lai"/>
      <sheetName val="NV6"/>
      <sheetName val="NV7"/>
      <sheetName val="NV8"/>
      <sheetName val="NV9"/>
      <sheetName val="NV10"/>
      <sheetName val="Tong Xuat"/>
      <sheetName val="Tong Nhap"/>
      <sheetName val="Nhap Xuat Ton"/>
      <sheetName val="Ton Kho Ban Giao Chi Oanh"/>
      <sheetName val="QC"/>
      <sheetName val="NV"/>
      <sheetName val="So xuat hang Nuoc"/>
      <sheetName val="The kho Nuoc"/>
      <sheetName val="So Xuat hang Dac"/>
      <sheetName val="The kho Dac"/>
      <sheetName val="13.BANG CT"/>
      <sheetName val="14.MMUS GIUA NHIP"/>
      <sheetName val="4.HSPBngang"/>
      <sheetName val="6.Tinh tai"/>
      <sheetName val="2 NSl"/>
      <sheetName val="17.US CHU tho a_b"/>
      <sheetName val="15.MMUS GOI"/>
      <sheetName val="5.BANG I"/>
      <sheetName val="DGKV1"/>
      <sheetName val="GVTKV1"/>
      <sheetName val="DM tt van DZ 35 kV"/>
      <sheetName val="XL4Poppy"/>
      <sheetName val="MTO REV.0"/>
      <sheetName val="dieuchinh"/>
      <sheetName val="Income Statement"/>
      <sheetName val="Shareholders' Equity"/>
      <sheetName val="PTDG (2)"/>
      <sheetName val="TTDZ22"/>
      <sheetName val="Chiettinh dz0,4"/>
      <sheetName val="DE tu van"/>
      <sheetName val="Tien lumng MB-2"/>
      <sheetName val="Tien lumng MB-5"/>
      <sheetName val="VL-NCf 35 KV"/>
      <sheetName val="Hu_ng d_n"/>
      <sheetName val="Ví d_ hàm Vlookup"/>
      <sheetName val="     ien 110 kV"/>
      <sheetName val="NC Day su      ien"/>
      <sheetName val="     ien 35 kV"/>
      <sheetName val="MTL$-INTER"/>
      <sheetName val="Hoá Ðon NV"/>
      <sheetName val="M@-2"/>
      <sheetName val="Thep dia"/>
      <sheetName val="THDT DZ 010 kV"/>
      <sheetName val="LKVL_CK_HT_GD1"/>
      <sheetName val="CHITIET VL_NC"/>
      <sheetName val="VCV_BE_TONG"/>
      <sheetName val="gtrin?"/>
      <sheetName val="cot_xa"/>
      <sheetName val="Mong"/>
      <sheetName val="CT -THVLNC"/>
      <sheetName val="NHATKY"/>
      <sheetName val="gvl_x0000__x0000__x0000__x0000__x0000__x0000__x0000__x0000__x0000__x0000__x0000__x0000_쉘ž_x0000__x0004__x0000__x0000__x0000__x0000__x0000__x0000_॔ǥ_x0000__x0000__x0000__x0000_"/>
      <sheetName val="gvl????????????쉘ž?_x0004_??????॔ǥ????"/>
      <sheetName val="Tie~ luong M4T-1"/>
      <sheetName val="Hý?ng d?n"/>
      <sheetName val="Hoá Ðõn NV"/>
      <sheetName val="gtrin_"/>
      <sheetName val="TTVanChuyen"/>
      <sheetName val="Tien luonc LB-2"/>
      <sheetName val="Tien luong MB%4"/>
      <sheetName val="Tien luong LBK"/>
      <sheetName val="Tien duong MP-12"/>
      <sheetName val="ML18-6"/>
      <sheetName val="Sheut2"/>
      <sheetName val="gaathanh1"/>
      <sheetName val="ctdg"/>
      <sheetName val="tonghop"/>
      <sheetName val="DG_LANG SON"/>
      <sheetName val="Gvl_LS"/>
      <sheetName val="Gvlks_LS"/>
      <sheetName val="Hý_ng d_n"/>
      <sheetName val="gvl____________쉘ž__x0004_______॔ǥ____"/>
      <sheetName val="_x0000__x0000__x0000__x0000__x0000__x0000__x0000__x0000__x0000__x0000__x0000__x0000_J[DZ110K~1.XLS]THPD"/>
      <sheetName val="????????????J[DZ110K~1.XLS]THPD"/>
      <sheetName val="THCT"/>
      <sheetName val="THDZ0,4"/>
      <sheetName val="TH DZ35"/>
      <sheetName val="THTram"/>
      <sheetName val="gvl_x0000__x0000__x0000__x0000__x0000__x0000__x0000__x0000__x0000__x0000__x0000__x0000_?_x0000__x0004__x0000__x0000__x0000__x0000__x0000__x0000_?g_x0000__x0000__x0000__x0000_"/>
      <sheetName val="gvl??????????????_x0004_???????g????"/>
      <sheetName val="gvl____________?__x0004_______?g____"/>
      <sheetName val=""/>
      <sheetName val="____________J_DZ110K~1.XLS_THPD"/>
      <sheetName val="NC Dai su Phu kien"/>
      <sheetName val="Revenue"/>
      <sheetName val="gvl_x0000_쉘ž_x0000__x0004__x0000_॔ǥ_x0000_쌄ž_x0000_O_x0000_J[DZ110K~1.XLS"/>
      <sheetName val="PTVT"/>
      <sheetName val="DGKS"/>
      <sheetName val="KSTK"/>
      <sheetName val="THKP"/>
      <sheetName val="XL"/>
      <sheetName val="DTCT"/>
      <sheetName val="PTDG"/>
      <sheetName val="GiaTB"/>
      <sheetName val="THMayTC"/>
      <sheetName val="THVT"/>
      <sheetName val="ru4Test5"/>
      <sheetName val="gvl_______________x0004________g____"/>
      <sheetName val="tm"/>
      <sheetName val="ck"/>
      <sheetName val="th"/>
      <sheetName val="dt"/>
      <sheetName val="cl"/>
      <sheetName val="sl"/>
      <sheetName val="dth"/>
      <sheetName val="vt"/>
      <sheetName val="vc1"/>
      <sheetName val="vc2"/>
      <sheetName val="db"/>
      <sheetName val="nl"/>
      <sheetName val="tra2"/>
      <sheetName val="g-vl"/>
      <sheetName val="BK04"/>
      <sheetName val="VL-NCfƒ 35 KV"/>
    </sheetNames>
    <sheetDataSet>
      <sheetData sheetId="0"/>
      <sheetData sheetId="1"/>
      <sheetData sheetId="2"/>
      <sheetData sheetId="3" refreshError="1">
        <row r="3">
          <cell r="A3" t="str">
            <v>03.1112</v>
          </cell>
          <cell r="B3" t="str">
            <v>Ñaøo ñaát hoá theá saâu &gt;1m S ñaùy hoá £ 5 m 2  ñaát C2</v>
          </cell>
          <cell r="C3" t="str">
            <v>m 3</v>
          </cell>
          <cell r="E3">
            <v>16776</v>
          </cell>
          <cell r="G3" t="str">
            <v>03.1112</v>
          </cell>
        </row>
        <row r="4">
          <cell r="A4" t="str">
            <v>03.1113</v>
          </cell>
          <cell r="B4" t="str">
            <v>Ñaøo ñaát hoá theá saâu &gt;1m S ñaùy hoá £ 5 m 2  ñaát C3</v>
          </cell>
          <cell r="C4" t="str">
            <v>m 3</v>
          </cell>
          <cell r="D4" t="str">
            <v>Xi m¨ng TW   KV NghÜa Lé</v>
          </cell>
          <cell r="E4">
            <v>24428</v>
          </cell>
          <cell r="F4" t="str">
            <v xml:space="preserve">§¸ d¨m  1x2            </v>
          </cell>
          <cell r="G4" t="str">
            <v>03.1113</v>
          </cell>
        </row>
        <row r="5">
          <cell r="A5" t="str">
            <v>03.2203</v>
          </cell>
          <cell r="B5" t="str">
            <v>Laáp ñaát hoá theá</v>
          </cell>
          <cell r="C5" t="str">
            <v>m 3</v>
          </cell>
          <cell r="E5">
            <v>10890</v>
          </cell>
          <cell r="G5" t="str">
            <v>03.2203</v>
          </cell>
        </row>
        <row r="6">
          <cell r="A6" t="str">
            <v>03.1122</v>
          </cell>
          <cell r="B6" t="str">
            <v>Ñaøo moùng baèng TC ñaát C2  saâu £ 2 m dieän tích ñaùy moùng £ 15 m2</v>
          </cell>
          <cell r="C6" t="str">
            <v>m 3</v>
          </cell>
          <cell r="D6">
            <v>89429.123809523822</v>
          </cell>
          <cell r="E6">
            <v>11037</v>
          </cell>
          <cell r="F6">
            <v>0</v>
          </cell>
          <cell r="G6" t="str">
            <v>03.1122</v>
          </cell>
        </row>
        <row r="7">
          <cell r="A7" t="str">
            <v>03.1123</v>
          </cell>
          <cell r="B7" t="str">
            <v>Ñaøo moùng baèng TC ñaát C3  saâu £ 2 m dieän tích ñaùy moùng £ 15 m2</v>
          </cell>
          <cell r="C7" t="str">
            <v>m 3</v>
          </cell>
          <cell r="D7">
            <v>38</v>
          </cell>
          <cell r="E7">
            <v>16482</v>
          </cell>
          <cell r="G7" t="str">
            <v>03.1123</v>
          </cell>
        </row>
        <row r="8">
          <cell r="A8" t="str">
            <v>03.1132</v>
          </cell>
          <cell r="B8" t="str">
            <v>Ñaøo moùng baèng TC ñaát C2  saâu £ 3 m dieän tích ñaùy moùng £ 15 m2</v>
          </cell>
          <cell r="C8" t="str">
            <v>m 3</v>
          </cell>
          <cell r="D8">
            <v>1670.4761904761904</v>
          </cell>
          <cell r="E8">
            <v>11773</v>
          </cell>
          <cell r="G8" t="str">
            <v>03.1132</v>
          </cell>
        </row>
        <row r="9">
          <cell r="A9" t="str">
            <v>03.1133</v>
          </cell>
          <cell r="B9" t="str">
            <v>Ñaøo moùng baèng TC ñaát C3  saâu £ 3 m dieän tích ñaùy moùng £ 15 m2</v>
          </cell>
          <cell r="C9" t="str">
            <v>m 3</v>
          </cell>
          <cell r="D9">
            <v>1.3</v>
          </cell>
          <cell r="E9">
            <v>17659</v>
          </cell>
          <cell r="G9" t="str">
            <v>03.1133</v>
          </cell>
        </row>
        <row r="10">
          <cell r="A10" t="str">
            <v>03.1152</v>
          </cell>
          <cell r="B10" t="str">
            <v>Ñaøo moùng baèng TC ñaát C2  saâu £ 2 m dieän tích ñaùy moùng £ 25 m2</v>
          </cell>
          <cell r="C10" t="str">
            <v>m 3</v>
          </cell>
          <cell r="D10">
            <v>1</v>
          </cell>
          <cell r="E10">
            <v>11478</v>
          </cell>
          <cell r="G10" t="str">
            <v>03.1152</v>
          </cell>
        </row>
        <row r="11">
          <cell r="A11" t="str">
            <v>03.1153</v>
          </cell>
          <cell r="B11" t="str">
            <v>Ñaøo moùng baèng TC ñaát C3  saâu £ 2 m dieän tích ñaùy moùng £ 25 m2</v>
          </cell>
          <cell r="C11" t="str">
            <v>m 3</v>
          </cell>
          <cell r="D11">
            <v>0.2</v>
          </cell>
          <cell r="E11">
            <v>17365</v>
          </cell>
          <cell r="G11" t="str">
            <v>03.1153</v>
          </cell>
        </row>
        <row r="12">
          <cell r="A12" t="str">
            <v>03.1162</v>
          </cell>
          <cell r="B12" t="str">
            <v>Ñaøo moùng baèng TC ñaát C2  saâu £ 3 m dieän tích ñaùy moùng £ 25 m2</v>
          </cell>
          <cell r="C12" t="str">
            <v>m 3</v>
          </cell>
          <cell r="D12">
            <v>34538</v>
          </cell>
          <cell r="E12">
            <v>12508</v>
          </cell>
          <cell r="G12" t="str">
            <v>03.1162</v>
          </cell>
        </row>
        <row r="13">
          <cell r="A13" t="str">
            <v>03.1163</v>
          </cell>
          <cell r="B13" t="str">
            <v>Ñaøo moùng baèng TC ñaát C3  saâu £ 3 m dieän tích ñaùy moùng £ 25 m2</v>
          </cell>
          <cell r="C13" t="str">
            <v>m 3</v>
          </cell>
          <cell r="D13">
            <v>865522.27999999991</v>
          </cell>
          <cell r="E13">
            <v>18395</v>
          </cell>
          <cell r="F13">
            <v>0</v>
          </cell>
          <cell r="G13" t="str">
            <v>03.1163</v>
          </cell>
        </row>
        <row r="14">
          <cell r="A14" t="str">
            <v>03.1182</v>
          </cell>
          <cell r="B14" t="str">
            <v>Ñaøo moùng baèng TC ñaát C2  saâu £ 2 m dieän tích ñaùy moùng £ 35 m2</v>
          </cell>
          <cell r="C14" t="str">
            <v>m 3</v>
          </cell>
          <cell r="D14">
            <v>0.2</v>
          </cell>
          <cell r="E14">
            <v>12214</v>
          </cell>
          <cell r="G14" t="str">
            <v>03.1182</v>
          </cell>
        </row>
        <row r="15">
          <cell r="A15" t="str">
            <v>03.1183</v>
          </cell>
          <cell r="B15" t="str">
            <v>Ñaøo moùng baèng TC ñaát C3  saâu £ 2 m dieän tích ñaùy moùng £ 35 m2</v>
          </cell>
          <cell r="C15" t="str">
            <v>m 3</v>
          </cell>
          <cell r="D15">
            <v>5.5600000000000005</v>
          </cell>
          <cell r="E15">
            <v>18100</v>
          </cell>
          <cell r="G15" t="str">
            <v>03.1183</v>
          </cell>
        </row>
        <row r="16">
          <cell r="A16" t="str">
            <v>03.1192</v>
          </cell>
          <cell r="B16" t="str">
            <v>Ñaøo moùng baèng TC ñaát C2  saâu £ 3 m dieän tích ñaùy moùng £ 35 m2</v>
          </cell>
          <cell r="C16" t="str">
            <v>m 3</v>
          </cell>
          <cell r="E16">
            <v>13097</v>
          </cell>
          <cell r="G16" t="str">
            <v>03.1192</v>
          </cell>
        </row>
        <row r="17">
          <cell r="A17" t="str">
            <v>03.1193</v>
          </cell>
          <cell r="B17" t="str">
            <v>Ñaøo moùng baèng TC ñaát C3  saâu £ 3 m dieän tích ñaùy moùng £ 35 m2</v>
          </cell>
          <cell r="C17" t="str">
            <v>m 3</v>
          </cell>
          <cell r="E17">
            <v>19425</v>
          </cell>
          <cell r="G17" t="str">
            <v>03.1193</v>
          </cell>
        </row>
        <row r="18">
          <cell r="A18" t="str">
            <v>03.1212</v>
          </cell>
          <cell r="B18" t="str">
            <v>Ñaøo moùng baèng TC ñaát C2  saâu £ 2 m dieän tích ñaùy moùng £ 50 m2</v>
          </cell>
          <cell r="C18" t="str">
            <v>m 3</v>
          </cell>
          <cell r="D18">
            <v>5.5</v>
          </cell>
          <cell r="E18">
            <v>12803</v>
          </cell>
          <cell r="G18" t="str">
            <v>03.1212</v>
          </cell>
        </row>
        <row r="19">
          <cell r="A19" t="str">
            <v>03.1213</v>
          </cell>
          <cell r="B19" t="str">
            <v>Ñaøo moùng baèng TC ñaát C3  saâu £ 2 m dieän tích ñaùy moùng £ 50 m2</v>
          </cell>
          <cell r="C19" t="str">
            <v>m 3</v>
          </cell>
          <cell r="D19">
            <v>4.5199999999999996</v>
          </cell>
          <cell r="E19">
            <v>19130</v>
          </cell>
          <cell r="G19" t="str">
            <v>03.1213</v>
          </cell>
        </row>
        <row r="20">
          <cell r="A20" t="str">
            <v>03.1222</v>
          </cell>
          <cell r="B20" t="str">
            <v>Ñaøo moùng baèng TC ñaát C2  saâu £ 3 m dieän tích ñaùy moùng £ 50 m2</v>
          </cell>
          <cell r="C20" t="str">
            <v>m 3</v>
          </cell>
          <cell r="D20">
            <v>25.06</v>
          </cell>
          <cell r="E20">
            <v>13833</v>
          </cell>
          <cell r="G20" t="str">
            <v>03.1222</v>
          </cell>
        </row>
        <row r="21">
          <cell r="A21" t="str">
            <v>03.1223</v>
          </cell>
          <cell r="B21" t="str">
            <v>Ñaøo moùng baèng TC ñaát C3  saâu £ 3 m dieän tích ñaùy moùng £ 50 m2</v>
          </cell>
          <cell r="C21" t="str">
            <v>m 3</v>
          </cell>
          <cell r="D21">
            <v>34538</v>
          </cell>
          <cell r="E21">
            <v>20455</v>
          </cell>
          <cell r="F21">
            <v>34538</v>
          </cell>
          <cell r="G21" t="str">
            <v>03.1223</v>
          </cell>
        </row>
        <row r="22">
          <cell r="A22" t="str">
            <v>03.1252</v>
          </cell>
          <cell r="B22" t="str">
            <v>Ñaøo moùng baèng TC ñaát C2  saâu £ 2 m dieän tích ñaùy moùng £ 75 m2</v>
          </cell>
          <cell r="C22" t="str">
            <v>m 3</v>
          </cell>
          <cell r="D22">
            <v>954951.40380952368</v>
          </cell>
          <cell r="E22">
            <v>13097</v>
          </cell>
          <cell r="F22">
            <v>0</v>
          </cell>
          <cell r="G22" t="str">
            <v>03.1252</v>
          </cell>
        </row>
        <row r="23">
          <cell r="A23" t="str">
            <v>03.1253</v>
          </cell>
          <cell r="B23" t="str">
            <v>Ñaøo moùng baèng TC ñaát C3  saâu £ 2 m dieän tích ñaùy moùng £ 75 m2</v>
          </cell>
          <cell r="C23" t="str">
            <v>m 3</v>
          </cell>
          <cell r="D23">
            <v>796000</v>
          </cell>
          <cell r="E23">
            <v>19572</v>
          </cell>
          <cell r="F23">
            <v>110000</v>
          </cell>
          <cell r="G23" t="str">
            <v>03.1253</v>
          </cell>
        </row>
        <row r="24">
          <cell r="A24" t="str">
            <v>03.1262</v>
          </cell>
          <cell r="B24" t="str">
            <v>Ñaøo moùng baèng TC ñaát C2  saâu £ 3 m dieän tích ñaùy moùng £ 75 m2</v>
          </cell>
          <cell r="C24" t="str">
            <v>m 3</v>
          </cell>
          <cell r="D24">
            <v>1750951.4038095237</v>
          </cell>
          <cell r="E24">
            <v>14127</v>
          </cell>
          <cell r="F24">
            <v>110000</v>
          </cell>
          <cell r="G24" t="str">
            <v>03.1262</v>
          </cell>
        </row>
        <row r="25">
          <cell r="A25" t="str">
            <v>03.1263</v>
          </cell>
          <cell r="B25" t="str">
            <v>Ñaøo moùng baèng TC ñaát C3  saâu £ 3 m dieän tích ñaùy moùng £ 75 m2</v>
          </cell>
          <cell r="C25" t="str">
            <v>m 3</v>
          </cell>
          <cell r="D25">
            <v>639000</v>
          </cell>
          <cell r="E25">
            <v>21043</v>
          </cell>
          <cell r="F25">
            <v>73000</v>
          </cell>
          <cell r="G25" t="str">
            <v>03.1263</v>
          </cell>
        </row>
        <row r="26">
          <cell r="A26" t="str">
            <v>03.1292</v>
          </cell>
          <cell r="B26" t="str">
            <v>Ñaøo moùng baèng TC ñaát C2  saâu £ 2 m dieän tích ñaùy moùng £ 100 m2</v>
          </cell>
          <cell r="C26" t="str">
            <v>m 3</v>
          </cell>
          <cell r="D26">
            <v>1111951.4038095237</v>
          </cell>
          <cell r="E26">
            <v>13391</v>
          </cell>
          <cell r="F26">
            <v>37000</v>
          </cell>
          <cell r="G26" t="str">
            <v>03.1292</v>
          </cell>
        </row>
        <row r="27">
          <cell r="A27" t="str">
            <v>03.1293</v>
          </cell>
          <cell r="B27" t="str">
            <v>Ñaøo moùng baèng TC ñaát C3  saâu £ 2 m dieän tích ñaùy moùng £ 100 m2</v>
          </cell>
          <cell r="C27" t="str">
            <v>m 3</v>
          </cell>
          <cell r="E27">
            <v>20308</v>
          </cell>
          <cell r="G27" t="str">
            <v>03.1293</v>
          </cell>
        </row>
        <row r="28">
          <cell r="A28" t="str">
            <v>03.1302</v>
          </cell>
          <cell r="B28" t="str">
            <v>Ñaøo moùng baèng TC ñaát C2  saâu £ 3 m dieän tích ñaùy moùng £ 100 m2</v>
          </cell>
          <cell r="C28" t="str">
            <v>m 3</v>
          </cell>
          <cell r="E28">
            <v>14569</v>
          </cell>
          <cell r="G28" t="str">
            <v>03.1302</v>
          </cell>
        </row>
        <row r="29">
          <cell r="A29" t="str">
            <v>03.1303</v>
          </cell>
          <cell r="B29" t="str">
            <v>Ñaøo moùng baèng TC ñaát C3  saâu £ 3 m dieän tích ñaùy moùng £ 100 m2</v>
          </cell>
          <cell r="C29" t="str">
            <v>m 3</v>
          </cell>
          <cell r="D29" t="str">
            <v>Xi m¨ng TW   KV NghÜa Lé</v>
          </cell>
          <cell r="E29">
            <v>21632</v>
          </cell>
          <cell r="F29" t="str">
            <v xml:space="preserve">§¸ d¨m  1x2            </v>
          </cell>
          <cell r="G29" t="str">
            <v>03.1303</v>
          </cell>
        </row>
        <row r="30">
          <cell r="A30" t="str">
            <v>03.1332</v>
          </cell>
          <cell r="B30" t="str">
            <v>Ñaøo moùng baèng TC ñaát C2  saâu £ 2 m dieän tích ñaùy moùng £ 150 m2</v>
          </cell>
          <cell r="C30" t="str">
            <v>m 3</v>
          </cell>
          <cell r="E30">
            <v>14127</v>
          </cell>
          <cell r="G30" t="str">
            <v>03.1332</v>
          </cell>
        </row>
        <row r="31">
          <cell r="A31" t="str">
            <v>03.1333</v>
          </cell>
          <cell r="B31" t="str">
            <v>Ñaøo moùng baèng TC ñaát C3  saâu £ 2 m dieän tích ñaùy moùng £ 150 m2</v>
          </cell>
          <cell r="C31" t="str">
            <v>m 3</v>
          </cell>
          <cell r="D31">
            <v>89429.123809523822</v>
          </cell>
          <cell r="E31">
            <v>21191</v>
          </cell>
          <cell r="F31">
            <v>0</v>
          </cell>
          <cell r="G31" t="str">
            <v>03.1333</v>
          </cell>
        </row>
        <row r="32">
          <cell r="A32" t="str">
            <v>03.1342</v>
          </cell>
          <cell r="B32" t="str">
            <v>Ñaøo moùng baèng TC ñaát C2  saâu £ 3 m dieän tích ñaùy moùng £ 150 m2</v>
          </cell>
          <cell r="C32" t="str">
            <v>m 3</v>
          </cell>
          <cell r="D32">
            <v>38</v>
          </cell>
          <cell r="E32">
            <v>15451</v>
          </cell>
          <cell r="G32" t="str">
            <v>03.1342</v>
          </cell>
        </row>
        <row r="33">
          <cell r="A33" t="str">
            <v>03.1343</v>
          </cell>
          <cell r="B33" t="str">
            <v>Ñaøo moùng baèng TC ñaát C3  saâu £ 3 m dieän tích ñaùy moùng £ 150 m2</v>
          </cell>
          <cell r="C33" t="str">
            <v>m 3</v>
          </cell>
          <cell r="D33">
            <v>1670.4761904761904</v>
          </cell>
          <cell r="E33">
            <v>22809</v>
          </cell>
          <cell r="G33" t="str">
            <v>03.1343</v>
          </cell>
        </row>
        <row r="34">
          <cell r="A34" t="str">
            <v>03.1352</v>
          </cell>
          <cell r="B34" t="str">
            <v>Ñaøo moùng baèng TC ñaát C2  saâu £ 4 m dieän tích ñaùy moùng £ 150 m2</v>
          </cell>
          <cell r="C34" t="str">
            <v>m 3</v>
          </cell>
          <cell r="D34">
            <v>1.3</v>
          </cell>
          <cell r="E34">
            <v>16629</v>
          </cell>
          <cell r="G34" t="str">
            <v>03.1352</v>
          </cell>
        </row>
        <row r="35">
          <cell r="A35" t="str">
            <v>03.1353</v>
          </cell>
          <cell r="B35" t="str">
            <v>Ñaøo moùng baèng TC ñaát C3  saâu £ 4 m dieän tích ñaùy moùng £ 150 m2</v>
          </cell>
          <cell r="C35" t="str">
            <v>m 3</v>
          </cell>
          <cell r="D35">
            <v>1</v>
          </cell>
          <cell r="E35">
            <v>24134</v>
          </cell>
          <cell r="G35" t="str">
            <v>03.1353</v>
          </cell>
        </row>
        <row r="36">
          <cell r="A36" t="str">
            <v>03.1372</v>
          </cell>
          <cell r="B36" t="str">
            <v>Ñaøo moùng baèng TC ñaát C2  saâu £ 2 m dieän tích ñaùy moùng £ 200 m2</v>
          </cell>
          <cell r="C36" t="str">
            <v>m 3</v>
          </cell>
          <cell r="D36">
            <v>0.2</v>
          </cell>
          <cell r="E36">
            <v>14716</v>
          </cell>
          <cell r="G36" t="str">
            <v>03.1372</v>
          </cell>
        </row>
        <row r="37">
          <cell r="A37" t="str">
            <v>03.1373</v>
          </cell>
          <cell r="B37" t="str">
            <v>Ñaøo moùng baèng TC ñaát C3  saâu £ 2 m dieän tích ñaùy moùng £ 200 m2</v>
          </cell>
          <cell r="C37" t="str">
            <v>m 3</v>
          </cell>
          <cell r="D37">
            <v>34538</v>
          </cell>
          <cell r="E37">
            <v>22074</v>
          </cell>
          <cell r="G37" t="str">
            <v>03.1373</v>
          </cell>
        </row>
        <row r="38">
          <cell r="A38" t="str">
            <v>03.1382</v>
          </cell>
          <cell r="B38" t="str">
            <v>Ñaøo moùng baèng TC ñaát C2  saâu £ 3 m dieän tích ñaùy moùng £ 200 m2</v>
          </cell>
          <cell r="C38" t="str">
            <v>m 3</v>
          </cell>
          <cell r="D38">
            <v>740632.87199999997</v>
          </cell>
          <cell r="E38">
            <v>16334</v>
          </cell>
          <cell r="F38">
            <v>0</v>
          </cell>
          <cell r="G38" t="str">
            <v>03.1382</v>
          </cell>
        </row>
        <row r="39">
          <cell r="A39" t="str">
            <v>03.1383</v>
          </cell>
          <cell r="B39" t="str">
            <v>Ñaøo moùng baèng TC ñaát C3  saâu £ 3 m dieän tích ñaùy moùng £ 200 m2</v>
          </cell>
          <cell r="C39" t="str">
            <v>m 3</v>
          </cell>
          <cell r="D39">
            <v>0.2</v>
          </cell>
          <cell r="E39">
            <v>23987</v>
          </cell>
          <cell r="G39" t="str">
            <v>03.1383</v>
          </cell>
        </row>
        <row r="40">
          <cell r="A40" t="str">
            <v>03.1392</v>
          </cell>
          <cell r="B40" t="str">
            <v>Ñaøo moùng baèng TC ñaát C2  saâu £ 3 m dieän tích ñaùy moùng £ 200 m2</v>
          </cell>
          <cell r="C40" t="str">
            <v>m 3</v>
          </cell>
          <cell r="D40">
            <v>4.7</v>
          </cell>
          <cell r="E40">
            <v>17512</v>
          </cell>
          <cell r="G40" t="str">
            <v>03.1392</v>
          </cell>
        </row>
        <row r="41">
          <cell r="A41" t="str">
            <v>03.1393</v>
          </cell>
          <cell r="B41" t="str">
            <v>Ñaøo moùng baèng TC ñaát C3  saâu £ 3 m dieän tích ñaùy moùng £ 200 m2</v>
          </cell>
          <cell r="C41" t="str">
            <v>m 3</v>
          </cell>
          <cell r="E41">
            <v>25311</v>
          </cell>
          <cell r="G41" t="str">
            <v>03.1393</v>
          </cell>
        </row>
        <row r="42">
          <cell r="A42" t="str">
            <v>03.1422</v>
          </cell>
          <cell r="B42" t="str">
            <v>Ñaøo moùng baèng TC ñaát C2  saâu £ 2 m dieän tích ñaùy moùng &gt; 200 m2</v>
          </cell>
          <cell r="C42" t="str">
            <v>m 3</v>
          </cell>
          <cell r="E42">
            <v>16187</v>
          </cell>
          <cell r="G42" t="str">
            <v>03.1422</v>
          </cell>
        </row>
        <row r="43">
          <cell r="A43" t="str">
            <v>03.1423</v>
          </cell>
          <cell r="B43" t="str">
            <v>Ñaøo moùng baèng TC ñaát C3  saâu £ 2 m dieän tích ñaùy moùng &gt; 200 m2</v>
          </cell>
          <cell r="C43" t="str">
            <v>m 3</v>
          </cell>
          <cell r="D43">
            <v>4.7</v>
          </cell>
          <cell r="E43">
            <v>24281</v>
          </cell>
          <cell r="G43" t="str">
            <v>03.1423</v>
          </cell>
        </row>
        <row r="44">
          <cell r="A44" t="str">
            <v>03.1432</v>
          </cell>
          <cell r="B44" t="str">
            <v>Ñaøo moùng baèng TC ñaát C2  saâu £ 3 m dieän tích ñaùy moùng &gt; 200 m2</v>
          </cell>
          <cell r="C44" t="str">
            <v>m 3</v>
          </cell>
          <cell r="D44">
            <v>4.5199999999999996</v>
          </cell>
          <cell r="E44">
            <v>17217</v>
          </cell>
          <cell r="G44" t="str">
            <v>03.1432</v>
          </cell>
        </row>
        <row r="45">
          <cell r="A45" t="str">
            <v>03.1433</v>
          </cell>
          <cell r="B45" t="str">
            <v>Ñaøo moùng baèng TC ñaát C3  saâu £ 3 m dieän tích ñaùy moùng &gt; 200 m2</v>
          </cell>
          <cell r="C45" t="str">
            <v>m 3</v>
          </cell>
          <cell r="D45">
            <v>21.443999999999999</v>
          </cell>
          <cell r="E45">
            <v>25458</v>
          </cell>
          <cell r="G45" t="str">
            <v>03.1433</v>
          </cell>
        </row>
        <row r="46">
          <cell r="A46" t="str">
            <v>03.1442</v>
          </cell>
          <cell r="B46" t="str">
            <v>Ñaøo moùng baèng TC ñaát C2  saâu £ 3 m dieän tích ñaùy moùng &gt; 200 m2</v>
          </cell>
          <cell r="C46" t="str">
            <v>m 3</v>
          </cell>
          <cell r="D46">
            <v>34538</v>
          </cell>
          <cell r="E46">
            <v>18836</v>
          </cell>
          <cell r="G46" t="str">
            <v>03.1442</v>
          </cell>
        </row>
        <row r="47">
          <cell r="A47" t="str">
            <v>03.1443</v>
          </cell>
          <cell r="B47" t="str">
            <v>Ñaøo moùng baèng TC ñaát C3  saâu £ 3 m dieän tích ñaùy moùng &gt; 200 m2</v>
          </cell>
          <cell r="C47" t="str">
            <v>m 3</v>
          </cell>
          <cell r="D47">
            <v>830061.99580952385</v>
          </cell>
          <cell r="E47">
            <v>27960</v>
          </cell>
          <cell r="F47">
            <v>0</v>
          </cell>
          <cell r="G47" t="str">
            <v>03.1443</v>
          </cell>
        </row>
        <row r="48">
          <cell r="A48" t="str">
            <v>03.2202</v>
          </cell>
          <cell r="B48" t="str">
            <v>Laáp hoá moùng + chaân truï C2</v>
          </cell>
          <cell r="C48" t="str">
            <v>m 3</v>
          </cell>
          <cell r="D48">
            <v>796000</v>
          </cell>
          <cell r="E48">
            <v>9712</v>
          </cell>
          <cell r="F48">
            <v>110000</v>
          </cell>
          <cell r="G48" t="str">
            <v>03.2202</v>
          </cell>
        </row>
        <row r="49">
          <cell r="A49" t="str">
            <v>03.2203</v>
          </cell>
          <cell r="B49" t="str">
            <v>Laáp hoá moùng + chaân truï C3</v>
          </cell>
          <cell r="C49" t="str">
            <v>m 3</v>
          </cell>
          <cell r="D49">
            <v>1626061.9958095239</v>
          </cell>
          <cell r="E49">
            <v>10890</v>
          </cell>
          <cell r="F49">
            <v>110000</v>
          </cell>
          <cell r="G49" t="str">
            <v>03.2203</v>
          </cell>
        </row>
        <row r="50">
          <cell r="A50" t="str">
            <v>03.3102</v>
          </cell>
          <cell r="B50" t="str">
            <v>Ñaøo ñaát raõnh tieáp ñòa ñaát C2</v>
          </cell>
          <cell r="C50" t="str">
            <v>m 3</v>
          </cell>
          <cell r="D50">
            <v>639000</v>
          </cell>
          <cell r="E50">
            <v>14716</v>
          </cell>
          <cell r="F50">
            <v>73000</v>
          </cell>
          <cell r="G50" t="str">
            <v>03.3102</v>
          </cell>
        </row>
        <row r="51">
          <cell r="A51" t="str">
            <v>03.3103</v>
          </cell>
          <cell r="B51" t="str">
            <v>Ñaøo ñaát raõnh tieáp ñòa ñaát C3</v>
          </cell>
          <cell r="C51" t="str">
            <v>m 3</v>
          </cell>
          <cell r="D51">
            <v>987061.99580952385</v>
          </cell>
          <cell r="E51">
            <v>21926</v>
          </cell>
          <cell r="F51">
            <v>37000</v>
          </cell>
          <cell r="G51" t="str">
            <v>03.3103</v>
          </cell>
        </row>
        <row r="52">
          <cell r="A52" t="str">
            <v>03.3202</v>
          </cell>
          <cell r="B52" t="str">
            <v>Laáp ñaát raõnh tieáp ñòa ñaát C2</v>
          </cell>
          <cell r="C52" t="str">
            <v>m 3</v>
          </cell>
          <cell r="E52">
            <v>8682</v>
          </cell>
          <cell r="G52" t="str">
            <v>03.3202</v>
          </cell>
        </row>
        <row r="53">
          <cell r="A53" t="str">
            <v>03.3203</v>
          </cell>
          <cell r="B53" t="str">
            <v>Laáp ñaát raõnh tieáp ñòa ñaát C3</v>
          </cell>
          <cell r="C53" t="str">
            <v>m 3</v>
          </cell>
          <cell r="E53">
            <v>10007</v>
          </cell>
          <cell r="G53" t="str">
            <v>03.3203</v>
          </cell>
        </row>
        <row r="54">
          <cell r="A54" t="str">
            <v>03.4001</v>
          </cell>
          <cell r="B54" t="str">
            <v>Ñaép bôø bao ñoä saâu buøn nöôùc £ 30cm</v>
          </cell>
          <cell r="C54" t="str">
            <v>m</v>
          </cell>
          <cell r="E54">
            <v>5592</v>
          </cell>
          <cell r="G54" t="str">
            <v>03.4001</v>
          </cell>
        </row>
        <row r="55">
          <cell r="A55" t="str">
            <v>03.4002</v>
          </cell>
          <cell r="B55" t="str">
            <v>Ñaép bôø bao ñoä saâu buøn nöôùc £ 50cm</v>
          </cell>
          <cell r="C55" t="str">
            <v>m</v>
          </cell>
          <cell r="D55">
            <v>22400</v>
          </cell>
          <cell r="E55">
            <v>8241</v>
          </cell>
          <cell r="G55" t="str">
            <v>03.4002</v>
          </cell>
        </row>
        <row r="56">
          <cell r="A56" t="str">
            <v>03.4003</v>
          </cell>
          <cell r="B56" t="str">
            <v>Ñaép bôø bao ñoä saâu buøn nöôùc £ 80cm</v>
          </cell>
          <cell r="C56" t="str">
            <v>m</v>
          </cell>
          <cell r="D56">
            <v>35000</v>
          </cell>
          <cell r="E56">
            <v>12655</v>
          </cell>
          <cell r="G56" t="str">
            <v>03.4003</v>
          </cell>
        </row>
        <row r="57">
          <cell r="A57" t="str">
            <v>03.4004</v>
          </cell>
          <cell r="B57" t="str">
            <v>Ñaép bôø bao ñoä saâu buøn nöôùc £ 100cm</v>
          </cell>
          <cell r="C57" t="str">
            <v>m</v>
          </cell>
          <cell r="D57">
            <v>42000</v>
          </cell>
          <cell r="E57">
            <v>16187</v>
          </cell>
          <cell r="G57" t="str">
            <v>03.4004</v>
          </cell>
        </row>
        <row r="58">
          <cell r="A58" t="str">
            <v>03.5100</v>
          </cell>
          <cell r="B58" t="str">
            <v xml:space="preserve">Bôm taùt nöôùc baèng thuû coâng </v>
          </cell>
          <cell r="C58" t="str">
            <v>m 3</v>
          </cell>
          <cell r="G58" t="str">
            <v>03.5100</v>
          </cell>
        </row>
        <row r="59">
          <cell r="A59" t="str">
            <v>03.5200</v>
          </cell>
          <cell r="B59" t="str">
            <v>Bôm taùt nöôùc baèng maùy</v>
          </cell>
          <cell r="C59" t="str">
            <v>m 3</v>
          </cell>
          <cell r="G59" t="str">
            <v>03.5200</v>
          </cell>
        </row>
        <row r="60">
          <cell r="A60" t="str">
            <v>03.7001</v>
          </cell>
          <cell r="B60" t="str">
            <v>Ñaép caùt coâng trình</v>
          </cell>
          <cell r="C60" t="str">
            <v>m 3</v>
          </cell>
          <cell r="D60">
            <v>27750</v>
          </cell>
          <cell r="E60">
            <v>9124</v>
          </cell>
          <cell r="G60" t="str">
            <v>03.7001</v>
          </cell>
        </row>
        <row r="61">
          <cell r="A61" t="str">
            <v>04.1101</v>
          </cell>
          <cell r="B61" t="str">
            <v>SX laép döïng coát theùp £ F10</v>
          </cell>
          <cell r="C61" t="str">
            <v>kg</v>
          </cell>
          <cell r="D61">
            <v>4267.6769999999997</v>
          </cell>
          <cell r="E61">
            <v>201.59299999999999</v>
          </cell>
          <cell r="F61">
            <v>16.917999999999999</v>
          </cell>
          <cell r="G61" t="str">
            <v>04.1101</v>
          </cell>
        </row>
        <row r="62">
          <cell r="A62" t="str">
            <v>04.1102</v>
          </cell>
          <cell r="B62" t="str">
            <v>SX laép döïng coát theùp £ F18</v>
          </cell>
          <cell r="C62" t="str">
            <v>kg</v>
          </cell>
          <cell r="D62">
            <v>4316.2070000000003</v>
          </cell>
          <cell r="E62">
            <v>148.48500000000001</v>
          </cell>
          <cell r="F62">
            <v>187.36099999999999</v>
          </cell>
          <cell r="G62" t="str">
            <v>04.1102</v>
          </cell>
        </row>
        <row r="63">
          <cell r="A63" t="str">
            <v>04.1103</v>
          </cell>
          <cell r="B63" t="str">
            <v>SX laép döïng coát theùp &gt; F18</v>
          </cell>
          <cell r="C63" t="str">
            <v>kg</v>
          </cell>
          <cell r="D63">
            <v>4322.2129999999997</v>
          </cell>
          <cell r="E63">
            <v>113.02800000000001</v>
          </cell>
          <cell r="F63">
            <v>203.874</v>
          </cell>
          <cell r="G63" t="str">
            <v>04.1103</v>
          </cell>
        </row>
        <row r="64">
          <cell r="A64" t="str">
            <v>04.2002</v>
          </cell>
          <cell r="B64" t="str">
            <v>Vaùn khuoân</v>
          </cell>
          <cell r="C64" t="str">
            <v>m2</v>
          </cell>
          <cell r="D64">
            <v>19977.759999999998</v>
          </cell>
          <cell r="E64">
            <v>5702.46</v>
          </cell>
          <cell r="F64">
            <v>0</v>
          </cell>
          <cell r="G64" t="str">
            <v>04.2002</v>
          </cell>
        </row>
        <row r="65">
          <cell r="A65" t="str">
            <v>04.3210</v>
          </cell>
          <cell r="B65" t="str">
            <v>Beâ toâng loùt M#100 ñaù 4x6</v>
          </cell>
          <cell r="C65" t="str">
            <v>m 3</v>
          </cell>
          <cell r="D65">
            <v>263424</v>
          </cell>
          <cell r="E65">
            <v>39732</v>
          </cell>
          <cell r="G65" t="str">
            <v>04.3210</v>
          </cell>
        </row>
        <row r="66">
          <cell r="A66" t="str">
            <v>04.3210</v>
          </cell>
          <cell r="B66" t="str">
            <v>Beâ toâng loùt M#150 ñaù 4x6</v>
          </cell>
          <cell r="C66" t="str">
            <v>m 3</v>
          </cell>
          <cell r="D66">
            <v>306285</v>
          </cell>
          <cell r="E66">
            <v>39732</v>
          </cell>
          <cell r="G66" t="str">
            <v>04.3210</v>
          </cell>
        </row>
        <row r="67">
          <cell r="A67" t="str">
            <v>04.3333</v>
          </cell>
          <cell r="B67" t="str">
            <v>BT moùng truï coù caàu coâng taùc M#200 ñaù 2x4 (TC keát hôïp ñaàm duøi)</v>
          </cell>
          <cell r="C67" t="str">
            <v>m 3</v>
          </cell>
          <cell r="D67">
            <v>389539</v>
          </cell>
          <cell r="E67">
            <v>44589</v>
          </cell>
          <cell r="F67">
            <v>4003</v>
          </cell>
          <cell r="G67" t="str">
            <v>04.3333</v>
          </cell>
        </row>
        <row r="68">
          <cell r="A68" t="str">
            <v>04.3334</v>
          </cell>
          <cell r="B68" t="str">
            <v>BT moùng truï coù caàu coâng taùc M#250 ñaù 2x4 (TC keát hôïp ñaàm duøi)</v>
          </cell>
          <cell r="C68" t="str">
            <v>m 3</v>
          </cell>
          <cell r="D68">
            <v>436341</v>
          </cell>
          <cell r="E68">
            <v>44589</v>
          </cell>
          <cell r="F68">
            <v>4003</v>
          </cell>
          <cell r="G68" t="str">
            <v>04.3334</v>
          </cell>
        </row>
        <row r="69">
          <cell r="A69" t="str">
            <v>04.3343</v>
          </cell>
          <cell r="B69" t="str">
            <v>BT moùng truï khoâng coù caàu coâng taùc M#200 ñaù 2x4 (TC keát hôïp ñaàm duøi)</v>
          </cell>
          <cell r="C69" t="str">
            <v>m 3</v>
          </cell>
          <cell r="D69">
            <v>368838</v>
          </cell>
          <cell r="E69">
            <v>38261</v>
          </cell>
          <cell r="F69">
            <v>4003</v>
          </cell>
          <cell r="G69" t="str">
            <v>04.3343</v>
          </cell>
        </row>
        <row r="70">
          <cell r="A70" t="str">
            <v>04.3344</v>
          </cell>
          <cell r="B70" t="str">
            <v>BT moùng truï khoâng coù caàu coâng taùc M#250 ñaù 2x4 (TC keát hôïp ñaàm duøi)</v>
          </cell>
          <cell r="C70" t="str">
            <v>m 3</v>
          </cell>
          <cell r="D70">
            <v>415640</v>
          </cell>
          <cell r="E70">
            <v>38261</v>
          </cell>
          <cell r="F70">
            <v>4003</v>
          </cell>
          <cell r="G70" t="str">
            <v>04.3344</v>
          </cell>
        </row>
        <row r="71">
          <cell r="A71" t="str">
            <v>04.3353</v>
          </cell>
          <cell r="B71" t="str">
            <v>BT moùng baûnï coù caàu coâng taùc M#200 ñaù 2x4 (TC keát hôïp ñaàm duøi)</v>
          </cell>
          <cell r="C71" t="str">
            <v>m 3</v>
          </cell>
          <cell r="D71">
            <v>389539</v>
          </cell>
          <cell r="E71">
            <v>41498</v>
          </cell>
          <cell r="F71">
            <v>4003</v>
          </cell>
          <cell r="G71" t="str">
            <v>04.3353</v>
          </cell>
        </row>
        <row r="72">
          <cell r="A72" t="str">
            <v>04.3354</v>
          </cell>
          <cell r="B72" t="str">
            <v>BT moùng baûnï coù caàu coâng taùc M#250 ñaù 2x4 (TC keát hôïp ñaàm duøi)</v>
          </cell>
          <cell r="C72" t="str">
            <v>m 3</v>
          </cell>
          <cell r="D72">
            <v>436341</v>
          </cell>
          <cell r="E72">
            <v>41498</v>
          </cell>
          <cell r="F72">
            <v>4003</v>
          </cell>
          <cell r="G72" t="str">
            <v>04.3354</v>
          </cell>
        </row>
        <row r="73">
          <cell r="A73" t="str">
            <v>04.3801</v>
          </cell>
          <cell r="B73" t="str">
            <v>Laép ñaët moùng neùo troïng löôïng £ 0,25T</v>
          </cell>
          <cell r="C73" t="str">
            <v>caùi</v>
          </cell>
          <cell r="D73">
            <v>4.4000000000000004</v>
          </cell>
          <cell r="E73">
            <v>11051</v>
          </cell>
          <cell r="F73">
            <v>0.15</v>
          </cell>
          <cell r="G73" t="str">
            <v>04.3801</v>
          </cell>
        </row>
        <row r="74">
          <cell r="A74" t="str">
            <v>04.3802</v>
          </cell>
          <cell r="B74" t="str">
            <v>Laép ñaët moùng neùo troïng löôïng £ 0,5T</v>
          </cell>
          <cell r="C74" t="str">
            <v>caùi</v>
          </cell>
          <cell r="E74">
            <v>24214</v>
          </cell>
          <cell r="G74" t="str">
            <v>04.3802</v>
          </cell>
        </row>
        <row r="75">
          <cell r="A75" t="str">
            <v>04.3803</v>
          </cell>
          <cell r="B75" t="str">
            <v>Laép ñaët moùng neùo troïng löôïng &gt; 0,5T</v>
          </cell>
          <cell r="C75" t="str">
            <v>caùi</v>
          </cell>
          <cell r="E75">
            <v>42252</v>
          </cell>
          <cell r="G75" t="str">
            <v>04.3803</v>
          </cell>
        </row>
        <row r="76">
          <cell r="A76" t="str">
            <v>05.4101</v>
          </cell>
          <cell r="B76" t="str">
            <v>Laép ñaët coät theùp baèng thuû coâng (chieáu cao £15m)</v>
          </cell>
          <cell r="C76" t="str">
            <v>taán</v>
          </cell>
          <cell r="D76">
            <v>4516</v>
          </cell>
          <cell r="E76">
            <v>183473</v>
          </cell>
          <cell r="F76">
            <v>0.15</v>
          </cell>
          <cell r="G76" t="str">
            <v>05.4101</v>
          </cell>
        </row>
        <row r="77">
          <cell r="A77" t="str">
            <v>05.4201</v>
          </cell>
          <cell r="B77" t="str">
            <v>Laép ñaët coät theùp baèng thuû coâng (chieáu cao £25m)</v>
          </cell>
          <cell r="C77" t="str">
            <v>taán</v>
          </cell>
          <cell r="D77">
            <v>9686</v>
          </cell>
          <cell r="E77">
            <v>201837</v>
          </cell>
          <cell r="F77">
            <v>4.5999999999999996</v>
          </cell>
          <cell r="G77" t="str">
            <v>05.4201</v>
          </cell>
        </row>
        <row r="78">
          <cell r="A78" t="str">
            <v>05.4301</v>
          </cell>
          <cell r="B78" t="str">
            <v>Laép ñaët coät theùp baèng thuû coâng (chieáu cao £40m)</v>
          </cell>
          <cell r="C78" t="str">
            <v>taán</v>
          </cell>
          <cell r="D78">
            <v>10330</v>
          </cell>
          <cell r="E78">
            <v>232064</v>
          </cell>
          <cell r="F78">
            <v>0.89999999999999991</v>
          </cell>
          <cell r="G78" t="str">
            <v>05.4301</v>
          </cell>
        </row>
        <row r="79">
          <cell r="A79" t="str">
            <v>05.4401</v>
          </cell>
          <cell r="B79" t="str">
            <v>Laép ñaët coät theùp baèng thuû coâng (chieáu cao £55m)</v>
          </cell>
          <cell r="C79" t="str">
            <v>taán</v>
          </cell>
          <cell r="D79">
            <v>12271</v>
          </cell>
          <cell r="E79">
            <v>266841</v>
          </cell>
          <cell r="F79">
            <v>34538</v>
          </cell>
          <cell r="G79" t="str">
            <v>05.4401</v>
          </cell>
        </row>
        <row r="80">
          <cell r="A80" t="str">
            <v>05.4501</v>
          </cell>
          <cell r="B80" t="str">
            <v>Laép ñaët coät theùp baèng thuû coâng (chieáu cao £70m)</v>
          </cell>
          <cell r="C80" t="str">
            <v>taán</v>
          </cell>
          <cell r="D80">
            <v>12915</v>
          </cell>
          <cell r="E80">
            <v>307143</v>
          </cell>
          <cell r="F80">
            <v>31084.199999999997</v>
          </cell>
          <cell r="G80" t="str">
            <v>05.4501</v>
          </cell>
        </row>
        <row r="81">
          <cell r="A81" t="str">
            <v>05.4601</v>
          </cell>
          <cell r="B81" t="str">
            <v>Laép ñaët coät theùp baèng thuû coâng (chieáu cao £85m)</v>
          </cell>
          <cell r="C81" t="str">
            <v>taán</v>
          </cell>
          <cell r="D81">
            <v>13558</v>
          </cell>
          <cell r="E81">
            <v>352808</v>
          </cell>
          <cell r="F81">
            <v>110000</v>
          </cell>
          <cell r="G81" t="str">
            <v>05.4601</v>
          </cell>
        </row>
        <row r="82">
          <cell r="A82" t="str">
            <v>05.4701</v>
          </cell>
          <cell r="B82" t="str">
            <v>Laép ñaët coät theùp baèng thuû coâng (chieáu cao £100m)</v>
          </cell>
          <cell r="C82" t="str">
            <v>taán</v>
          </cell>
          <cell r="D82">
            <v>13558</v>
          </cell>
          <cell r="E82">
            <v>405786</v>
          </cell>
          <cell r="F82">
            <v>141084.20000000001</v>
          </cell>
          <cell r="G82" t="str">
            <v>05.4701</v>
          </cell>
        </row>
        <row r="83">
          <cell r="A83" t="str">
            <v>05.5101</v>
          </cell>
          <cell r="B83" t="str">
            <v>Noái coät beâ toâng baèng maët bích (ÑH bình thöôøng)</v>
          </cell>
          <cell r="C83" t="str">
            <v>moái</v>
          </cell>
          <cell r="D83">
            <v>5407</v>
          </cell>
          <cell r="E83">
            <v>48753</v>
          </cell>
          <cell r="F83">
            <v>73000</v>
          </cell>
          <cell r="G83" t="str">
            <v>05.5101</v>
          </cell>
        </row>
        <row r="84">
          <cell r="A84" t="str">
            <v>05.5102</v>
          </cell>
          <cell r="B84" t="str">
            <v>Noái coät beâ toâng baèng maët bích (ÑH söôøn ñoài)</v>
          </cell>
          <cell r="C84" t="str">
            <v>moái</v>
          </cell>
          <cell r="D84">
            <v>5407</v>
          </cell>
          <cell r="E84">
            <v>51190</v>
          </cell>
          <cell r="F84">
            <v>68084.200000000012</v>
          </cell>
          <cell r="G84" t="str">
            <v>05.5102</v>
          </cell>
        </row>
        <row r="85">
          <cell r="A85" t="str">
            <v>05.5103</v>
          </cell>
          <cell r="B85" t="str">
            <v>Noái coät beâ toâng baèng maët bích (ÑH sình laày)</v>
          </cell>
          <cell r="C85" t="str">
            <v>moái</v>
          </cell>
          <cell r="D85">
            <v>13755</v>
          </cell>
          <cell r="E85">
            <v>58503</v>
          </cell>
          <cell r="G85" t="str">
            <v>05.5103</v>
          </cell>
        </row>
        <row r="86">
          <cell r="A86" t="str">
            <v>05.5211</v>
          </cell>
          <cell r="B86" t="str">
            <v>Döïng coät beâ toâng baèng thuû coâng (chieáu cao £ 8m)</v>
          </cell>
          <cell r="C86" t="str">
            <v>coät</v>
          </cell>
          <cell r="D86">
            <v>8490</v>
          </cell>
          <cell r="E86">
            <v>74917</v>
          </cell>
          <cell r="G86" t="str">
            <v>05.5211</v>
          </cell>
        </row>
        <row r="87">
          <cell r="A87" t="str">
            <v>05.5212</v>
          </cell>
          <cell r="B87" t="str">
            <v>Döïng coät beâ toâng baèng thuû coâng (chieáu cao £ 10m)</v>
          </cell>
          <cell r="C87" t="str">
            <v>coät</v>
          </cell>
          <cell r="D87">
            <v>8490</v>
          </cell>
          <cell r="E87">
            <v>80605</v>
          </cell>
          <cell r="G87" t="str">
            <v>05.5212</v>
          </cell>
        </row>
        <row r="88">
          <cell r="A88" t="str">
            <v>05.5213</v>
          </cell>
          <cell r="B88" t="str">
            <v>Döïng coät beâ toâng baèng thuû coâng (chieáu cao £ 12m)</v>
          </cell>
          <cell r="C88" t="str">
            <v>coät</v>
          </cell>
          <cell r="D88">
            <v>8490</v>
          </cell>
          <cell r="E88">
            <v>86293</v>
          </cell>
          <cell r="F88" t="str">
            <v>§¸ d¨m  1x2            ®Ëp thñ c«ng    t¹i chç</v>
          </cell>
          <cell r="G88" t="str">
            <v>05.5213</v>
          </cell>
        </row>
        <row r="89">
          <cell r="A89" t="str">
            <v>05.5214</v>
          </cell>
          <cell r="B89" t="str">
            <v>Döïng coät beâ toâng baèng thuû coâng (chieáu cao £ 14m)</v>
          </cell>
          <cell r="C89" t="str">
            <v>coät</v>
          </cell>
          <cell r="D89">
            <v>8490</v>
          </cell>
          <cell r="E89">
            <v>107419</v>
          </cell>
          <cell r="G89" t="str">
            <v>05.5214</v>
          </cell>
        </row>
        <row r="90">
          <cell r="A90" t="str">
            <v>05.5215</v>
          </cell>
          <cell r="B90" t="str">
            <v>Döïng coät beâ toâng baèng thuû coâng (chieáu cao £ 16m)</v>
          </cell>
          <cell r="C90" t="str">
            <v>coät</v>
          </cell>
          <cell r="D90">
            <v>9854</v>
          </cell>
          <cell r="E90">
            <v>116844</v>
          </cell>
          <cell r="F90">
            <v>0</v>
          </cell>
          <cell r="G90" t="str">
            <v>05.5215</v>
          </cell>
        </row>
        <row r="91">
          <cell r="A91" t="str">
            <v>05.5216</v>
          </cell>
          <cell r="B91" t="str">
            <v>Döïng coät beâ toâng baèng thuû coâng (chieáu cao £ 18m)</v>
          </cell>
          <cell r="C91" t="str">
            <v>coät</v>
          </cell>
          <cell r="D91">
            <v>9854</v>
          </cell>
          <cell r="E91">
            <v>152271</v>
          </cell>
          <cell r="G91" t="str">
            <v>05.5216</v>
          </cell>
        </row>
        <row r="92">
          <cell r="A92" t="str">
            <v>05.5217</v>
          </cell>
          <cell r="B92" t="str">
            <v>Döïng coät beâ toâng baèng thuû coâng (chieáu cao £ 20m)</v>
          </cell>
          <cell r="C92" t="str">
            <v>coät</v>
          </cell>
          <cell r="D92">
            <v>9854</v>
          </cell>
          <cell r="E92">
            <v>177460</v>
          </cell>
          <cell r="G92" t="str">
            <v>05.5217</v>
          </cell>
        </row>
        <row r="93">
          <cell r="A93" t="str">
            <v>05.5218</v>
          </cell>
          <cell r="B93" t="str">
            <v>Döïng coät beâ toâng baèng thuû coâng (chieáu cao &gt; 20m)</v>
          </cell>
          <cell r="C93" t="str">
            <v>coät</v>
          </cell>
          <cell r="D93">
            <v>9854</v>
          </cell>
          <cell r="E93">
            <v>193711</v>
          </cell>
          <cell r="G93" t="str">
            <v>05.5218</v>
          </cell>
        </row>
        <row r="94">
          <cell r="A94" t="str">
            <v>05.6011</v>
          </cell>
          <cell r="B94" t="str">
            <v>Laép ñaët xaø theùp cho coät ñôõ (troïng löôïng 25 kg)</v>
          </cell>
          <cell r="C94" t="str">
            <v>boä</v>
          </cell>
          <cell r="D94">
            <v>1</v>
          </cell>
          <cell r="E94">
            <v>13161</v>
          </cell>
          <cell r="G94" t="str">
            <v>05.6011</v>
          </cell>
        </row>
        <row r="95">
          <cell r="A95" t="str">
            <v>05.6021</v>
          </cell>
          <cell r="B95" t="str">
            <v>Laép ñaët xaø theùp cho coät ñôõ (troïng löôïng 50 kg)</v>
          </cell>
          <cell r="C95" t="str">
            <v>boä</v>
          </cell>
          <cell r="D95">
            <v>0.2</v>
          </cell>
          <cell r="E95">
            <v>17806</v>
          </cell>
          <cell r="G95" t="str">
            <v>05.6021</v>
          </cell>
        </row>
        <row r="96">
          <cell r="A96" t="str">
            <v>05.6031</v>
          </cell>
          <cell r="B96" t="str">
            <v>Laép ñaët xaø theùp cho coät ñôõ (troïng löôïng 100 kg)</v>
          </cell>
          <cell r="C96" t="str">
            <v>boä</v>
          </cell>
          <cell r="D96">
            <v>34538</v>
          </cell>
          <cell r="E96">
            <v>23999</v>
          </cell>
          <cell r="G96" t="str">
            <v>05.6031</v>
          </cell>
        </row>
        <row r="97">
          <cell r="A97" t="str">
            <v>05.6041</v>
          </cell>
          <cell r="B97" t="str">
            <v>Laép ñaët xaø theùp cho coät ñôõ (troïng löôïng 140 kg)</v>
          </cell>
          <cell r="C97" t="str">
            <v>boä</v>
          </cell>
          <cell r="D97">
            <v>678188.16799999983</v>
          </cell>
          <cell r="E97">
            <v>28799</v>
          </cell>
          <cell r="F97">
            <v>0</v>
          </cell>
          <cell r="G97" t="str">
            <v>05.6041</v>
          </cell>
        </row>
        <row r="98">
          <cell r="A98" t="str">
            <v>05.6051</v>
          </cell>
          <cell r="B98" t="str">
            <v>Laép ñaët xaø theùp cho coät ñôõ (troïng löôïng 230 kg)</v>
          </cell>
          <cell r="C98" t="str">
            <v>boä</v>
          </cell>
          <cell r="D98">
            <v>0.2</v>
          </cell>
          <cell r="E98">
            <v>39792</v>
          </cell>
          <cell r="G98" t="str">
            <v>05.6051</v>
          </cell>
        </row>
        <row r="99">
          <cell r="A99" t="str">
            <v>05.6061</v>
          </cell>
          <cell r="B99" t="str">
            <v>Laép ñaët xaø theùp cho coät ñôõ (troïng löôïng 320 kg)</v>
          </cell>
          <cell r="C99" t="str">
            <v>boä</v>
          </cell>
          <cell r="D99">
            <v>4.96</v>
          </cell>
          <cell r="E99">
            <v>50785</v>
          </cell>
          <cell r="G99" t="str">
            <v>05.6061</v>
          </cell>
        </row>
        <row r="100">
          <cell r="A100" t="str">
            <v>05.6071</v>
          </cell>
          <cell r="B100" t="str">
            <v>Laép ñaët xaø theùp cho coät ñôõ (troïng löôïng 410 kg)</v>
          </cell>
          <cell r="C100" t="str">
            <v>boä</v>
          </cell>
          <cell r="E100">
            <v>59920</v>
          </cell>
          <cell r="G100" t="str">
            <v>05.6071</v>
          </cell>
        </row>
        <row r="101">
          <cell r="A101" t="str">
            <v>05.6081</v>
          </cell>
          <cell r="B101" t="str">
            <v>Laép ñaët xaø theùp cho coät ñôõ (troïng löôïng 500 kg)</v>
          </cell>
          <cell r="C101" t="str">
            <v>boä</v>
          </cell>
          <cell r="E101">
            <v>70759</v>
          </cell>
          <cell r="G101" t="str">
            <v>05.6081</v>
          </cell>
        </row>
        <row r="102">
          <cell r="A102" t="str">
            <v>05.6012</v>
          </cell>
          <cell r="B102" t="str">
            <v>Laép ñaët xaø theùp cho coät neùo (troïng löôïng 25 kg)</v>
          </cell>
          <cell r="C102" t="str">
            <v>boä</v>
          </cell>
          <cell r="D102">
            <v>4.3</v>
          </cell>
          <cell r="E102">
            <v>17496</v>
          </cell>
          <cell r="G102" t="str">
            <v>05.6012</v>
          </cell>
        </row>
        <row r="103">
          <cell r="A103" t="str">
            <v>05.6022</v>
          </cell>
          <cell r="B103" t="str">
            <v>Laép ñaët xaø theùp cho coät neùoõ (troïng löôïng 50 kg)</v>
          </cell>
          <cell r="C103" t="str">
            <v>boä</v>
          </cell>
          <cell r="D103">
            <v>4.5199999999999996</v>
          </cell>
          <cell r="E103">
            <v>23689</v>
          </cell>
          <cell r="G103" t="str">
            <v>05.6022</v>
          </cell>
        </row>
        <row r="104">
          <cell r="A104" t="str">
            <v>05.6032</v>
          </cell>
          <cell r="B104" t="str">
            <v>Laép ñaët xaø theùp cho coät neùo (troïng löôïng 100 kg)</v>
          </cell>
          <cell r="C104" t="str">
            <v>boä</v>
          </cell>
          <cell r="D104">
            <v>19.635999999999996</v>
          </cell>
          <cell r="E104">
            <v>31896</v>
          </cell>
          <cell r="G104" t="str">
            <v>05.6032</v>
          </cell>
        </row>
        <row r="105">
          <cell r="A105" t="str">
            <v>05.6042</v>
          </cell>
          <cell r="B105" t="str">
            <v>Laép ñaët xaø theùp cho coät neùo (troïng löôïng 140 kg)</v>
          </cell>
          <cell r="C105" t="str">
            <v>boä</v>
          </cell>
          <cell r="D105">
            <v>34538</v>
          </cell>
          <cell r="E105">
            <v>38244</v>
          </cell>
          <cell r="F105">
            <v>34538</v>
          </cell>
          <cell r="G105" t="str">
            <v>05.6042</v>
          </cell>
        </row>
        <row r="106">
          <cell r="A106" t="str">
            <v>05.6052</v>
          </cell>
          <cell r="B106" t="str">
            <v>Laép ñaët xaø theùp cho coät neùo (troïng löôïng 230 kg)</v>
          </cell>
          <cell r="C106" t="str">
            <v>boä</v>
          </cell>
          <cell r="D106">
            <v>767617.29180952371</v>
          </cell>
          <cell r="E106">
            <v>52798</v>
          </cell>
          <cell r="F106">
            <v>0</v>
          </cell>
          <cell r="G106" t="str">
            <v>05.6052</v>
          </cell>
        </row>
        <row r="107">
          <cell r="A107" t="str">
            <v>05.6062</v>
          </cell>
          <cell r="B107" t="str">
            <v>Laép ñaët xaø theùp cho coät neùo (troïng löôïng 320 kg)</v>
          </cell>
          <cell r="C107" t="str">
            <v>boä</v>
          </cell>
          <cell r="D107">
            <v>735000</v>
          </cell>
          <cell r="E107">
            <v>67507</v>
          </cell>
          <cell r="F107">
            <v>110000</v>
          </cell>
          <cell r="G107" t="str">
            <v>05.6062</v>
          </cell>
        </row>
        <row r="108">
          <cell r="A108" t="str">
            <v>05.6072</v>
          </cell>
          <cell r="B108" t="str">
            <v>Laép ñaët xaø theùp cho coät neùo (troïng löôïng 410 kg)</v>
          </cell>
          <cell r="C108" t="str">
            <v>boä</v>
          </cell>
          <cell r="D108">
            <v>1502617.2918095237</v>
          </cell>
          <cell r="E108">
            <v>79584</v>
          </cell>
          <cell r="F108">
            <v>110000</v>
          </cell>
          <cell r="G108" t="str">
            <v>05.6072</v>
          </cell>
        </row>
        <row r="109">
          <cell r="A109" t="str">
            <v>05.6082</v>
          </cell>
          <cell r="B109" t="str">
            <v>Laép ñaët xaø theùp cho coät neùo (troïng löôïng 500 kg)</v>
          </cell>
          <cell r="C109" t="str">
            <v>boä</v>
          </cell>
          <cell r="D109">
            <v>639000</v>
          </cell>
          <cell r="E109">
            <v>93984</v>
          </cell>
          <cell r="F109">
            <v>73000</v>
          </cell>
          <cell r="G109" t="str">
            <v>05.6082</v>
          </cell>
        </row>
        <row r="110">
          <cell r="A110" t="str">
            <v>05.6043</v>
          </cell>
          <cell r="B110" t="str">
            <v>Laép ñaët xaø theùp cho coät ñuùp (troïng löôïng 140 kg)</v>
          </cell>
          <cell r="C110" t="str">
            <v>boä</v>
          </cell>
          <cell r="D110">
            <v>863617.29180952371</v>
          </cell>
          <cell r="E110">
            <v>32515</v>
          </cell>
          <cell r="F110">
            <v>37000</v>
          </cell>
          <cell r="G110" t="str">
            <v>05.6043</v>
          </cell>
        </row>
        <row r="111">
          <cell r="A111" t="str">
            <v>05.6053</v>
          </cell>
          <cell r="B111" t="str">
            <v>Laép ñaët xaø theùp cho coät ñuùp (troïng löôïng 230 kg)</v>
          </cell>
          <cell r="C111" t="str">
            <v>boä</v>
          </cell>
          <cell r="E111">
            <v>46295</v>
          </cell>
          <cell r="G111" t="str">
            <v>05.6053</v>
          </cell>
        </row>
        <row r="112">
          <cell r="A112" t="str">
            <v>05.6063</v>
          </cell>
          <cell r="B112" t="str">
            <v>Laép ñaët xaø theùp cho coät ñuùp (troïng löôïng 320 kg)</v>
          </cell>
          <cell r="C112" t="str">
            <v>boä</v>
          </cell>
          <cell r="E112">
            <v>58062</v>
          </cell>
          <cell r="F112" t="str">
            <v xml:space="preserve">         </v>
          </cell>
          <cell r="G112" t="str">
            <v>05.6063</v>
          </cell>
        </row>
        <row r="113">
          <cell r="A113" t="str">
            <v>05.6073</v>
          </cell>
          <cell r="B113" t="str">
            <v>Laép ñaët xaø theùp cho coät ñuùp (troïng löôïng 410 kg)</v>
          </cell>
          <cell r="C113" t="str">
            <v>boä</v>
          </cell>
          <cell r="E113">
            <v>64101</v>
          </cell>
          <cell r="G113" t="str">
            <v>05.6073</v>
          </cell>
        </row>
        <row r="114">
          <cell r="A114" t="str">
            <v>05.6083</v>
          </cell>
          <cell r="B114" t="str">
            <v>Laép ñaët xaø theùp cho coät ñuùp (troïng löôïng 500 kg)</v>
          </cell>
          <cell r="C114" t="str">
            <v>boä</v>
          </cell>
          <cell r="E114">
            <v>69985</v>
          </cell>
          <cell r="G114" t="str">
            <v>05.6083</v>
          </cell>
        </row>
        <row r="115">
          <cell r="A115" t="str">
            <v>05.6093</v>
          </cell>
          <cell r="B115" t="str">
            <v>Laép ñaët xaø theùp cho coät ñuùp (troïng löôïng 750 kg)</v>
          </cell>
          <cell r="C115" t="str">
            <v>boä</v>
          </cell>
          <cell r="D115">
            <v>987061.99580952385</v>
          </cell>
          <cell r="E115">
            <v>89648</v>
          </cell>
          <cell r="F115">
            <v>37000</v>
          </cell>
          <cell r="G115" t="str">
            <v>05.6093</v>
          </cell>
        </row>
        <row r="116">
          <cell r="A116" t="str">
            <v>05.6103</v>
          </cell>
          <cell r="B116" t="str">
            <v>Laép ñaët xaø theùp cho coät ñuùp (troïng löôïng 1000 kg)</v>
          </cell>
          <cell r="C116" t="str">
            <v>boä</v>
          </cell>
          <cell r="E116">
            <v>105751</v>
          </cell>
          <cell r="G116" t="str">
            <v>05.6103</v>
          </cell>
        </row>
        <row r="117">
          <cell r="A117" t="str">
            <v>05.6044</v>
          </cell>
          <cell r="B117" t="str">
            <v>Laép ñaët xaø theùp cho coät ñuùp (troïng löôïng 140 kg)</v>
          </cell>
          <cell r="C117" t="str">
            <v>boä</v>
          </cell>
          <cell r="E117">
            <v>36076</v>
          </cell>
          <cell r="G117" t="str">
            <v>05.6044</v>
          </cell>
        </row>
        <row r="118">
          <cell r="A118" t="str">
            <v>05.6054</v>
          </cell>
          <cell r="B118" t="str">
            <v>Laép ñaët xaø theùp cho coät ñuùp (troïng löôïng 230 kg)</v>
          </cell>
          <cell r="C118" t="str">
            <v>boä</v>
          </cell>
          <cell r="E118">
            <v>51559</v>
          </cell>
          <cell r="G118" t="str">
            <v>05.6054</v>
          </cell>
        </row>
        <row r="119">
          <cell r="A119" t="str">
            <v>05.6064</v>
          </cell>
          <cell r="B119" t="str">
            <v>Laép ñaët xaø theùp cho coät ñuùp (troïng löôïng 320 kg)</v>
          </cell>
          <cell r="C119" t="str">
            <v>boä</v>
          </cell>
          <cell r="E119">
            <v>64565</v>
          </cell>
          <cell r="G119" t="str">
            <v>05.6064</v>
          </cell>
        </row>
        <row r="120">
          <cell r="A120" t="str">
            <v>05.6074</v>
          </cell>
          <cell r="B120" t="str">
            <v>Laép ñaët xaø theùp cho coät ñuùp (troïng löôïng 410 kg)</v>
          </cell>
          <cell r="C120" t="str">
            <v>boä</v>
          </cell>
          <cell r="D120" t="str">
            <v>§¬n vÞ</v>
          </cell>
          <cell r="E120">
            <v>71223</v>
          </cell>
          <cell r="F120" t="str">
            <v>HÖ sè bËc hµng</v>
          </cell>
          <cell r="G120" t="str">
            <v>05.6074</v>
          </cell>
        </row>
        <row r="121">
          <cell r="A121" t="str">
            <v>05.6084</v>
          </cell>
          <cell r="B121" t="str">
            <v>Laép ñaët xaø theùp cho coät ñuùp (troïng löôïng 500 kg)</v>
          </cell>
          <cell r="C121" t="str">
            <v>boä</v>
          </cell>
          <cell r="E121">
            <v>77726</v>
          </cell>
          <cell r="G121" t="str">
            <v>05.6084</v>
          </cell>
        </row>
        <row r="122">
          <cell r="A122" t="str">
            <v>05.6094</v>
          </cell>
          <cell r="B122" t="str">
            <v>Laép ñaët xaø theùp cho coät ñuùp (troïng löôïng 750 kg)</v>
          </cell>
          <cell r="C122" t="str">
            <v>boä</v>
          </cell>
          <cell r="E122">
            <v>99558</v>
          </cell>
          <cell r="F122">
            <v>1.3</v>
          </cell>
          <cell r="G122" t="str">
            <v>05.6094</v>
          </cell>
        </row>
        <row r="123">
          <cell r="A123" t="str">
            <v>05.6104</v>
          </cell>
          <cell r="B123" t="str">
            <v>Laép ñaët xaø theùp cho coät ñuùp (troïng löôïng 1000 kg)</v>
          </cell>
          <cell r="C123" t="str">
            <v>boä</v>
          </cell>
          <cell r="E123">
            <v>117518</v>
          </cell>
          <cell r="F123">
            <v>1.3</v>
          </cell>
          <cell r="G123" t="str">
            <v>05.6104</v>
          </cell>
        </row>
        <row r="124">
          <cell r="A124" t="str">
            <v>06.1105</v>
          </cell>
          <cell r="B124" t="str">
            <v>Laép ñaët söù ñöùng 22 kV</v>
          </cell>
          <cell r="C124" t="str">
            <v>söù</v>
          </cell>
          <cell r="D124">
            <v>155</v>
          </cell>
          <cell r="E124">
            <v>3499.2</v>
          </cell>
          <cell r="G124" t="str">
            <v>06.1105</v>
          </cell>
        </row>
        <row r="125">
          <cell r="A125" t="str">
            <v>06.1106</v>
          </cell>
          <cell r="B125" t="str">
            <v>Laép ñaët söù ñöùng 35 kV</v>
          </cell>
          <cell r="C125" t="str">
            <v>söù</v>
          </cell>
          <cell r="D125">
            <v>155</v>
          </cell>
          <cell r="E125">
            <v>4459.2</v>
          </cell>
          <cell r="G125" t="str">
            <v>06.1106</v>
          </cell>
        </row>
        <row r="126">
          <cell r="A126" t="str">
            <v>06.1213</v>
          </cell>
          <cell r="B126" t="str">
            <v>Laép ñaët söù ñöùng haï theá loaïi 2 söù</v>
          </cell>
          <cell r="C126" t="str">
            <v>söù</v>
          </cell>
          <cell r="D126">
            <v>4735.5</v>
          </cell>
          <cell r="E126">
            <v>2884.3</v>
          </cell>
          <cell r="G126" t="str">
            <v>06.1213</v>
          </cell>
        </row>
        <row r="127">
          <cell r="A127" t="str">
            <v>06.1214</v>
          </cell>
          <cell r="B127" t="str">
            <v>Laép ñaët söù ñöùng haï theá loaïi 3 söù</v>
          </cell>
          <cell r="C127" t="str">
            <v>söù</v>
          </cell>
          <cell r="D127">
            <v>14490</v>
          </cell>
          <cell r="E127">
            <v>4017.4</v>
          </cell>
          <cell r="G127" t="str">
            <v>06.1214</v>
          </cell>
        </row>
        <row r="128">
          <cell r="A128" t="str">
            <v>06.1215</v>
          </cell>
          <cell r="B128" t="str">
            <v>Laép ñaët söù ñöùng haï theá loaïi 4 söù</v>
          </cell>
          <cell r="C128" t="str">
            <v>söù</v>
          </cell>
          <cell r="D128">
            <v>21000</v>
          </cell>
          <cell r="E128">
            <v>5665.5</v>
          </cell>
          <cell r="G128" t="str">
            <v>06.1215</v>
          </cell>
        </row>
        <row r="129">
          <cell r="A129" t="str">
            <v>06.1411</v>
          </cell>
          <cell r="B129" t="str">
            <v>Laép ñaët chuoãi söù ñôõ £ 2 baùt chieàu cao £ 20m</v>
          </cell>
          <cell r="C129" t="str">
            <v>chuoãi</v>
          </cell>
          <cell r="D129">
            <v>405</v>
          </cell>
          <cell r="E129">
            <v>2925</v>
          </cell>
          <cell r="G129" t="str">
            <v>06.1411</v>
          </cell>
        </row>
        <row r="130">
          <cell r="A130" t="str">
            <v>06.1412</v>
          </cell>
          <cell r="B130" t="str">
            <v>Laép ñaët chuoãi söù ñôõ £ 2 baùt chieàu cao £ 30m</v>
          </cell>
          <cell r="C130" t="str">
            <v>chuoãi</v>
          </cell>
          <cell r="D130">
            <v>405</v>
          </cell>
          <cell r="E130">
            <v>3738</v>
          </cell>
          <cell r="G130" t="str">
            <v>06.1412</v>
          </cell>
        </row>
        <row r="131">
          <cell r="A131" t="str">
            <v>06.1421</v>
          </cell>
          <cell r="B131" t="str">
            <v>Laép ñaët chuoãi söù ñôõ £ 5 baùt chieàu cao £ 20m</v>
          </cell>
          <cell r="C131" t="str">
            <v>chuoãi</v>
          </cell>
          <cell r="D131">
            <v>610</v>
          </cell>
          <cell r="E131">
            <v>6500</v>
          </cell>
          <cell r="G131" t="str">
            <v>06.1421</v>
          </cell>
        </row>
        <row r="132">
          <cell r="A132" t="str">
            <v>06.1422</v>
          </cell>
          <cell r="B132" t="str">
            <v>Laép ñaët chuoãi söù ñôõ £ 5 baùt chieàu cao £ 30m</v>
          </cell>
          <cell r="C132" t="str">
            <v>chuoãi</v>
          </cell>
          <cell r="D132">
            <v>610</v>
          </cell>
          <cell r="E132">
            <v>6825</v>
          </cell>
          <cell r="G132" t="str">
            <v>06.1422</v>
          </cell>
        </row>
        <row r="133">
          <cell r="A133" t="str">
            <v>06.1431</v>
          </cell>
          <cell r="B133" t="str">
            <v>Laép ñaët chuoãi söù ñôõ £ 8 baùt chieàu cao £ 20m</v>
          </cell>
          <cell r="C133" t="str">
            <v>chuoãi</v>
          </cell>
          <cell r="D133">
            <v>975</v>
          </cell>
          <cell r="E133">
            <v>10401</v>
          </cell>
          <cell r="G133" t="str">
            <v>06.1431</v>
          </cell>
        </row>
        <row r="134">
          <cell r="A134" t="str">
            <v>06.1432</v>
          </cell>
          <cell r="B134" t="str">
            <v>Laép ñaët chuoãi söù ñôõ £ 8 baùt chieàu cao £ 30m</v>
          </cell>
          <cell r="C134" t="str">
            <v>chuoãi</v>
          </cell>
          <cell r="D134">
            <v>975</v>
          </cell>
          <cell r="E134">
            <v>10888</v>
          </cell>
          <cell r="G134" t="str">
            <v>06.1432</v>
          </cell>
        </row>
        <row r="135">
          <cell r="A135" t="str">
            <v>06.1441</v>
          </cell>
          <cell r="B135" t="str">
            <v>Laép ñaët chuoãi söù ñôõ £ 11 baùt chieàu cao £ 20m</v>
          </cell>
          <cell r="C135" t="str">
            <v>chuoãi</v>
          </cell>
          <cell r="D135">
            <v>1335</v>
          </cell>
          <cell r="E135">
            <v>14626</v>
          </cell>
          <cell r="G135" t="str">
            <v>06.1441</v>
          </cell>
        </row>
        <row r="136">
          <cell r="A136" t="str">
            <v>06.1442</v>
          </cell>
          <cell r="B136" t="str">
            <v>Laép ñaët chuoãi söù ñôõ £ 11 baùt chieàu cao £ 30m</v>
          </cell>
          <cell r="C136" t="str">
            <v>chuoãi</v>
          </cell>
          <cell r="D136">
            <v>1335</v>
          </cell>
          <cell r="E136">
            <v>15438</v>
          </cell>
          <cell r="G136" t="str">
            <v>06.1442</v>
          </cell>
        </row>
        <row r="137">
          <cell r="A137" t="str">
            <v>06.1511</v>
          </cell>
          <cell r="B137" t="str">
            <v>Laép ñaët chuoãi söù neùo £ 2 baùt chieàu cao £ 20m</v>
          </cell>
          <cell r="C137" t="str">
            <v>chuoãi</v>
          </cell>
          <cell r="D137">
            <v>405</v>
          </cell>
          <cell r="E137">
            <v>3088</v>
          </cell>
          <cell r="G137" t="str">
            <v>06.1511</v>
          </cell>
        </row>
        <row r="138">
          <cell r="A138" t="str">
            <v>06.1512</v>
          </cell>
          <cell r="B138" t="str">
            <v>Laép ñaët chuoãi söù neùo £ 2 baùt chieàu cao £ 30m</v>
          </cell>
          <cell r="C138" t="str">
            <v>chuoãi</v>
          </cell>
          <cell r="D138">
            <v>405</v>
          </cell>
          <cell r="E138">
            <v>3900</v>
          </cell>
          <cell r="G138" t="str">
            <v>06.1512</v>
          </cell>
        </row>
        <row r="139">
          <cell r="A139" t="str">
            <v>06.1521</v>
          </cell>
          <cell r="B139" t="str">
            <v>Laép ñaët chuoãi söù neùo £ 5 baùt chieàu cao £ 20m</v>
          </cell>
          <cell r="C139" t="str">
            <v>chuoãi</v>
          </cell>
          <cell r="D139">
            <v>610</v>
          </cell>
          <cell r="E139">
            <v>7313</v>
          </cell>
          <cell r="G139" t="str">
            <v>06.1521</v>
          </cell>
        </row>
        <row r="140">
          <cell r="A140" t="str">
            <v>06.1522</v>
          </cell>
          <cell r="B140" t="str">
            <v>Laép ñaët chuoãi söù neùo £ 5 baùt chieàu cao £ 30m</v>
          </cell>
          <cell r="C140" t="str">
            <v>chuoãi</v>
          </cell>
          <cell r="D140">
            <v>610</v>
          </cell>
          <cell r="E140">
            <v>7638</v>
          </cell>
          <cell r="G140" t="str">
            <v>06.1522</v>
          </cell>
        </row>
        <row r="141">
          <cell r="A141" t="str">
            <v>06.1531</v>
          </cell>
          <cell r="B141" t="str">
            <v>Laép ñaët chuoãi söù neùo £ 8 baùt chieàu cao £ 20m</v>
          </cell>
          <cell r="C141" t="str">
            <v>chuoãi</v>
          </cell>
          <cell r="D141">
            <v>975</v>
          </cell>
          <cell r="E141">
            <v>11538</v>
          </cell>
          <cell r="G141" t="str">
            <v>06.1531</v>
          </cell>
        </row>
        <row r="142">
          <cell r="A142" t="str">
            <v>06.1532</v>
          </cell>
          <cell r="B142" t="str">
            <v>Laép ñaët chuoãi söù neùo £ 8 baùt chieàu cao £ 30m</v>
          </cell>
          <cell r="C142" t="str">
            <v>chuoãi</v>
          </cell>
          <cell r="D142">
            <v>975</v>
          </cell>
          <cell r="E142">
            <v>12188</v>
          </cell>
          <cell r="G142" t="str">
            <v>06.1532</v>
          </cell>
        </row>
        <row r="143">
          <cell r="A143" t="str">
            <v>06.1541</v>
          </cell>
          <cell r="B143" t="str">
            <v>Laép ñaët chuoãi söù neùo £ 11 baùt chieàu cao £ 20m</v>
          </cell>
          <cell r="C143" t="str">
            <v>chuoãi</v>
          </cell>
          <cell r="D143">
            <v>1335</v>
          </cell>
          <cell r="E143">
            <v>16413</v>
          </cell>
          <cell r="G143" t="str">
            <v>06.1541</v>
          </cell>
        </row>
        <row r="144">
          <cell r="A144" t="str">
            <v>06.1542</v>
          </cell>
          <cell r="B144" t="str">
            <v>Laép ñaët chuoãi söù neùo £ 11 baùt chieàu cao £ 30m</v>
          </cell>
          <cell r="C144" t="str">
            <v>chuoãi</v>
          </cell>
          <cell r="D144">
            <v>1335</v>
          </cell>
          <cell r="E144">
            <v>17389</v>
          </cell>
          <cell r="G144" t="str">
            <v>06.1542</v>
          </cell>
        </row>
        <row r="145">
          <cell r="A145" t="str">
            <v>06.2011</v>
          </cell>
          <cell r="B145" t="str">
            <v>Laép taï choáng rung (Coät coù chieàu cao £ 20m)</v>
          </cell>
          <cell r="C145" t="str">
            <v>boä</v>
          </cell>
          <cell r="E145">
            <v>5850</v>
          </cell>
          <cell r="G145" t="str">
            <v>06.2011</v>
          </cell>
        </row>
        <row r="146">
          <cell r="A146" t="str">
            <v>06.2012</v>
          </cell>
          <cell r="B146" t="str">
            <v>Laép taï choáng rung (Coät coù chieàu cao £ 30m)</v>
          </cell>
          <cell r="C146" t="str">
            <v>boä</v>
          </cell>
          <cell r="E146">
            <v>6175</v>
          </cell>
          <cell r="G146" t="str">
            <v>06.2012</v>
          </cell>
        </row>
        <row r="147">
          <cell r="A147" t="str">
            <v>06.2013</v>
          </cell>
          <cell r="B147" t="str">
            <v>Laép taï choáng rung (Coät coù chieàu cao £ 40m)</v>
          </cell>
          <cell r="C147" t="str">
            <v>boä</v>
          </cell>
          <cell r="E147">
            <v>6988</v>
          </cell>
          <cell r="G147" t="str">
            <v>06.2013</v>
          </cell>
        </row>
        <row r="148">
          <cell r="A148" t="str">
            <v>06.2014</v>
          </cell>
          <cell r="B148" t="str">
            <v>Laép taï choáng rung (Coät coù chieàu cao £ 50m)</v>
          </cell>
          <cell r="C148" t="str">
            <v>boä</v>
          </cell>
          <cell r="E148">
            <v>7963</v>
          </cell>
          <cell r="G148" t="str">
            <v>06.2014</v>
          </cell>
        </row>
        <row r="149">
          <cell r="A149" t="str">
            <v>06.2015</v>
          </cell>
          <cell r="B149" t="str">
            <v>Laép taï choáng rung (Coät coù chieàu cao &gt; 50m)</v>
          </cell>
          <cell r="C149" t="str">
            <v>boä</v>
          </cell>
          <cell r="E149">
            <v>8776</v>
          </cell>
          <cell r="G149" t="str">
            <v>06.2015</v>
          </cell>
        </row>
        <row r="150">
          <cell r="A150" t="str">
            <v>06.2110</v>
          </cell>
          <cell r="B150" t="str">
            <v>Laép ñaët coå deà</v>
          </cell>
          <cell r="C150" t="str">
            <v>boä</v>
          </cell>
          <cell r="E150">
            <v>5688</v>
          </cell>
          <cell r="G150" t="str">
            <v>06.2110</v>
          </cell>
        </row>
        <row r="151">
          <cell r="A151" t="str">
            <v>06.2120</v>
          </cell>
          <cell r="B151" t="str">
            <v xml:space="preserve">Laép ñaët daây neùo </v>
          </cell>
          <cell r="C151" t="str">
            <v>boä</v>
          </cell>
          <cell r="E151">
            <v>7313</v>
          </cell>
          <cell r="G151" t="str">
            <v>06.2120</v>
          </cell>
        </row>
        <row r="152">
          <cell r="A152" t="str">
            <v>06.2141</v>
          </cell>
          <cell r="B152" t="str">
            <v>Laép ñaët khoùa ñôõ daây choáng seùt tieát dieän £ 70 (Coät coù chieàu cao £ 20m)</v>
          </cell>
          <cell r="C152" t="str">
            <v>boä</v>
          </cell>
          <cell r="E152">
            <v>1788</v>
          </cell>
          <cell r="G152" t="str">
            <v>06.2141</v>
          </cell>
        </row>
        <row r="153">
          <cell r="A153" t="str">
            <v>06.2142</v>
          </cell>
          <cell r="B153" t="str">
            <v>Laép ñaët khoùa ñôõ daây choáng seùt tieát dieän £ 70 (Coät coù chieàu cao £ 30m)</v>
          </cell>
          <cell r="C153" t="str">
            <v>boä</v>
          </cell>
          <cell r="E153">
            <v>1950</v>
          </cell>
          <cell r="G153" t="str">
            <v>06.2142</v>
          </cell>
        </row>
        <row r="154">
          <cell r="A154" t="str">
            <v>06.2151</v>
          </cell>
          <cell r="B154" t="str">
            <v>Laép ñaët khoùa ñôõ daây choáng seùt tieát dieän £ 240 (Coät coù chieàu cao £ 20m)</v>
          </cell>
          <cell r="C154" t="str">
            <v>boä</v>
          </cell>
          <cell r="D154">
            <v>75046</v>
          </cell>
          <cell r="E154">
            <v>2763</v>
          </cell>
          <cell r="G154" t="str">
            <v>06.2151</v>
          </cell>
        </row>
        <row r="155">
          <cell r="A155" t="str">
            <v>06.2152</v>
          </cell>
          <cell r="B155" t="str">
            <v>Laép ñaët khoùa ñôõ daây choáng seùt tieát dieän £ 240 (Coät coù chieàu cao £ 30m)</v>
          </cell>
          <cell r="C155" t="str">
            <v>boä</v>
          </cell>
          <cell r="E155">
            <v>2925</v>
          </cell>
          <cell r="G155" t="str">
            <v>06.2152</v>
          </cell>
        </row>
        <row r="156">
          <cell r="A156" t="str">
            <v>06.2161</v>
          </cell>
          <cell r="B156" t="str">
            <v>Laép ñaët khoùa ñôõ daây choáng seùt tieát dieän &gt; 240 (Coät coù chieàu cao £ 20m)</v>
          </cell>
          <cell r="C156" t="str">
            <v>boä</v>
          </cell>
          <cell r="E156">
            <v>5688</v>
          </cell>
          <cell r="G156" t="str">
            <v>06.2161</v>
          </cell>
        </row>
        <row r="157">
          <cell r="A157" t="str">
            <v>06.2162</v>
          </cell>
          <cell r="B157" t="str">
            <v>Laép ñaët khoùa ñôõ daây choáng seùt tieát dieän &gt; 240 (Coät coù chieàu cao £ 30m)</v>
          </cell>
          <cell r="C157" t="str">
            <v>boä</v>
          </cell>
          <cell r="E157">
            <v>5850</v>
          </cell>
          <cell r="G157" t="str">
            <v>06.2162</v>
          </cell>
        </row>
        <row r="158">
          <cell r="A158" t="str">
            <v>06.5011</v>
          </cell>
          <cell r="B158" t="str">
            <v>Vöôït ñöôøng daây thoâng tin tieát dieän daây £ 50</v>
          </cell>
          <cell r="C158" t="str">
            <v>V.trí</v>
          </cell>
          <cell r="D158">
            <v>75046</v>
          </cell>
          <cell r="E158">
            <v>78346</v>
          </cell>
          <cell r="G158" t="str">
            <v>06.5011</v>
          </cell>
        </row>
        <row r="159">
          <cell r="A159" t="str">
            <v>06.5012</v>
          </cell>
          <cell r="B159" t="str">
            <v>Vöôït ñöôøng daây thoâng tin tieát dieän daây £ 95</v>
          </cell>
          <cell r="C159" t="str">
            <v>V.trí</v>
          </cell>
          <cell r="D159">
            <v>104623</v>
          </cell>
          <cell r="E159">
            <v>90887</v>
          </cell>
          <cell r="G159" t="str">
            <v>06.5012</v>
          </cell>
        </row>
        <row r="160">
          <cell r="A160" t="str">
            <v>06.5013</v>
          </cell>
          <cell r="B160" t="str">
            <v>Vöôït ñöôøng daây thoâng tin tieát dieän daây £ 150</v>
          </cell>
          <cell r="C160" t="str">
            <v>V.trí</v>
          </cell>
          <cell r="D160">
            <v>134516</v>
          </cell>
          <cell r="E160">
            <v>127737</v>
          </cell>
          <cell r="G160" t="str">
            <v>06.5013</v>
          </cell>
        </row>
        <row r="161">
          <cell r="A161" t="str">
            <v>06.5014</v>
          </cell>
          <cell r="B161" t="str">
            <v>Vöôït ñöôøng daây thoâng tin tieát dieän daây £ 240</v>
          </cell>
          <cell r="C161" t="str">
            <v>V.trí</v>
          </cell>
          <cell r="D161">
            <v>163462</v>
          </cell>
          <cell r="E161">
            <v>143530</v>
          </cell>
          <cell r="G161" t="str">
            <v>06.5014</v>
          </cell>
        </row>
        <row r="162">
          <cell r="A162" t="str">
            <v>06.5015</v>
          </cell>
          <cell r="B162" t="str">
            <v>Vöôït ñöôøng daây thoâng tin tieát dieän daây &gt; 240</v>
          </cell>
          <cell r="C162" t="str">
            <v>V.trí</v>
          </cell>
          <cell r="D162">
            <v>223247</v>
          </cell>
          <cell r="E162">
            <v>226521</v>
          </cell>
          <cell r="F162">
            <v>0</v>
          </cell>
          <cell r="G162" t="str">
            <v>06.5015</v>
          </cell>
        </row>
        <row r="163">
          <cell r="A163" t="str">
            <v>06.5011</v>
          </cell>
          <cell r="B163" t="str">
            <v>Vöôït ñöôøng daây haï theá tieát dieän daây £ 50</v>
          </cell>
          <cell r="C163" t="str">
            <v>V.trí</v>
          </cell>
          <cell r="D163">
            <v>75046</v>
          </cell>
          <cell r="E163">
            <v>78346</v>
          </cell>
          <cell r="G163" t="str">
            <v>06.5011</v>
          </cell>
        </row>
        <row r="164">
          <cell r="A164" t="str">
            <v>06.5012</v>
          </cell>
          <cell r="B164" t="str">
            <v>Vöôït ñöôøng daây haï theá tieát dieän daây £ 95</v>
          </cell>
          <cell r="C164" t="str">
            <v>V.trí</v>
          </cell>
          <cell r="D164">
            <v>104623</v>
          </cell>
          <cell r="E164">
            <v>90887</v>
          </cell>
          <cell r="G164" t="str">
            <v>06.5012</v>
          </cell>
        </row>
        <row r="165">
          <cell r="A165" t="str">
            <v>06.5013</v>
          </cell>
          <cell r="B165" t="str">
            <v>Vöôït ñöôøng daây haï theá tieát dieän daây £ 150</v>
          </cell>
          <cell r="C165" t="str">
            <v>V.trí</v>
          </cell>
          <cell r="D165">
            <v>134516</v>
          </cell>
          <cell r="E165">
            <v>127737</v>
          </cell>
          <cell r="G165" t="str">
            <v>06.5013</v>
          </cell>
        </row>
        <row r="166">
          <cell r="A166" t="str">
            <v>06.5014</v>
          </cell>
          <cell r="B166" t="str">
            <v>Vöôït ñöôøng daây haï theá tieát dieän daây £ 240</v>
          </cell>
          <cell r="C166" t="str">
            <v>V.trí</v>
          </cell>
          <cell r="D166">
            <v>163462</v>
          </cell>
          <cell r="E166">
            <v>143530</v>
          </cell>
          <cell r="G166" t="str">
            <v>06.5014</v>
          </cell>
        </row>
        <row r="167">
          <cell r="A167" t="str">
            <v>06.5015</v>
          </cell>
          <cell r="B167" t="str">
            <v>Vöôït ñöôøng daây haï theá tieát dieän daây &gt; 240</v>
          </cell>
          <cell r="C167" t="str">
            <v>V.trí</v>
          </cell>
          <cell r="D167">
            <v>223247</v>
          </cell>
          <cell r="E167">
            <v>226521</v>
          </cell>
          <cell r="G167" t="str">
            <v>06.5015</v>
          </cell>
        </row>
        <row r="168">
          <cell r="A168" t="str">
            <v>06.5021</v>
          </cell>
          <cell r="B168" t="str">
            <v>Vöôït ñöôøng daây 35 kV tieát dieän daây £ 50</v>
          </cell>
          <cell r="C168" t="str">
            <v>V.trí</v>
          </cell>
          <cell r="D168">
            <v>119570</v>
          </cell>
          <cell r="E168">
            <v>105596</v>
          </cell>
          <cell r="G168" t="str">
            <v>06.5021</v>
          </cell>
        </row>
        <row r="169">
          <cell r="A169" t="str">
            <v>06.5022</v>
          </cell>
          <cell r="B169" t="str">
            <v>Vöôït ñöôøng daây 35 kV tieát dieän daây £ 95</v>
          </cell>
          <cell r="C169" t="str">
            <v>V.trí</v>
          </cell>
          <cell r="D169">
            <v>149462</v>
          </cell>
          <cell r="E169">
            <v>121544</v>
          </cell>
          <cell r="G169" t="str">
            <v>06.5022</v>
          </cell>
        </row>
        <row r="170">
          <cell r="A170" t="str">
            <v>06.5023</v>
          </cell>
          <cell r="B170" t="str">
            <v>Vöôït ñöôøng daây 35 kV tieát dieän daây £ 150</v>
          </cell>
          <cell r="C170" t="str">
            <v>V.trí</v>
          </cell>
          <cell r="D170">
            <v>178093</v>
          </cell>
          <cell r="E170">
            <v>148495</v>
          </cell>
          <cell r="G170" t="str">
            <v>06.5023</v>
          </cell>
        </row>
        <row r="171">
          <cell r="A171" t="str">
            <v>06.5024</v>
          </cell>
          <cell r="B171" t="str">
            <v>Vöôït ñöôøng daây 35 kV tieát dieän daây £ 240</v>
          </cell>
          <cell r="C171" t="str">
            <v>V.trí</v>
          </cell>
          <cell r="D171">
            <v>224193</v>
          </cell>
          <cell r="E171">
            <v>166446</v>
          </cell>
          <cell r="G171" t="str">
            <v>06.5024</v>
          </cell>
        </row>
        <row r="172">
          <cell r="A172" t="str">
            <v>06.5025</v>
          </cell>
          <cell r="B172" t="str">
            <v>Vöôït ñöôøng daây 35 kV tieát dieän daây &gt; 240</v>
          </cell>
          <cell r="C172" t="str">
            <v>V.trí</v>
          </cell>
          <cell r="D172">
            <v>313870</v>
          </cell>
          <cell r="E172">
            <v>290467</v>
          </cell>
          <cell r="G172" t="str">
            <v>06.5025</v>
          </cell>
        </row>
        <row r="173">
          <cell r="A173" t="str">
            <v>06.5061</v>
          </cell>
          <cell r="B173" t="str">
            <v>Vöôït ñöôøng giao thoâng &gt;10m tieát dieän daây £ 50</v>
          </cell>
          <cell r="C173" t="str">
            <v>V.trí</v>
          </cell>
          <cell r="D173">
            <v>177462</v>
          </cell>
          <cell r="E173">
            <v>143995</v>
          </cell>
          <cell r="G173" t="str">
            <v>06.5061</v>
          </cell>
        </row>
        <row r="174">
          <cell r="A174" t="str">
            <v>06.5062</v>
          </cell>
          <cell r="B174" t="str">
            <v>Vöôït ñöôøng giao thoâng &gt;10m tieát dieän daây £ 95</v>
          </cell>
          <cell r="C174" t="str">
            <v>V.trí</v>
          </cell>
          <cell r="D174">
            <v>252130</v>
          </cell>
          <cell r="E174">
            <v>190445</v>
          </cell>
          <cell r="G174" t="str">
            <v>06.5062</v>
          </cell>
        </row>
        <row r="175">
          <cell r="A175" t="str">
            <v>06.5063</v>
          </cell>
          <cell r="B175" t="str">
            <v>Vöôït ñöôøng giao thoâng &gt;10m tieát dieän daây £ 150</v>
          </cell>
          <cell r="C175" t="str">
            <v>V.trí</v>
          </cell>
          <cell r="D175">
            <v>328186</v>
          </cell>
          <cell r="E175">
            <v>233024</v>
          </cell>
          <cell r="G175" t="str">
            <v>06.5063</v>
          </cell>
        </row>
        <row r="176">
          <cell r="A176" t="str">
            <v>06.5064</v>
          </cell>
          <cell r="B176" t="str">
            <v>Vöôït ñöôøng giao thoâng &gt;10m tieát dieän daây £ 240</v>
          </cell>
          <cell r="C176" t="str">
            <v>V.trí</v>
          </cell>
          <cell r="D176">
            <v>285447</v>
          </cell>
          <cell r="E176">
            <v>261823</v>
          </cell>
          <cell r="G176" t="str">
            <v>06.5064</v>
          </cell>
        </row>
        <row r="177">
          <cell r="A177" t="str">
            <v>06.5065</v>
          </cell>
          <cell r="B177" t="str">
            <v>Vöôït ñöôøng giao thoâng &gt;10m tieát dieän daây &gt; 240</v>
          </cell>
          <cell r="C177" t="str">
            <v>V.trí</v>
          </cell>
          <cell r="D177">
            <v>532260</v>
          </cell>
          <cell r="E177">
            <v>410618</v>
          </cell>
          <cell r="G177" t="str">
            <v>06.5065</v>
          </cell>
        </row>
        <row r="178">
          <cell r="A178" t="str">
            <v>06.5071</v>
          </cell>
          <cell r="B178" t="str">
            <v>Vò trí beû goùc tieát dieän daây £ 50</v>
          </cell>
          <cell r="C178" t="str">
            <v>V.trí</v>
          </cell>
          <cell r="E178">
            <v>30697</v>
          </cell>
          <cell r="G178" t="str">
            <v>06.5071</v>
          </cell>
        </row>
        <row r="179">
          <cell r="A179" t="str">
            <v>06.5072</v>
          </cell>
          <cell r="B179" t="str">
            <v>Vò trí beû goùc tieát dieän daây £ 95</v>
          </cell>
          <cell r="C179" t="str">
            <v>V.trí</v>
          </cell>
          <cell r="E179">
            <v>61933</v>
          </cell>
          <cell r="G179" t="str">
            <v>06.5072</v>
          </cell>
        </row>
        <row r="180">
          <cell r="A180" t="str">
            <v>06.5073</v>
          </cell>
          <cell r="B180" t="str">
            <v>Vò trí beû goùc tieát dieän daây £ 150</v>
          </cell>
          <cell r="C180" t="str">
            <v>V.trí</v>
          </cell>
          <cell r="E180">
            <v>78346</v>
          </cell>
          <cell r="G180" t="str">
            <v>06.5073</v>
          </cell>
        </row>
        <row r="181">
          <cell r="A181" t="str">
            <v>06.5074</v>
          </cell>
          <cell r="B181" t="str">
            <v>Vò trí beû goùc tieát dieän daây £ 240</v>
          </cell>
          <cell r="C181" t="str">
            <v>V.trí</v>
          </cell>
          <cell r="E181">
            <v>80978</v>
          </cell>
          <cell r="G181" t="str">
            <v>06.5074</v>
          </cell>
        </row>
        <row r="182">
          <cell r="A182" t="str">
            <v>06.5075</v>
          </cell>
          <cell r="B182" t="str">
            <v>Vò trí beû goùc tieát dieän daây &gt; 240</v>
          </cell>
          <cell r="C182" t="str">
            <v>V.trí</v>
          </cell>
          <cell r="E182">
            <v>150188</v>
          </cell>
          <cell r="G182" t="str">
            <v>06.5075</v>
          </cell>
        </row>
        <row r="183">
          <cell r="A183" t="str">
            <v>06.6104</v>
          </cell>
          <cell r="B183" t="str">
            <v>Raûi caêng daây laáy ñoä voõng daây AC-50mm 2</v>
          </cell>
          <cell r="C183" t="str">
            <v>km</v>
          </cell>
          <cell r="D183">
            <v>212189</v>
          </cell>
          <cell r="E183">
            <v>261153</v>
          </cell>
          <cell r="G183" t="str">
            <v>06.6104</v>
          </cell>
        </row>
        <row r="184">
          <cell r="A184" t="str">
            <v>06.6105</v>
          </cell>
          <cell r="B184" t="str">
            <v>Raûi caêng daây laáy ñoä voõng daây AC-70mm 2</v>
          </cell>
          <cell r="C184" t="str">
            <v>km</v>
          </cell>
          <cell r="D184">
            <v>212789</v>
          </cell>
          <cell r="E184">
            <v>348908</v>
          </cell>
          <cell r="G184" t="str">
            <v>06.6105</v>
          </cell>
        </row>
        <row r="185">
          <cell r="A185" t="str">
            <v>06.6106</v>
          </cell>
          <cell r="B185" t="str">
            <v>Raûi caêng daây laáy ñoä voõng daây AC-95mm 2</v>
          </cell>
          <cell r="C185" t="str">
            <v>km</v>
          </cell>
          <cell r="D185">
            <v>212789</v>
          </cell>
          <cell r="E185">
            <v>475178</v>
          </cell>
          <cell r="G185" t="str">
            <v>06.6106</v>
          </cell>
        </row>
        <row r="186">
          <cell r="A186" t="str">
            <v>06.6107</v>
          </cell>
          <cell r="B186" t="str">
            <v>Raûi caêng daây laáy ñoä voõng daây AC-120mm 2</v>
          </cell>
          <cell r="C186" t="str">
            <v>km</v>
          </cell>
          <cell r="D186">
            <v>298671</v>
          </cell>
          <cell r="E186">
            <v>588862</v>
          </cell>
          <cell r="G186" t="str">
            <v>06.6107</v>
          </cell>
        </row>
        <row r="187">
          <cell r="A187" t="str">
            <v>06.6108</v>
          </cell>
          <cell r="B187" t="str">
            <v>Raûi caêng daây laáy ñoä voõng daây AC-150mm 2</v>
          </cell>
          <cell r="C187" t="str">
            <v>km</v>
          </cell>
          <cell r="D187">
            <v>298671</v>
          </cell>
          <cell r="E187">
            <v>712550</v>
          </cell>
          <cell r="G187" t="str">
            <v>06.6108</v>
          </cell>
        </row>
        <row r="188">
          <cell r="A188" t="str">
            <v>06.6109</v>
          </cell>
          <cell r="B188" t="str">
            <v>Raûi caêng daây laáy ñoä voõng daây AC-185mm 2</v>
          </cell>
          <cell r="C188" t="str">
            <v>km</v>
          </cell>
          <cell r="D188">
            <v>298671</v>
          </cell>
          <cell r="E188">
            <v>840899</v>
          </cell>
          <cell r="G188" t="str">
            <v>06.6109</v>
          </cell>
        </row>
        <row r="189">
          <cell r="A189" t="str">
            <v>06.6110</v>
          </cell>
          <cell r="B189" t="str">
            <v>Raûi caêng daây laáy ñoä voõng daây AC-240mm 2</v>
          </cell>
          <cell r="C189" t="str">
            <v>km</v>
          </cell>
          <cell r="D189">
            <v>298671</v>
          </cell>
          <cell r="E189">
            <v>924792</v>
          </cell>
          <cell r="G189" t="str">
            <v>06.6110</v>
          </cell>
        </row>
        <row r="190">
          <cell r="A190" t="str">
            <v>06.6124</v>
          </cell>
          <cell r="B190" t="str">
            <v>Raûi caêng daây laáy ñoä voõng daây A-50mm 2</v>
          </cell>
          <cell r="C190" t="str">
            <v>km</v>
          </cell>
          <cell r="D190">
            <v>212189</v>
          </cell>
          <cell r="E190">
            <v>208012</v>
          </cell>
          <cell r="G190" t="str">
            <v>06.6124</v>
          </cell>
        </row>
        <row r="191">
          <cell r="A191" t="str">
            <v>06.6125</v>
          </cell>
          <cell r="B191" t="str">
            <v>Raûi caêng daây laáy ñoä voõng daây A-70mm 2</v>
          </cell>
          <cell r="C191" t="str">
            <v>km</v>
          </cell>
          <cell r="D191">
            <v>212189</v>
          </cell>
          <cell r="E191">
            <v>279516</v>
          </cell>
          <cell r="G191" t="str">
            <v>06.6125</v>
          </cell>
        </row>
        <row r="192">
          <cell r="A192" t="str">
            <v>06.6126</v>
          </cell>
          <cell r="B192" t="str">
            <v>Raûi caêng daây laáy ñoä voõng daây A-95mm 2</v>
          </cell>
          <cell r="C192" t="str">
            <v>km</v>
          </cell>
          <cell r="D192">
            <v>212189</v>
          </cell>
          <cell r="E192">
            <v>381897</v>
          </cell>
          <cell r="G192" t="str">
            <v>06.6126</v>
          </cell>
        </row>
        <row r="193">
          <cell r="A193" t="str">
            <v>06.6133</v>
          </cell>
          <cell r="B193" t="str">
            <v>Raûi caêng daây choáng seùt tieát dieän 35mm 2</v>
          </cell>
          <cell r="C193" t="str">
            <v>km</v>
          </cell>
          <cell r="D193">
            <v>211789</v>
          </cell>
          <cell r="E193">
            <v>365484</v>
          </cell>
          <cell r="G193" t="str">
            <v>06.6133</v>
          </cell>
        </row>
        <row r="194">
          <cell r="A194" t="str">
            <v>06.6134</v>
          </cell>
          <cell r="B194" t="str">
            <v>Raûi caêng daây choáng seùt tieát dieän 50mm 2</v>
          </cell>
          <cell r="C194" t="str">
            <v>km</v>
          </cell>
          <cell r="D194">
            <v>211789</v>
          </cell>
          <cell r="E194">
            <v>409524</v>
          </cell>
          <cell r="G194" t="str">
            <v>06.6134</v>
          </cell>
        </row>
        <row r="195">
          <cell r="A195" t="str">
            <v>06.6135</v>
          </cell>
          <cell r="B195" t="str">
            <v>Raûi caêng daây choáng seùt tieát dieän 70mm 2</v>
          </cell>
          <cell r="C195" t="str">
            <v>km</v>
          </cell>
          <cell r="D195">
            <v>211789</v>
          </cell>
          <cell r="E195">
            <v>491429</v>
          </cell>
          <cell r="G195" t="str">
            <v>06.6135</v>
          </cell>
        </row>
        <row r="197">
          <cell r="A197" t="str">
            <v>02.1211</v>
          </cell>
          <cell r="B197" t="str">
            <v>Vaän chuyeån xi maêng cöï ly 100m</v>
          </cell>
          <cell r="C197" t="str">
            <v>taán</v>
          </cell>
          <cell r="E197">
            <v>71813</v>
          </cell>
        </row>
        <row r="198">
          <cell r="A198" t="str">
            <v>02.1212</v>
          </cell>
          <cell r="B198" t="str">
            <v>Vaän chuyeån xi maêng cöï ly 300m</v>
          </cell>
          <cell r="C198" t="str">
            <v>taán</v>
          </cell>
          <cell r="E198">
            <v>67545</v>
          </cell>
        </row>
        <row r="199">
          <cell r="A199" t="str">
            <v>02.1213</v>
          </cell>
          <cell r="B199" t="str">
            <v>Vaän chuyeån xi maêng cöï ly 500m</v>
          </cell>
          <cell r="C199" t="str">
            <v>taán</v>
          </cell>
          <cell r="E199">
            <v>66956</v>
          </cell>
        </row>
        <row r="200">
          <cell r="A200" t="str">
            <v>02.1214</v>
          </cell>
          <cell r="B200" t="str">
            <v>Vaän chuyeån xi maêng cöï ly &gt;500m</v>
          </cell>
          <cell r="C200" t="str">
            <v>taán</v>
          </cell>
          <cell r="E200">
            <v>66515</v>
          </cell>
        </row>
        <row r="202">
          <cell r="A202" t="str">
            <v>02.1241</v>
          </cell>
          <cell r="B202" t="str">
            <v xml:space="preserve">Vaän chuyeån ñaù </v>
          </cell>
          <cell r="C202" t="str">
            <v>m3</v>
          </cell>
          <cell r="E202">
            <v>70635</v>
          </cell>
        </row>
        <row r="203">
          <cell r="A203" t="str">
            <v>02.1242</v>
          </cell>
          <cell r="B203" t="str">
            <v xml:space="preserve">Vaän chuyeån ñaù </v>
          </cell>
          <cell r="C203" t="str">
            <v>m3</v>
          </cell>
          <cell r="E203">
            <v>67692</v>
          </cell>
        </row>
        <row r="204">
          <cell r="A204" t="str">
            <v>02.1243</v>
          </cell>
          <cell r="B204" t="str">
            <v xml:space="preserve">Vaän chuyeån ñaù </v>
          </cell>
          <cell r="C204" t="str">
            <v>m3</v>
          </cell>
          <cell r="E204">
            <v>67104</v>
          </cell>
        </row>
        <row r="205">
          <cell r="A205" t="str">
            <v>02.1244</v>
          </cell>
          <cell r="B205" t="str">
            <v xml:space="preserve">Vaän chuyeån ñaù </v>
          </cell>
          <cell r="C205" t="str">
            <v>m3</v>
          </cell>
          <cell r="E205">
            <v>66662</v>
          </cell>
        </row>
        <row r="206">
          <cell r="A206" t="str">
            <v>02.1232</v>
          </cell>
          <cell r="B206" t="str">
            <v>Vaän chuyeån caÙt</v>
          </cell>
          <cell r="C206" t="str">
            <v>m3</v>
          </cell>
        </row>
        <row r="207">
          <cell r="A207" t="str">
            <v>02.1231</v>
          </cell>
          <cell r="B207" t="str">
            <v>Vaän chuyeån caùt</v>
          </cell>
          <cell r="C207" t="str">
            <v>m3</v>
          </cell>
          <cell r="E207">
            <v>67251</v>
          </cell>
        </row>
        <row r="208">
          <cell r="A208" t="str">
            <v>02.1232</v>
          </cell>
          <cell r="B208" t="str">
            <v>Vaän chuyeån caùt</v>
          </cell>
          <cell r="C208" t="str">
            <v>m3</v>
          </cell>
          <cell r="E208">
            <v>64308</v>
          </cell>
        </row>
        <row r="209">
          <cell r="A209" t="str">
            <v>02.1233</v>
          </cell>
          <cell r="B209" t="str">
            <v>Vaän chuyeån caùt</v>
          </cell>
          <cell r="C209" t="str">
            <v>m3</v>
          </cell>
          <cell r="E209">
            <v>63719</v>
          </cell>
        </row>
        <row r="210">
          <cell r="A210" t="str">
            <v>02.1234</v>
          </cell>
          <cell r="B210" t="str">
            <v>Vaän chuyeån caùt</v>
          </cell>
          <cell r="C210" t="str">
            <v>m3</v>
          </cell>
          <cell r="E210">
            <v>62983</v>
          </cell>
        </row>
        <row r="212">
          <cell r="A212" t="str">
            <v>02.1351</v>
          </cell>
          <cell r="B212" t="str">
            <v>Vaän chuyeån coát theùp + bulon</v>
          </cell>
          <cell r="C212" t="str">
            <v>Taán</v>
          </cell>
          <cell r="E212">
            <v>110221</v>
          </cell>
        </row>
        <row r="213">
          <cell r="A213" t="str">
            <v>02.1352</v>
          </cell>
          <cell r="B213" t="str">
            <v>Vaän chuyeån coát theùp + bulon</v>
          </cell>
          <cell r="C213" t="str">
            <v>Taán</v>
          </cell>
          <cell r="E213">
            <v>103451</v>
          </cell>
        </row>
        <row r="214">
          <cell r="A214" t="str">
            <v>02.1353</v>
          </cell>
          <cell r="B214" t="str">
            <v>Vaän chuyeån coát theùp + bulon</v>
          </cell>
          <cell r="C214" t="str">
            <v>Taán</v>
          </cell>
          <cell r="E214">
            <v>102127</v>
          </cell>
        </row>
        <row r="215">
          <cell r="A215" t="str">
            <v>02.1354</v>
          </cell>
          <cell r="B215" t="str">
            <v>Vaän chuyeån coát theùp + bulon</v>
          </cell>
          <cell r="C215" t="str">
            <v>Taán</v>
          </cell>
          <cell r="E215">
            <v>93739</v>
          </cell>
        </row>
        <row r="217">
          <cell r="A217" t="str">
            <v>02.1331</v>
          </cell>
          <cell r="B217" t="str">
            <v>Vaän chuyeån vaùn khuoân</v>
          </cell>
          <cell r="C217" t="str">
            <v>m3</v>
          </cell>
          <cell r="E217">
            <v>57391</v>
          </cell>
        </row>
        <row r="218">
          <cell r="A218" t="str">
            <v>02.1332</v>
          </cell>
          <cell r="B218" t="str">
            <v>Vaän chuyeån vaùn khuoân</v>
          </cell>
          <cell r="C218" t="str">
            <v>m3</v>
          </cell>
          <cell r="E218">
            <v>55037</v>
          </cell>
        </row>
        <row r="219">
          <cell r="A219" t="str">
            <v>02.1333</v>
          </cell>
          <cell r="B219" t="str">
            <v>Vaän chuyeån vaùn khuoân</v>
          </cell>
          <cell r="C219" t="str">
            <v>m3</v>
          </cell>
          <cell r="E219">
            <v>54301</v>
          </cell>
        </row>
        <row r="220">
          <cell r="A220" t="str">
            <v>02.1334</v>
          </cell>
          <cell r="B220" t="str">
            <v>Vaän chuyeån vaùn khuoân</v>
          </cell>
          <cell r="C220" t="str">
            <v>m3</v>
          </cell>
          <cell r="E220">
            <v>53859</v>
          </cell>
        </row>
        <row r="222">
          <cell r="A222" t="str">
            <v>02.1321</v>
          </cell>
          <cell r="B222" t="str">
            <v>Vaän chuyeån nöôùc</v>
          </cell>
          <cell r="C222" t="str">
            <v>m3</v>
          </cell>
          <cell r="D222">
            <v>134516</v>
          </cell>
          <cell r="E222">
            <v>57833</v>
          </cell>
        </row>
        <row r="223">
          <cell r="A223" t="str">
            <v>02.1322</v>
          </cell>
          <cell r="B223" t="str">
            <v>Vaän chuyeån nöôùc</v>
          </cell>
          <cell r="C223" t="str">
            <v>m3</v>
          </cell>
          <cell r="E223">
            <v>56950</v>
          </cell>
        </row>
        <row r="224">
          <cell r="A224" t="str">
            <v>02.1323</v>
          </cell>
          <cell r="B224" t="str">
            <v>Vaän chuyeån nöôùc</v>
          </cell>
          <cell r="C224" t="str">
            <v>m3</v>
          </cell>
          <cell r="E224">
            <v>49592</v>
          </cell>
        </row>
        <row r="225">
          <cell r="A225" t="str">
            <v>02.1324</v>
          </cell>
          <cell r="B225" t="str">
            <v>Vaän chuyeån nöôùc</v>
          </cell>
          <cell r="C225" t="str">
            <v>m3</v>
          </cell>
          <cell r="E225">
            <v>48415</v>
          </cell>
        </row>
        <row r="227">
          <cell r="A227" t="str">
            <v>02.1391</v>
          </cell>
          <cell r="B227" t="str">
            <v>Vaän chuyeån coïc tre</v>
          </cell>
          <cell r="C227" t="str">
            <v>coïc</v>
          </cell>
          <cell r="E227">
            <v>17953</v>
          </cell>
        </row>
        <row r="228">
          <cell r="A228" t="str">
            <v>02.1392</v>
          </cell>
          <cell r="B228" t="str">
            <v>Vaän chuyeån coïc tre</v>
          </cell>
          <cell r="C228" t="str">
            <v>coïc</v>
          </cell>
          <cell r="E228">
            <v>16923</v>
          </cell>
        </row>
        <row r="229">
          <cell r="A229" t="str">
            <v>02.1393</v>
          </cell>
          <cell r="B229" t="str">
            <v>Vaän chuyeån coïc tre</v>
          </cell>
          <cell r="C229" t="str">
            <v>coïc</v>
          </cell>
          <cell r="E229">
            <v>16776</v>
          </cell>
        </row>
        <row r="230">
          <cell r="A230" t="str">
            <v>02.1394</v>
          </cell>
          <cell r="B230" t="str">
            <v>Vaän chuyeån coïc tre</v>
          </cell>
          <cell r="C230" t="str">
            <v>coïc</v>
          </cell>
          <cell r="E230">
            <v>16629</v>
          </cell>
        </row>
        <row r="232">
          <cell r="A232" t="str">
            <v>02.1391</v>
          </cell>
          <cell r="B232" t="str">
            <v>Vaän chuyeån coùt eùp</v>
          </cell>
          <cell r="C232" t="str">
            <v>taám</v>
          </cell>
          <cell r="E232">
            <v>17953</v>
          </cell>
        </row>
        <row r="233">
          <cell r="A233" t="str">
            <v>02.1392</v>
          </cell>
          <cell r="B233" t="str">
            <v>Vaän chuyeån coùt eùp</v>
          </cell>
          <cell r="C233" t="str">
            <v>taám</v>
          </cell>
          <cell r="E233">
            <v>16923</v>
          </cell>
        </row>
        <row r="234">
          <cell r="A234" t="str">
            <v>02.1393</v>
          </cell>
          <cell r="B234" t="str">
            <v>Vaän chuyeån coùt eùp</v>
          </cell>
          <cell r="C234" t="str">
            <v>taám</v>
          </cell>
          <cell r="E234">
            <v>16776</v>
          </cell>
        </row>
        <row r="235">
          <cell r="A235" t="str">
            <v>02.1394</v>
          </cell>
          <cell r="B235" t="str">
            <v>Vaän chuyeån coùt eùp</v>
          </cell>
          <cell r="C235" t="str">
            <v>taám</v>
          </cell>
          <cell r="E235">
            <v>16629</v>
          </cell>
        </row>
        <row r="237">
          <cell r="A237" t="str">
            <v>02.1481</v>
          </cell>
          <cell r="B237" t="str">
            <v>Vaän chuyeån DCTC</v>
          </cell>
          <cell r="C237" t="str">
            <v>Taán</v>
          </cell>
          <cell r="E237">
            <v>91090</v>
          </cell>
        </row>
        <row r="238">
          <cell r="A238" t="str">
            <v>02.1482</v>
          </cell>
          <cell r="B238" t="str">
            <v>Vaän chuyeån DCTC</v>
          </cell>
          <cell r="C238" t="str">
            <v>Taán</v>
          </cell>
          <cell r="E238">
            <v>84615</v>
          </cell>
        </row>
        <row r="239">
          <cell r="A239" t="str">
            <v>02.1483</v>
          </cell>
          <cell r="B239" t="str">
            <v>Vaän chuyeån DCTC</v>
          </cell>
          <cell r="C239" t="str">
            <v>Taán</v>
          </cell>
          <cell r="E239">
            <v>83585</v>
          </cell>
        </row>
        <row r="240">
          <cell r="A240" t="str">
            <v>02.1484</v>
          </cell>
          <cell r="B240" t="str">
            <v>Vaän chuyeån DCTC</v>
          </cell>
          <cell r="C240" t="str">
            <v>Taán</v>
          </cell>
          <cell r="E240">
            <v>82849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 refreshError="1"/>
      <sheetData sheetId="103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 refreshError="1"/>
      <sheetData sheetId="140" refreshError="1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/>
      <sheetData sheetId="216" refreshError="1"/>
      <sheetData sheetId="217" refreshError="1"/>
      <sheetData sheetId="218" refreshError="1"/>
      <sheetData sheetId="219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VL"/>
    </sheetNames>
    <sheetDataSet>
      <sheetData sheetId="0" refreshError="1">
        <row r="6">
          <cell r="F6">
            <v>174949.25714285712</v>
          </cell>
        </row>
        <row r="7">
          <cell r="F7">
            <v>191062.18095238094</v>
          </cell>
        </row>
        <row r="8">
          <cell r="F8">
            <v>221062.18095238094</v>
          </cell>
        </row>
        <row r="18">
          <cell r="F18">
            <v>4545576.3809523806</v>
          </cell>
        </row>
        <row r="19">
          <cell r="F19">
            <v>4745576.3809523806</v>
          </cell>
        </row>
        <row r="20">
          <cell r="F20">
            <v>6545.5763809523805</v>
          </cell>
        </row>
        <row r="22">
          <cell r="F22">
            <v>1160576.3809523811</v>
          </cell>
        </row>
        <row r="58">
          <cell r="F58">
            <v>1020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_B 2_TH"/>
      <sheetName val="BANG_B 2.1. 3"/>
      <sheetName val="BANG_B 2.1.2"/>
      <sheetName val="BANG_B 2.1.1"/>
      <sheetName val="BANG_TINH_NPV"/>
      <sheetName val="BANG_D"/>
      <sheetName val="BANG_B 2.1SD"/>
      <sheetName val="BANG_B 2.1"/>
      <sheetName val="BANG_B 1.6"/>
      <sheetName val="BANG_B 1.5"/>
      <sheetName val="BANG_B 1.4"/>
      <sheetName val="BANG_B 1.3"/>
      <sheetName val="BANG_B 1.2"/>
      <sheetName val="BANG_B 1.1"/>
      <sheetName val="BANG_B1"/>
      <sheetName val="BANG_A"/>
      <sheetName val="DU_LIEU"/>
      <sheetName val="TINH_TOAN_CHI_TIEU"/>
      <sheetName val="THANG_DIEM_XET_THAU"/>
      <sheetName val="TIEU_CHUAN_VAN_HAN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24">
          <cell r="E24">
            <v>119800000</v>
          </cell>
        </row>
        <row r="25">
          <cell r="E25">
            <v>125100000</v>
          </cell>
        </row>
        <row r="27">
          <cell r="E27">
            <v>0.03</v>
          </cell>
        </row>
        <row r="28">
          <cell r="E28">
            <v>2.5000000000000001E-2</v>
          </cell>
        </row>
      </sheetData>
      <sheetData sheetId="17"/>
      <sheetData sheetId="18"/>
      <sheetData sheetId="19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XL4Poppy"/>
      <sheetName val="TSCD"/>
      <sheetName val="C.TIEU"/>
      <sheetName val="CPNLTT"/>
      <sheetName val="T.Luong"/>
      <sheetName val="CPSX"/>
      <sheetName val="NCTT"/>
      <sheetName val="QLDN"/>
      <sheetName val="641"/>
      <sheetName val="642"/>
      <sheetName val="THCP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CPC"/>
      <sheetName val="LNKD"/>
      <sheetName val="SK"/>
      <sheetName val="TNo"/>
      <sheetName val="CTTH"/>
      <sheetName val="VON"/>
      <sheetName val="VLD"/>
      <sheetName val="KQ (2)"/>
      <sheetName val="PIPE-03E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Sheet4"/>
      <sheetName val="TT L2"/>
      <sheetName val="TT L1"/>
      <sheetName val="Thue Ngoai"/>
      <sheetName val="KH"/>
      <sheetName val="DM"/>
      <sheetName val="DD&amp;TV"/>
      <sheetName val="CDSL"/>
      <sheetName val="PTSL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00000000"/>
      <sheetName val="MD"/>
      <sheetName val="ND"/>
      <sheetName val="CONG"/>
      <sheetName val="DGCT"/>
      <sheetName val="Dong Dau"/>
      <sheetName val="Dong Dau (2)"/>
      <sheetName val="Sau dong"/>
      <sheetName val="Ma xa"/>
      <sheetName val="My dinh"/>
      <sheetName val="Tong cong"/>
      <sheetName val="Sheet5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H 2003 (moi max)"/>
      <sheetName val="Chart2"/>
      <sheetName val="VL"/>
      <sheetName val="CTXD"/>
      <sheetName val=".."/>
      <sheetName val="CTDN"/>
      <sheetName val="san vuon"/>
      <sheetName val="khu phu tro"/>
      <sheetName val="TH"/>
      <sheetName val="Phu luc"/>
      <sheetName val="Gia trÞ"/>
      <sheetName val="XXXXXXXX"/>
      <sheetName val="Sheet17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Sheet13"/>
      <sheetName val="Sheet14"/>
      <sheetName val="Sheet15"/>
      <sheetName val="Sheet16"/>
      <sheetName val="Caodo"/>
      <sheetName val="Dat"/>
      <sheetName val="KL-CTTK"/>
      <sheetName val="BTH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Gia VL"/>
      <sheetName val="Bang gia ca may"/>
      <sheetName val="Bang luong CB"/>
      <sheetName val="Bang P.tich CT"/>
      <sheetName val="D.toan chi tiet"/>
      <sheetName val="Bang TH Dtoan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be tong"/>
      <sheetName val="Thep"/>
      <sheetName val="Tong hop thep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KH12"/>
      <sheetName val="CN12"/>
      <sheetName val="HD12"/>
      <sheetName val="KH1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DT"/>
      <sheetName val="THND"/>
      <sheetName val="klcong"/>
      <sheetName val="THMD"/>
      <sheetName val="Phtro1"/>
      <sheetName val="DTKS1"/>
      <sheetName val="CT1m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THCT"/>
      <sheetName val="cap cho cac DT"/>
      <sheetName val="Ung - hoan"/>
      <sheetName val="CP may"/>
      <sheetName val="SS"/>
      <sheetName val="NVL"/>
      <sheetName val="dutoan1"/>
      <sheetName val="Anhtoan"/>
      <sheetName val="dutoan2"/>
      <sheetName val="vat tu"/>
      <sheetName val="KM"/>
      <sheetName val="KHOANMUC"/>
      <sheetName val="CPQL"/>
      <sheetName val="SANLUONG"/>
      <sheetName val="SSCP-SL"/>
      <sheetName val="KQKD"/>
      <sheetName val="CDSL (2)"/>
      <sheetName val="00000001"/>
      <sheetName val="00000002"/>
      <sheetName val="00000003"/>
      <sheetName val="00000004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8"/>
      <sheetName val="Sheet19"/>
      <sheetName val="Sheet20"/>
      <sheetName val="CT xa"/>
      <sheetName val="TLGC"/>
      <sheetName val="BL"/>
      <sheetName val="tc"/>
      <sheetName val="TDT"/>
      <sheetName val="xl"/>
      <sheetName val="NN"/>
      <sheetName val="Tralaivay"/>
      <sheetName val="TBTN"/>
      <sheetName val="CPTV"/>
      <sheetName val="PCCHAY"/>
      <sheetName val="dtks"/>
      <sheetName val="Phu luc HD"/>
      <sheetName val="Gia du thau"/>
      <sheetName val="PTDG"/>
      <sheetName val="Ca xe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PXuat"/>
      <sheetName val="THVT.T5"/>
      <sheetName val="XL1.t5"/>
      <sheetName val="XL2.T5"/>
      <sheetName val="XL3.T5"/>
      <sheetName val="XL5.T5"/>
      <sheetName val="THCCDCXN"/>
      <sheetName val="CC.XL1"/>
      <sheetName val="XL2"/>
      <sheetName val="XL3"/>
      <sheetName val="XL5"/>
      <sheetName val="Cpa"/>
      <sheetName val="khXN"/>
      <sheetName val="KKTS.04"/>
      <sheetName val="nha kct"/>
      <sheetName val="BKVT"/>
      <sheetName val="phan tich DG"/>
      <sheetName val="gia vat lieu"/>
      <sheetName val="gia xe may"/>
      <sheetName val="gia nhan cong"/>
      <sheetName val="Quyet toan"/>
      <sheetName val="Thu hoi"/>
      <sheetName val="Lai vay"/>
      <sheetName val="Tien vay"/>
      <sheetName val="Cong no"/>
      <sheetName val="Cop pha"/>
      <sheetName val="2000000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ent to"/>
      <sheetName val="9"/>
      <sheetName val="10"/>
      <sheetName val="TH du toan "/>
      <sheetName val="Du toan "/>
      <sheetName val="C.Tinh"/>
      <sheetName val="TK_cap"/>
      <sheetName val="Tong Thu"/>
      <sheetName val="Tong Chi"/>
      <sheetName val="Truong hoc"/>
      <sheetName val="Cty CP"/>
      <sheetName val="G.thau 3B"/>
      <sheetName val="T.Hop Thu-chi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ong bien t10"/>
      <sheetName val="luong t9 "/>
      <sheetName val="bb t9"/>
      <sheetName val="XETT10-03"/>
      <sheetName val="bxet"/>
      <sheetName val="T1(T1)04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cong Q2"/>
      <sheetName val="T.U luong Q1"/>
      <sheetName val="T.U luong Q2"/>
      <sheetName val="T.U luong Q3"/>
      <sheetName val="CHIT"/>
      <sheetName val="THXH"/>
      <sheetName val="BHXH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Tien ung"/>
      <sheetName val="phi luong3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T1"/>
    </sheetNames>
    <definedNames>
      <definedName name="DataFilter"/>
      <definedName name="DataSort"/>
      <definedName name="GoBack" sheetId="0"/>
    </defined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</sheetNames>
    <sheetDataSet>
      <sheetData sheetId="0" refreshError="1">
        <row r="10">
          <cell r="O10">
            <v>75140</v>
          </cell>
        </row>
        <row r="17">
          <cell r="O17">
            <v>733</v>
          </cell>
        </row>
        <row r="43">
          <cell r="O43">
            <v>16300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</sheetNames>
    <sheetDataSet>
      <sheetData sheetId="0" refreshError="1">
        <row r="8">
          <cell r="A8">
            <v>1</v>
          </cell>
          <cell r="B8" t="str">
            <v>C.2223</v>
          </cell>
          <cell r="D8" t="str">
            <v>V­a BT M200 ®¸ 1x2 (®é sôt 6-8)</v>
          </cell>
          <cell r="E8" t="str">
            <v>m3</v>
          </cell>
          <cell r="H8">
            <v>375468</v>
          </cell>
        </row>
        <row r="9">
          <cell r="A9" t="str">
            <v/>
          </cell>
          <cell r="C9" t="str">
            <v>xm3</v>
          </cell>
          <cell r="D9" t="str">
            <v>Xi m¨ng PC300</v>
          </cell>
          <cell r="E9" t="str">
            <v>kg</v>
          </cell>
          <cell r="F9">
            <v>361</v>
          </cell>
          <cell r="G9">
            <v>702</v>
          </cell>
          <cell r="H9">
            <v>253422</v>
          </cell>
        </row>
        <row r="10">
          <cell r="A10" t="str">
            <v/>
          </cell>
          <cell r="C10" t="str">
            <v>cv</v>
          </cell>
          <cell r="D10" t="str">
            <v xml:space="preserve">C¸t vµng          </v>
          </cell>
          <cell r="E10" t="str">
            <v>m3</v>
          </cell>
          <cell r="F10">
            <v>0.45</v>
          </cell>
          <cell r="G10">
            <v>90476</v>
          </cell>
          <cell r="H10">
            <v>40714</v>
          </cell>
        </row>
        <row r="11">
          <cell r="A11" t="str">
            <v/>
          </cell>
          <cell r="C11" t="str">
            <v>®1x2</v>
          </cell>
          <cell r="D11" t="str">
            <v xml:space="preserve">§¸ d¨m 1 x 2     </v>
          </cell>
          <cell r="E11" t="str">
            <v>m3</v>
          </cell>
          <cell r="F11">
            <v>0.86599999999999999</v>
          </cell>
          <cell r="G11">
            <v>93917</v>
          </cell>
          <cell r="H11">
            <v>81332</v>
          </cell>
        </row>
        <row r="12">
          <cell r="A12">
            <v>2</v>
          </cell>
          <cell r="B12" t="str">
            <v>C.2225</v>
          </cell>
          <cell r="D12" t="str">
            <v>V­a BT M300 ®¸ 1x2 (®é sôt 6x8)</v>
          </cell>
          <cell r="E12" t="str">
            <v>m3</v>
          </cell>
          <cell r="H12">
            <v>495701</v>
          </cell>
        </row>
        <row r="13">
          <cell r="A13" t="str">
            <v/>
          </cell>
          <cell r="C13" t="str">
            <v>xm3</v>
          </cell>
          <cell r="D13" t="str">
            <v>Xi m¨ng PC300</v>
          </cell>
          <cell r="E13" t="str">
            <v>kg</v>
          </cell>
          <cell r="F13">
            <v>458</v>
          </cell>
          <cell r="G13">
            <v>702</v>
          </cell>
          <cell r="H13">
            <v>321516</v>
          </cell>
        </row>
        <row r="14">
          <cell r="A14" t="str">
            <v/>
          </cell>
          <cell r="C14" t="str">
            <v>cv</v>
          </cell>
          <cell r="D14" t="str">
            <v xml:space="preserve">C¸t vµng          </v>
          </cell>
          <cell r="E14" t="str">
            <v>m3</v>
          </cell>
          <cell r="F14">
            <v>0.42399999999999999</v>
          </cell>
          <cell r="G14">
            <v>90476</v>
          </cell>
          <cell r="H14">
            <v>38362</v>
          </cell>
        </row>
        <row r="15">
          <cell r="A15" t="str">
            <v/>
          </cell>
          <cell r="C15" t="str">
            <v>®1x2</v>
          </cell>
          <cell r="D15" t="str">
            <v xml:space="preserve">§¸ d¨m 1 x 2     </v>
          </cell>
          <cell r="E15" t="str">
            <v>m3</v>
          </cell>
          <cell r="F15">
            <v>0.86099999999999999</v>
          </cell>
          <cell r="G15">
            <v>93917</v>
          </cell>
          <cell r="H15">
            <v>80863</v>
          </cell>
        </row>
        <row r="16">
          <cell r="A16" t="str">
            <v/>
          </cell>
          <cell r="C16" t="str">
            <v>pghd</v>
          </cell>
          <cell r="D16" t="str">
            <v>Phô giac ho¸ dÎo        1,5%XM</v>
          </cell>
          <cell r="E16" t="str">
            <v>kg</v>
          </cell>
          <cell r="F16">
            <v>6.87</v>
          </cell>
          <cell r="G16">
            <v>8000</v>
          </cell>
          <cell r="H16">
            <v>54960</v>
          </cell>
        </row>
        <row r="17">
          <cell r="A17">
            <v>3</v>
          </cell>
          <cell r="B17" t="str">
            <v>C.2224</v>
          </cell>
          <cell r="D17" t="str">
            <v>V­a BT M250 ®¸ 1x2 (®é sôt 6x8)</v>
          </cell>
          <cell r="E17" t="str">
            <v>m3</v>
          </cell>
          <cell r="H17">
            <v>422797</v>
          </cell>
        </row>
        <row r="18">
          <cell r="A18" t="str">
            <v/>
          </cell>
          <cell r="C18" t="str">
            <v>xm3</v>
          </cell>
          <cell r="D18" t="str">
            <v>Xi m¨ng PC300</v>
          </cell>
          <cell r="E18" t="str">
            <v>kg</v>
          </cell>
          <cell r="F18">
            <v>434</v>
          </cell>
          <cell r="G18">
            <v>702</v>
          </cell>
          <cell r="H18">
            <v>304668</v>
          </cell>
        </row>
        <row r="19">
          <cell r="A19" t="str">
            <v/>
          </cell>
          <cell r="C19" t="str">
            <v>cv</v>
          </cell>
          <cell r="D19" t="str">
            <v xml:space="preserve">C¸t vµng          </v>
          </cell>
          <cell r="E19" t="str">
            <v>m3</v>
          </cell>
          <cell r="F19">
            <v>0.41499999999999998</v>
          </cell>
          <cell r="G19">
            <v>90476</v>
          </cell>
          <cell r="H19">
            <v>37548</v>
          </cell>
        </row>
        <row r="20">
          <cell r="A20" t="str">
            <v/>
          </cell>
          <cell r="C20" t="str">
            <v>®1x2</v>
          </cell>
          <cell r="D20" t="str">
            <v xml:space="preserve">§¸ d¨m 1 x 2     </v>
          </cell>
          <cell r="E20" t="str">
            <v>m3</v>
          </cell>
          <cell r="F20">
            <v>0.85799999999999998</v>
          </cell>
          <cell r="G20">
            <v>93917</v>
          </cell>
          <cell r="H20">
            <v>80581</v>
          </cell>
        </row>
        <row r="21">
          <cell r="A21">
            <v>4</v>
          </cell>
          <cell r="B21" t="str">
            <v>C.2325</v>
          </cell>
          <cell r="D21" t="str">
            <v>V­a BT M300 ®¸ 1x2 (®é sôt 14-17)</v>
          </cell>
          <cell r="E21" t="str">
            <v>m3</v>
          </cell>
          <cell r="H21">
            <v>510696</v>
          </cell>
        </row>
        <row r="22">
          <cell r="A22" t="str">
            <v/>
          </cell>
          <cell r="C22" t="str">
            <v>xm3</v>
          </cell>
          <cell r="D22" t="str">
            <v>Xi m¨ng PC300</v>
          </cell>
          <cell r="E22" t="str">
            <v>kg</v>
          </cell>
          <cell r="F22">
            <v>480</v>
          </cell>
          <cell r="G22">
            <v>702</v>
          </cell>
          <cell r="H22">
            <v>336960</v>
          </cell>
        </row>
        <row r="23">
          <cell r="A23" t="str">
            <v/>
          </cell>
          <cell r="C23" t="str">
            <v>cv</v>
          </cell>
          <cell r="D23" t="str">
            <v xml:space="preserve">C¸t vµng          </v>
          </cell>
          <cell r="E23" t="str">
            <v>m3</v>
          </cell>
          <cell r="F23">
            <v>0.44800000000000001</v>
          </cell>
          <cell r="G23">
            <v>90476</v>
          </cell>
          <cell r="H23">
            <v>40533</v>
          </cell>
        </row>
        <row r="24">
          <cell r="A24" t="str">
            <v/>
          </cell>
          <cell r="C24" t="str">
            <v>®1x2</v>
          </cell>
          <cell r="D24" t="str">
            <v xml:space="preserve">§¸ d¨m 1 x 2     </v>
          </cell>
          <cell r="E24" t="str">
            <v>m3</v>
          </cell>
          <cell r="F24">
            <v>0.80500000000000005</v>
          </cell>
          <cell r="G24">
            <v>93917</v>
          </cell>
          <cell r="H24">
            <v>75603</v>
          </cell>
        </row>
        <row r="25">
          <cell r="A25" t="str">
            <v/>
          </cell>
          <cell r="C25" t="str">
            <v>pghd</v>
          </cell>
          <cell r="D25" t="str">
            <v>Phô giac ho¸ dÎo      1,5% XM</v>
          </cell>
          <cell r="E25" t="str">
            <v>kg</v>
          </cell>
          <cell r="F25">
            <v>7.2</v>
          </cell>
          <cell r="G25">
            <v>8000</v>
          </cell>
          <cell r="H25">
            <v>57600</v>
          </cell>
        </row>
        <row r="26">
          <cell r="A26">
            <v>5</v>
          </cell>
          <cell r="B26" t="str">
            <v>C.2143</v>
          </cell>
          <cell r="D26" t="str">
            <v>V­a BT M200 ®¸ 4x6 (®é sôt 2-4)</v>
          </cell>
          <cell r="E26" t="str">
            <v>m3</v>
          </cell>
          <cell r="H26">
            <v>339287</v>
          </cell>
        </row>
        <row r="27">
          <cell r="A27" t="str">
            <v/>
          </cell>
          <cell r="C27" t="str">
            <v>xm3</v>
          </cell>
          <cell r="D27" t="str">
            <v>Xi m¨ng PC300</v>
          </cell>
          <cell r="E27" t="str">
            <v>kg</v>
          </cell>
          <cell r="F27">
            <v>305</v>
          </cell>
          <cell r="G27">
            <v>702</v>
          </cell>
          <cell r="H27">
            <v>214110</v>
          </cell>
        </row>
        <row r="28">
          <cell r="A28" t="str">
            <v/>
          </cell>
          <cell r="C28" t="str">
            <v>cv</v>
          </cell>
          <cell r="D28" t="str">
            <v xml:space="preserve">C¸t vµng          </v>
          </cell>
          <cell r="E28" t="str">
            <v>m3</v>
          </cell>
          <cell r="F28">
            <v>0.47699999999999998</v>
          </cell>
          <cell r="G28">
            <v>90476</v>
          </cell>
          <cell r="H28">
            <v>43157</v>
          </cell>
        </row>
        <row r="29">
          <cell r="A29" t="str">
            <v/>
          </cell>
          <cell r="C29" t="str">
            <v>®2x4</v>
          </cell>
          <cell r="D29" t="str">
            <v xml:space="preserve">§¸ d¨m 2 x 4      </v>
          </cell>
          <cell r="E29" t="str">
            <v>m3</v>
          </cell>
          <cell r="F29">
            <v>0.88400000000000001</v>
          </cell>
          <cell r="G29">
            <v>92783</v>
          </cell>
          <cell r="H29">
            <v>82020</v>
          </cell>
        </row>
        <row r="30">
          <cell r="A30">
            <v>6</v>
          </cell>
          <cell r="B30" t="str">
            <v>C.2142</v>
          </cell>
          <cell r="D30" t="str">
            <v>V­a BT M150 ®¸ 4x6 &amp; 2x4 (®é sôt 2-4)</v>
          </cell>
          <cell r="E30" t="str">
            <v>m3</v>
          </cell>
          <cell r="H30">
            <v>303689</v>
          </cell>
        </row>
        <row r="31">
          <cell r="A31" t="str">
            <v/>
          </cell>
          <cell r="C31" t="str">
            <v>xm3</v>
          </cell>
          <cell r="D31" t="str">
            <v>Xi m¨ng PC300</v>
          </cell>
          <cell r="E31" t="str">
            <v>kg</v>
          </cell>
          <cell r="F31">
            <v>250</v>
          </cell>
          <cell r="G31">
            <v>702</v>
          </cell>
          <cell r="H31">
            <v>175500</v>
          </cell>
        </row>
        <row r="32">
          <cell r="A32" t="str">
            <v/>
          </cell>
          <cell r="C32" t="str">
            <v>cv</v>
          </cell>
          <cell r="D32" t="str">
            <v xml:space="preserve">C¸t vµng          </v>
          </cell>
          <cell r="E32" t="str">
            <v>m3</v>
          </cell>
          <cell r="F32">
            <v>0.499</v>
          </cell>
          <cell r="G32">
            <v>90476</v>
          </cell>
          <cell r="H32">
            <v>45148</v>
          </cell>
        </row>
        <row r="33">
          <cell r="A33" t="str">
            <v/>
          </cell>
          <cell r="C33" t="str">
            <v>®2x4</v>
          </cell>
          <cell r="D33" t="str">
            <v xml:space="preserve">§¸ d¨m 2 x 4      </v>
          </cell>
          <cell r="E33" t="str">
            <v>m3</v>
          </cell>
          <cell r="F33">
            <v>0.89500000000000002</v>
          </cell>
          <cell r="G33">
            <v>92783</v>
          </cell>
          <cell r="H33">
            <v>83041</v>
          </cell>
        </row>
        <row r="34">
          <cell r="A34">
            <v>7</v>
          </cell>
          <cell r="B34" t="str">
            <v>C.2144</v>
          </cell>
          <cell r="D34" t="str">
            <v>V­a BT M250 ®¸ 4x6 (®é sôt 2-4)</v>
          </cell>
          <cell r="E34" t="str">
            <v>m3</v>
          </cell>
          <cell r="H34">
            <v>376193</v>
          </cell>
        </row>
        <row r="35">
          <cell r="A35" t="str">
            <v/>
          </cell>
          <cell r="C35" t="str">
            <v>xm3</v>
          </cell>
          <cell r="D35" t="str">
            <v>Xi m¨ng PC300</v>
          </cell>
          <cell r="E35" t="str">
            <v>kg</v>
          </cell>
          <cell r="F35">
            <v>362</v>
          </cell>
          <cell r="G35">
            <v>702</v>
          </cell>
          <cell r="H35">
            <v>254124</v>
          </cell>
        </row>
        <row r="36">
          <cell r="A36" t="str">
            <v/>
          </cell>
          <cell r="C36" t="str">
            <v>cv</v>
          </cell>
          <cell r="D36" t="str">
            <v xml:space="preserve">C¸t vµng          </v>
          </cell>
          <cell r="E36" t="str">
            <v>m3</v>
          </cell>
          <cell r="F36">
            <v>0.45700000000000002</v>
          </cell>
          <cell r="G36">
            <v>90476</v>
          </cell>
          <cell r="H36">
            <v>41348</v>
          </cell>
        </row>
        <row r="37">
          <cell r="A37" t="str">
            <v/>
          </cell>
          <cell r="C37" t="str">
            <v>®2x4</v>
          </cell>
          <cell r="D37" t="str">
            <v xml:space="preserve">§¸ d¨m 2 x 4      </v>
          </cell>
          <cell r="E37" t="str">
            <v>m3</v>
          </cell>
          <cell r="F37">
            <v>0.87</v>
          </cell>
          <cell r="G37">
            <v>92783</v>
          </cell>
          <cell r="H37">
            <v>80721</v>
          </cell>
        </row>
        <row r="38">
          <cell r="A38">
            <v>8</v>
          </cell>
          <cell r="B38" t="str">
            <v>B1215</v>
          </cell>
          <cell r="D38" t="str">
            <v xml:space="preserve">V­a XM M100 </v>
          </cell>
          <cell r="E38" t="str">
            <v>m3</v>
          </cell>
          <cell r="H38">
            <v>368917</v>
          </cell>
        </row>
        <row r="39">
          <cell r="A39" t="str">
            <v/>
          </cell>
          <cell r="C39" t="str">
            <v>xm3</v>
          </cell>
          <cell r="D39" t="str">
            <v>Xi m¨ng PC300</v>
          </cell>
          <cell r="E39" t="str">
            <v>kg</v>
          </cell>
          <cell r="F39">
            <v>385.04</v>
          </cell>
          <cell r="G39">
            <v>702</v>
          </cell>
          <cell r="H39">
            <v>270298</v>
          </cell>
        </row>
        <row r="40">
          <cell r="A40" t="str">
            <v/>
          </cell>
          <cell r="C40" t="str">
            <v>cv</v>
          </cell>
          <cell r="D40" t="str">
            <v xml:space="preserve">C¸t vµng          </v>
          </cell>
          <cell r="E40" t="str">
            <v>m3</v>
          </cell>
          <cell r="F40">
            <v>1.0900000000000001</v>
          </cell>
          <cell r="G40">
            <v>90476</v>
          </cell>
          <cell r="H40">
            <v>98619</v>
          </cell>
        </row>
        <row r="41">
          <cell r="A41">
            <v>9</v>
          </cell>
          <cell r="B41" t="str">
            <v>B1216</v>
          </cell>
          <cell r="D41" t="str">
            <v>V­a XM M125</v>
          </cell>
          <cell r="E41" t="str">
            <v>m3</v>
          </cell>
          <cell r="H41">
            <v>419359</v>
          </cell>
        </row>
        <row r="42">
          <cell r="A42" t="str">
            <v/>
          </cell>
          <cell r="C42" t="str">
            <v>xm3</v>
          </cell>
          <cell r="D42" t="str">
            <v>Xi m¨ng PC300</v>
          </cell>
          <cell r="E42" t="str">
            <v>kg</v>
          </cell>
          <cell r="F42">
            <v>462.05</v>
          </cell>
          <cell r="G42">
            <v>702</v>
          </cell>
          <cell r="H42">
            <v>324359</v>
          </cell>
        </row>
        <row r="43">
          <cell r="A43" t="str">
            <v/>
          </cell>
          <cell r="C43" t="str">
            <v>cv</v>
          </cell>
          <cell r="D43" t="str">
            <v xml:space="preserve">C¸t vµng          </v>
          </cell>
          <cell r="E43" t="str">
            <v>m3</v>
          </cell>
          <cell r="F43">
            <v>1.05</v>
          </cell>
          <cell r="G43">
            <v>90476</v>
          </cell>
          <cell r="H43">
            <v>95000</v>
          </cell>
        </row>
        <row r="44">
          <cell r="A44">
            <v>10</v>
          </cell>
          <cell r="B44" t="str">
            <v>B.1214</v>
          </cell>
          <cell r="D44" t="str">
            <v>V÷a XM M75</v>
          </cell>
          <cell r="E44" t="str">
            <v>m3</v>
          </cell>
          <cell r="H44">
            <v>309146</v>
          </cell>
        </row>
        <row r="45">
          <cell r="A45" t="str">
            <v/>
          </cell>
          <cell r="C45" t="str">
            <v>xm3</v>
          </cell>
          <cell r="D45" t="str">
            <v>Xi m¨ng PC300</v>
          </cell>
          <cell r="E45" t="str">
            <v>kg</v>
          </cell>
          <cell r="F45">
            <v>296.02999999999997</v>
          </cell>
          <cell r="G45">
            <v>702</v>
          </cell>
          <cell r="H45">
            <v>207813</v>
          </cell>
        </row>
        <row r="46">
          <cell r="A46" t="str">
            <v/>
          </cell>
          <cell r="C46" t="str">
            <v>cv</v>
          </cell>
          <cell r="D46" t="str">
            <v xml:space="preserve">C¸t vµng          </v>
          </cell>
          <cell r="E46" t="str">
            <v>m3</v>
          </cell>
          <cell r="F46">
            <v>1.1200000000000001</v>
          </cell>
          <cell r="G46">
            <v>90476</v>
          </cell>
          <cell r="H46">
            <v>101333</v>
          </cell>
        </row>
        <row r="47">
          <cell r="A47">
            <v>11</v>
          </cell>
          <cell r="B47" t="str">
            <v>C.2325</v>
          </cell>
          <cell r="D47" t="str">
            <v>V­a BT M400 ®¸ 1x2 (®é sôt 14-17)</v>
          </cell>
          <cell r="E47" t="str">
            <v>m3</v>
          </cell>
          <cell r="H47">
            <v>699053</v>
          </cell>
        </row>
        <row r="48">
          <cell r="A48" t="str">
            <v/>
          </cell>
          <cell r="C48" t="str">
            <v>xm4</v>
          </cell>
          <cell r="D48" t="str">
            <v xml:space="preserve">Xi m¨ng PC 400            </v>
          </cell>
          <cell r="E48" t="str">
            <v>kg</v>
          </cell>
          <cell r="F48">
            <v>458</v>
          </cell>
          <cell r="G48">
            <v>1146</v>
          </cell>
          <cell r="H48">
            <v>524868</v>
          </cell>
        </row>
        <row r="49">
          <cell r="A49" t="str">
            <v/>
          </cell>
          <cell r="C49" t="str">
            <v>cv</v>
          </cell>
          <cell r="D49" t="str">
            <v xml:space="preserve">C¸t vµng          </v>
          </cell>
          <cell r="E49" t="str">
            <v>m3</v>
          </cell>
          <cell r="F49">
            <v>0.42399999999999999</v>
          </cell>
          <cell r="G49">
            <v>90476</v>
          </cell>
          <cell r="H49">
            <v>38362</v>
          </cell>
        </row>
        <row r="50">
          <cell r="A50" t="str">
            <v/>
          </cell>
          <cell r="C50" t="str">
            <v>®1x2</v>
          </cell>
          <cell r="D50" t="str">
            <v xml:space="preserve">§¸ d¨m 1 x 2     </v>
          </cell>
          <cell r="E50" t="str">
            <v>m3</v>
          </cell>
          <cell r="F50">
            <v>0.86099999999999999</v>
          </cell>
          <cell r="G50">
            <v>93917</v>
          </cell>
          <cell r="H50">
            <v>80863</v>
          </cell>
        </row>
        <row r="51">
          <cell r="A51" t="str">
            <v/>
          </cell>
          <cell r="C51" t="str">
            <v>pghd</v>
          </cell>
          <cell r="D51" t="str">
            <v>Phô giac ho¸ dÎo      1,5% XM</v>
          </cell>
          <cell r="E51" t="str">
            <v>kg</v>
          </cell>
          <cell r="F51">
            <v>6.87</v>
          </cell>
          <cell r="G51">
            <v>8000</v>
          </cell>
          <cell r="H51">
            <v>54960</v>
          </cell>
        </row>
        <row r="52">
          <cell r="A52">
            <v>12</v>
          </cell>
          <cell r="B52" t="str">
            <v>TT</v>
          </cell>
          <cell r="D52" t="str">
            <v>V÷a XM bÞt lç M500</v>
          </cell>
          <cell r="E52" t="str">
            <v>m3</v>
          </cell>
          <cell r="H52">
            <v>2487228</v>
          </cell>
        </row>
        <row r="53">
          <cell r="A53" t="str">
            <v/>
          </cell>
          <cell r="C53" t="str">
            <v>xm4</v>
          </cell>
          <cell r="D53" t="str">
            <v xml:space="preserve">Xi m¨ng PC 400            </v>
          </cell>
          <cell r="E53" t="str">
            <v>kg</v>
          </cell>
          <cell r="F53">
            <v>1824</v>
          </cell>
          <cell r="G53">
            <v>1146</v>
          </cell>
          <cell r="H53">
            <v>2090304</v>
          </cell>
        </row>
        <row r="54">
          <cell r="A54" t="str">
            <v/>
          </cell>
          <cell r="C54" t="str">
            <v>pgbt</v>
          </cell>
          <cell r="D54" t="str">
            <v>Phô gia BT</v>
          </cell>
          <cell r="E54" t="str">
            <v>kg</v>
          </cell>
          <cell r="F54">
            <v>40.56</v>
          </cell>
          <cell r="G54">
            <v>8000</v>
          </cell>
          <cell r="H54">
            <v>324480</v>
          </cell>
        </row>
        <row r="55">
          <cell r="A55" t="str">
            <v/>
          </cell>
          <cell r="D55" t="str">
            <v>VËt liÖu kh¸c</v>
          </cell>
          <cell r="E55" t="str">
            <v>%</v>
          </cell>
          <cell r="F55">
            <v>3</v>
          </cell>
          <cell r="G55">
            <v>2414784</v>
          </cell>
          <cell r="H55">
            <v>72444</v>
          </cell>
        </row>
        <row r="56">
          <cell r="A56" t="str">
            <v/>
          </cell>
          <cell r="D56" t="str">
            <v>®¬n gi¸ chi tiÕt</v>
          </cell>
        </row>
        <row r="57">
          <cell r="A57">
            <v>13</v>
          </cell>
          <cell r="B57" t="str">
            <v>HG.7410</v>
          </cell>
          <cell r="D57" t="str">
            <v>BT DÇm chñ M400</v>
          </cell>
          <cell r="E57" t="str">
            <v>m3</v>
          </cell>
          <cell r="H57">
            <v>713087</v>
          </cell>
          <cell r="I57">
            <v>64445</v>
          </cell>
          <cell r="J57">
            <v>30637</v>
          </cell>
        </row>
        <row r="58">
          <cell r="A58" t="str">
            <v/>
          </cell>
          <cell r="D58" t="str">
            <v>a/ VËt liÖu</v>
          </cell>
        </row>
        <row r="59">
          <cell r="A59" t="str">
            <v/>
          </cell>
          <cell r="D59" t="str">
            <v>V­a BT M400 ®¸ 1x2 (®é sôt 14-17)</v>
          </cell>
          <cell r="E59" t="str">
            <v>m3</v>
          </cell>
          <cell r="F59">
            <v>1.0149999999999999</v>
          </cell>
          <cell r="G59">
            <v>699053</v>
          </cell>
          <cell r="H59">
            <v>709539</v>
          </cell>
        </row>
        <row r="60">
          <cell r="A60" t="str">
            <v/>
          </cell>
          <cell r="D60" t="str">
            <v>VËt liÖu kh¸c</v>
          </cell>
          <cell r="E60" t="str">
            <v>%</v>
          </cell>
          <cell r="F60">
            <v>0.5</v>
          </cell>
          <cell r="G60">
            <v>709539</v>
          </cell>
          <cell r="H60">
            <v>3548</v>
          </cell>
        </row>
        <row r="61">
          <cell r="A61" t="str">
            <v/>
          </cell>
          <cell r="D61" t="str">
            <v>b/ Nh©n c«ng</v>
          </cell>
        </row>
        <row r="62">
          <cell r="A62" t="str">
            <v/>
          </cell>
          <cell r="C62" t="str">
            <v>4,0/7</v>
          </cell>
          <cell r="D62" t="str">
            <v>Nh©n c«ng 4,0/7</v>
          </cell>
          <cell r="E62" t="str">
            <v xml:space="preserve">C«ng </v>
          </cell>
          <cell r="F62">
            <v>4.2</v>
          </cell>
          <cell r="G62">
            <v>15344</v>
          </cell>
          <cell r="I62">
            <v>64445</v>
          </cell>
        </row>
        <row r="63">
          <cell r="A63" t="str">
            <v/>
          </cell>
          <cell r="D63" t="str">
            <v>c/ M¸y thi c«ng</v>
          </cell>
        </row>
        <row r="64">
          <cell r="A64" t="str">
            <v/>
          </cell>
          <cell r="C64" t="str">
            <v>t250</v>
          </cell>
          <cell r="D64" t="str">
            <v>M¸y trén 250l</v>
          </cell>
          <cell r="E64" t="str">
            <v>Ca</v>
          </cell>
          <cell r="F64">
            <v>9.5000000000000001E-2</v>
          </cell>
          <cell r="G64">
            <v>96272</v>
          </cell>
          <cell r="J64">
            <v>9146</v>
          </cell>
        </row>
        <row r="65">
          <cell r="A65" t="str">
            <v/>
          </cell>
          <cell r="C65" t="str">
            <v>® d1,5</v>
          </cell>
          <cell r="D65" t="str">
            <v>M¸y ®Çm dïi 1,5KW</v>
          </cell>
          <cell r="E65" t="str">
            <v>Ca</v>
          </cell>
          <cell r="F65">
            <v>0.25</v>
          </cell>
          <cell r="G65">
            <v>37456</v>
          </cell>
          <cell r="J65">
            <v>9364</v>
          </cell>
        </row>
        <row r="66">
          <cell r="A66" t="str">
            <v/>
          </cell>
          <cell r="C66" t="str">
            <v>®b1</v>
          </cell>
          <cell r="D66" t="str">
            <v>M¸y ®Çm bµn 1KW</v>
          </cell>
          <cell r="E66" t="str">
            <v>Ca</v>
          </cell>
          <cell r="F66">
            <v>0.25</v>
          </cell>
          <cell r="G66">
            <v>32525</v>
          </cell>
          <cell r="J66">
            <v>8131</v>
          </cell>
        </row>
        <row r="67">
          <cell r="A67" t="str">
            <v/>
          </cell>
          <cell r="D67" t="str">
            <v>M¸y kh¸c</v>
          </cell>
          <cell r="E67" t="str">
            <v>%</v>
          </cell>
          <cell r="F67">
            <v>15</v>
          </cell>
          <cell r="G67">
            <v>26641</v>
          </cell>
          <cell r="J67">
            <v>3996</v>
          </cell>
        </row>
        <row r="68">
          <cell r="A68">
            <v>14</v>
          </cell>
          <cell r="B68" t="str">
            <v>HC.6410</v>
          </cell>
          <cell r="C68" t="str">
            <v xml:space="preserve"> </v>
          </cell>
          <cell r="D68" t="str">
            <v>Phun v÷a bÞt lç bè thÐp C§C</v>
          </cell>
          <cell r="E68" t="str">
            <v>m3</v>
          </cell>
          <cell r="H68">
            <v>2487228</v>
          </cell>
          <cell r="I68">
            <v>547781</v>
          </cell>
          <cell r="J68">
            <v>1083245</v>
          </cell>
        </row>
        <row r="69">
          <cell r="A69" t="str">
            <v/>
          </cell>
          <cell r="D69" t="str">
            <v>a/ VËt liÖu</v>
          </cell>
        </row>
        <row r="70">
          <cell r="A70" t="str">
            <v/>
          </cell>
          <cell r="D70" t="str">
            <v>V÷a XM bÞt lç M500</v>
          </cell>
          <cell r="E70" t="str">
            <v>m3</v>
          </cell>
          <cell r="F70">
            <v>1</v>
          </cell>
          <cell r="G70">
            <v>2487228</v>
          </cell>
          <cell r="H70">
            <v>2487228</v>
          </cell>
        </row>
        <row r="71">
          <cell r="A71" t="str">
            <v/>
          </cell>
          <cell r="D71" t="str">
            <v>b/ Nh©n c«ng</v>
          </cell>
        </row>
        <row r="72">
          <cell r="A72" t="str">
            <v/>
          </cell>
          <cell r="C72" t="str">
            <v>4,0/7</v>
          </cell>
          <cell r="D72" t="str">
            <v>Nh©n c«ng 4,0/7</v>
          </cell>
          <cell r="E72" t="str">
            <v xml:space="preserve">C«ng </v>
          </cell>
          <cell r="F72">
            <v>35.700000000000003</v>
          </cell>
          <cell r="G72">
            <v>15344</v>
          </cell>
          <cell r="I72">
            <v>547781</v>
          </cell>
        </row>
        <row r="73">
          <cell r="A73" t="str">
            <v/>
          </cell>
          <cell r="D73" t="str">
            <v>c/ M¸y thi c«ng</v>
          </cell>
        </row>
        <row r="74">
          <cell r="A74" t="str">
            <v/>
          </cell>
          <cell r="C74" t="str">
            <v>t80</v>
          </cell>
          <cell r="D74" t="str">
            <v>M¸y trén v÷a 80l</v>
          </cell>
          <cell r="E74" t="str">
            <v>ca</v>
          </cell>
          <cell r="F74">
            <v>1.83</v>
          </cell>
          <cell r="G74">
            <v>45294</v>
          </cell>
          <cell r="J74">
            <v>82888</v>
          </cell>
        </row>
        <row r="75">
          <cell r="A75" t="str">
            <v/>
          </cell>
          <cell r="C75" t="str">
            <v>nk10</v>
          </cell>
          <cell r="D75" t="str">
            <v>M¸y nÐn khÝ 10m3/ph</v>
          </cell>
          <cell r="E75" t="str">
            <v>ca</v>
          </cell>
          <cell r="F75">
            <v>1.83</v>
          </cell>
          <cell r="G75">
            <v>387267</v>
          </cell>
          <cell r="J75">
            <v>708699</v>
          </cell>
        </row>
        <row r="76">
          <cell r="A76" t="str">
            <v/>
          </cell>
          <cell r="C76" t="str">
            <v>bv</v>
          </cell>
          <cell r="D76" t="str">
            <v>B¬m v÷a XM</v>
          </cell>
          <cell r="E76" t="str">
            <v>ca</v>
          </cell>
          <cell r="F76">
            <v>1.83</v>
          </cell>
          <cell r="G76">
            <v>112728</v>
          </cell>
          <cell r="J76">
            <v>206292</v>
          </cell>
        </row>
        <row r="77">
          <cell r="A77" t="str">
            <v/>
          </cell>
          <cell r="C77" t="str">
            <v>bn20</v>
          </cell>
          <cell r="D77" t="str">
            <v>M¸y b¬m n­íc 20KW</v>
          </cell>
          <cell r="E77" t="str">
            <v>ca</v>
          </cell>
          <cell r="F77">
            <v>0.5</v>
          </cell>
          <cell r="G77">
            <v>107630</v>
          </cell>
          <cell r="J77">
            <v>53815</v>
          </cell>
        </row>
        <row r="78">
          <cell r="A78" t="str">
            <v/>
          </cell>
          <cell r="D78" t="str">
            <v>M¸y kh¸c</v>
          </cell>
          <cell r="E78" t="str">
            <v>%</v>
          </cell>
          <cell r="F78">
            <v>3</v>
          </cell>
          <cell r="G78">
            <v>1051694</v>
          </cell>
          <cell r="J78">
            <v>31551</v>
          </cell>
        </row>
        <row r="79">
          <cell r="A79">
            <v>15</v>
          </cell>
          <cell r="B79" t="str">
            <v>IB.5410</v>
          </cell>
          <cell r="D79" t="str">
            <v xml:space="preserve">SX, LD c¨ng kÐo bã thÐp C§C </v>
          </cell>
          <cell r="E79" t="str">
            <v>TÊn</v>
          </cell>
          <cell r="H79">
            <v>10496004</v>
          </cell>
          <cell r="I79">
            <v>473592</v>
          </cell>
          <cell r="J79">
            <v>3140500</v>
          </cell>
        </row>
        <row r="80">
          <cell r="A80" t="str">
            <v/>
          </cell>
          <cell r="D80" t="str">
            <v>a/ VËt liÖu</v>
          </cell>
        </row>
        <row r="81">
          <cell r="A81" t="str">
            <v/>
          </cell>
          <cell r="C81" t="str">
            <v>tc®c</v>
          </cell>
          <cell r="D81" t="str">
            <v>ThÐp c­êng ®é cao</v>
          </cell>
          <cell r="E81" t="str">
            <v>kg</v>
          </cell>
          <cell r="F81">
            <v>1025</v>
          </cell>
          <cell r="G81">
            <v>10000</v>
          </cell>
          <cell r="H81">
            <v>10250000</v>
          </cell>
        </row>
        <row r="82">
          <cell r="A82" t="str">
            <v/>
          </cell>
          <cell r="C82" t="str">
            <v>® c</v>
          </cell>
          <cell r="D82" t="str">
            <v>§¸ c¾t</v>
          </cell>
          <cell r="E82" t="str">
            <v>viªn</v>
          </cell>
          <cell r="F82">
            <v>6.7</v>
          </cell>
          <cell r="G82">
            <v>6000</v>
          </cell>
          <cell r="H82">
            <v>40200</v>
          </cell>
        </row>
        <row r="83">
          <cell r="A83" t="str">
            <v/>
          </cell>
          <cell r="D83" t="str">
            <v>VËt liÖu kh¸c</v>
          </cell>
          <cell r="E83" t="str">
            <v>%</v>
          </cell>
          <cell r="F83">
            <v>2</v>
          </cell>
          <cell r="G83">
            <v>10290200</v>
          </cell>
          <cell r="H83">
            <v>205804</v>
          </cell>
        </row>
        <row r="84">
          <cell r="A84" t="str">
            <v/>
          </cell>
          <cell r="D84" t="str">
            <v>b/ Nh©n c«ng</v>
          </cell>
        </row>
        <row r="85">
          <cell r="A85" t="str">
            <v/>
          </cell>
          <cell r="C85" t="str">
            <v>4,5/7</v>
          </cell>
          <cell r="D85" t="str">
            <v>Nh©n c«ng 4,5/7</v>
          </cell>
          <cell r="E85" t="str">
            <v>c«ng</v>
          </cell>
          <cell r="F85">
            <v>28</v>
          </cell>
          <cell r="G85">
            <v>16914</v>
          </cell>
          <cell r="I85">
            <v>473592</v>
          </cell>
        </row>
        <row r="86">
          <cell r="A86" t="str">
            <v/>
          </cell>
          <cell r="D86" t="str">
            <v>c/ M¸y thi c«ng</v>
          </cell>
        </row>
        <row r="87">
          <cell r="A87" t="str">
            <v/>
          </cell>
          <cell r="C87" t="str">
            <v>c25</v>
          </cell>
          <cell r="D87" t="str">
            <v>CÈu 25T</v>
          </cell>
          <cell r="E87" t="str">
            <v>ca</v>
          </cell>
          <cell r="F87">
            <v>0.14000000000000001</v>
          </cell>
          <cell r="G87">
            <v>1148366</v>
          </cell>
          <cell r="J87">
            <v>160771</v>
          </cell>
        </row>
        <row r="88">
          <cell r="A88" t="str">
            <v/>
          </cell>
          <cell r="C88" t="str">
            <v>t®5</v>
          </cell>
          <cell r="D88" t="str">
            <v>Têi ®iÖn 5T</v>
          </cell>
          <cell r="E88" t="str">
            <v>ca</v>
          </cell>
          <cell r="F88">
            <v>0.35</v>
          </cell>
          <cell r="G88">
            <v>70440</v>
          </cell>
          <cell r="J88">
            <v>24654</v>
          </cell>
        </row>
        <row r="89">
          <cell r="A89" t="str">
            <v/>
          </cell>
          <cell r="C89" t="str">
            <v>cc</v>
          </cell>
          <cell r="D89" t="str">
            <v>M¸y c¾t</v>
          </cell>
          <cell r="E89" t="str">
            <v>ca</v>
          </cell>
          <cell r="F89">
            <v>2.8</v>
          </cell>
          <cell r="G89">
            <v>39789</v>
          </cell>
          <cell r="J89">
            <v>111409</v>
          </cell>
        </row>
        <row r="90">
          <cell r="A90" t="str">
            <v/>
          </cell>
          <cell r="C90" t="str">
            <v>lc15</v>
          </cell>
          <cell r="D90" t="str">
            <v>M¸y luån c¸p 15KW</v>
          </cell>
          <cell r="E90" t="str">
            <v>ca</v>
          </cell>
          <cell r="F90">
            <v>6.5</v>
          </cell>
          <cell r="G90">
            <v>211837</v>
          </cell>
          <cell r="J90">
            <v>1376941</v>
          </cell>
        </row>
        <row r="91">
          <cell r="A91" t="str">
            <v/>
          </cell>
          <cell r="C91" t="str">
            <v>bn20</v>
          </cell>
          <cell r="D91" t="str">
            <v>M¸y b¬m n­íc 20KW</v>
          </cell>
          <cell r="E91" t="str">
            <v>ca</v>
          </cell>
          <cell r="F91">
            <v>1.1499999999999999</v>
          </cell>
          <cell r="G91">
            <v>107630</v>
          </cell>
          <cell r="J91">
            <v>123775</v>
          </cell>
        </row>
        <row r="92">
          <cell r="A92" t="str">
            <v/>
          </cell>
          <cell r="C92" t="str">
            <v>nk10</v>
          </cell>
          <cell r="D92" t="str">
            <v>M¸y nÐn khÝ 10m3/ph</v>
          </cell>
          <cell r="E92" t="str">
            <v>ca</v>
          </cell>
          <cell r="F92">
            <v>0.75</v>
          </cell>
          <cell r="G92">
            <v>387267</v>
          </cell>
          <cell r="J92">
            <v>290450</v>
          </cell>
        </row>
        <row r="93">
          <cell r="A93" t="str">
            <v/>
          </cell>
          <cell r="C93" t="str">
            <v>k250</v>
          </cell>
          <cell r="D93" t="str">
            <v>KÝch 250T</v>
          </cell>
          <cell r="E93" t="str">
            <v>ca</v>
          </cell>
          <cell r="F93">
            <v>3.1</v>
          </cell>
          <cell r="G93">
            <v>86813</v>
          </cell>
          <cell r="J93">
            <v>269120</v>
          </cell>
        </row>
        <row r="94">
          <cell r="A94" t="str">
            <v/>
          </cell>
          <cell r="C94" t="str">
            <v>k500</v>
          </cell>
          <cell r="D94" t="str">
            <v>KÝch 500T</v>
          </cell>
          <cell r="E94" t="str">
            <v>ca</v>
          </cell>
          <cell r="F94">
            <v>3.1</v>
          </cell>
          <cell r="G94">
            <v>102248</v>
          </cell>
          <cell r="J94">
            <v>316969</v>
          </cell>
        </row>
        <row r="95">
          <cell r="A95" t="str">
            <v/>
          </cell>
          <cell r="C95" t="str">
            <v>plx3</v>
          </cell>
          <cell r="D95" t="str">
            <v>Pal¨ng xÝch 3T                                      TT</v>
          </cell>
          <cell r="E95" t="str">
            <v>ca</v>
          </cell>
          <cell r="F95">
            <v>4.2</v>
          </cell>
          <cell r="G95">
            <v>100000</v>
          </cell>
          <cell r="J95">
            <v>420000</v>
          </cell>
        </row>
        <row r="96">
          <cell r="A96" t="str">
            <v/>
          </cell>
          <cell r="D96" t="str">
            <v>M¸y kh¸c</v>
          </cell>
          <cell r="E96" t="str">
            <v>%</v>
          </cell>
          <cell r="F96">
            <v>1.5</v>
          </cell>
          <cell r="G96">
            <v>3094089</v>
          </cell>
          <cell r="J96">
            <v>46411</v>
          </cell>
        </row>
        <row r="97">
          <cell r="A97">
            <v>16</v>
          </cell>
          <cell r="B97" t="str">
            <v>IB.5321</v>
          </cell>
          <cell r="D97" t="str">
            <v>Cèt thÐp dÇm cÇu  (CT5)</v>
          </cell>
          <cell r="E97" t="str">
            <v>TÊn</v>
          </cell>
          <cell r="H97">
            <v>4387398</v>
          </cell>
          <cell r="I97">
            <v>121524</v>
          </cell>
          <cell r="J97">
            <v>103095</v>
          </cell>
        </row>
        <row r="98">
          <cell r="A98" t="str">
            <v/>
          </cell>
          <cell r="D98" t="str">
            <v>a/ VËt liÖu</v>
          </cell>
        </row>
        <row r="99">
          <cell r="A99" t="str">
            <v/>
          </cell>
          <cell r="C99" t="str">
            <v>ct5</v>
          </cell>
          <cell r="D99" t="str">
            <v>ThÐp CT5</v>
          </cell>
          <cell r="E99" t="str">
            <v>kg</v>
          </cell>
          <cell r="F99">
            <v>1005</v>
          </cell>
          <cell r="G99">
            <v>4232</v>
          </cell>
          <cell r="H99">
            <v>4253160</v>
          </cell>
        </row>
        <row r="100">
          <cell r="A100" t="str">
            <v/>
          </cell>
          <cell r="C100" t="str">
            <v>dtb</v>
          </cell>
          <cell r="D100" t="str">
            <v>D©y thÐp buéc</v>
          </cell>
          <cell r="E100" t="str">
            <v>kg</v>
          </cell>
          <cell r="F100">
            <v>14.28</v>
          </cell>
          <cell r="G100">
            <v>6682</v>
          </cell>
          <cell r="H100">
            <v>95419</v>
          </cell>
        </row>
        <row r="101">
          <cell r="A101" t="str">
            <v/>
          </cell>
          <cell r="C101" t="str">
            <v>qh</v>
          </cell>
          <cell r="D101" t="str">
            <v>Que hµn</v>
          </cell>
          <cell r="E101" t="str">
            <v>kg</v>
          </cell>
          <cell r="F101">
            <v>5.0830000000000002</v>
          </cell>
          <cell r="G101">
            <v>7637</v>
          </cell>
          <cell r="H101">
            <v>38819</v>
          </cell>
        </row>
        <row r="102">
          <cell r="A102" t="str">
            <v/>
          </cell>
          <cell r="D102" t="str">
            <v>b/ Nh©n c«ng</v>
          </cell>
        </row>
        <row r="103">
          <cell r="A103" t="str">
            <v/>
          </cell>
          <cell r="C103" t="str">
            <v>4,0/7</v>
          </cell>
          <cell r="D103" t="str">
            <v>Nh©n c«ng 4,0/7</v>
          </cell>
          <cell r="E103" t="str">
            <v xml:space="preserve">C«ng </v>
          </cell>
          <cell r="F103">
            <v>7.92</v>
          </cell>
          <cell r="G103">
            <v>15344</v>
          </cell>
          <cell r="I103">
            <v>121524</v>
          </cell>
        </row>
        <row r="104">
          <cell r="A104" t="str">
            <v/>
          </cell>
          <cell r="D104" t="str">
            <v>c/ M¸y thi c«ng</v>
          </cell>
        </row>
        <row r="105">
          <cell r="A105" t="str">
            <v/>
          </cell>
          <cell r="C105" t="str">
            <v>h23</v>
          </cell>
          <cell r="D105" t="str">
            <v>M¸y hµn 23KW</v>
          </cell>
          <cell r="E105" t="str">
            <v>ca</v>
          </cell>
          <cell r="F105">
            <v>1.2250000000000001</v>
          </cell>
          <cell r="G105">
            <v>77338</v>
          </cell>
          <cell r="J105">
            <v>94739</v>
          </cell>
        </row>
        <row r="106">
          <cell r="A106" t="str">
            <v/>
          </cell>
          <cell r="C106" t="str">
            <v>cuct</v>
          </cell>
          <cell r="D106" t="str">
            <v>M¸y c¾t uèn cèt thÐp</v>
          </cell>
          <cell r="E106" t="str">
            <v>ca</v>
          </cell>
          <cell r="F106">
            <v>0.21</v>
          </cell>
          <cell r="G106">
            <v>39789</v>
          </cell>
          <cell r="J106">
            <v>8356</v>
          </cell>
        </row>
        <row r="107">
          <cell r="A107">
            <v>17</v>
          </cell>
          <cell r="B107" t="str">
            <v>IB.5321</v>
          </cell>
          <cell r="D107" t="str">
            <v>Cèt thÐp dÇm cÇu (CT3)</v>
          </cell>
          <cell r="E107" t="str">
            <v>TÊn</v>
          </cell>
          <cell r="H107">
            <v>4456743</v>
          </cell>
          <cell r="I107">
            <v>121524</v>
          </cell>
          <cell r="J107">
            <v>103095</v>
          </cell>
        </row>
        <row r="108">
          <cell r="A108" t="str">
            <v/>
          </cell>
          <cell r="D108" t="str">
            <v>a/ VËt liÖu</v>
          </cell>
        </row>
        <row r="109">
          <cell r="A109" t="str">
            <v/>
          </cell>
          <cell r="C109" t="str">
            <v>ct3</v>
          </cell>
          <cell r="D109" t="str">
            <v>ThÐp CT3</v>
          </cell>
          <cell r="E109" t="str">
            <v>kg</v>
          </cell>
          <cell r="F109">
            <v>1005</v>
          </cell>
          <cell r="G109">
            <v>4301</v>
          </cell>
          <cell r="H109">
            <v>4322505</v>
          </cell>
        </row>
        <row r="110">
          <cell r="A110" t="str">
            <v/>
          </cell>
          <cell r="C110" t="str">
            <v>dtb</v>
          </cell>
          <cell r="D110" t="str">
            <v>D©y thÐp buéc</v>
          </cell>
          <cell r="E110" t="str">
            <v>kg</v>
          </cell>
          <cell r="F110">
            <v>14.28</v>
          </cell>
          <cell r="G110">
            <v>6682</v>
          </cell>
          <cell r="H110">
            <v>95419</v>
          </cell>
        </row>
        <row r="111">
          <cell r="A111" t="str">
            <v/>
          </cell>
          <cell r="C111" t="str">
            <v>qh</v>
          </cell>
          <cell r="D111" t="str">
            <v>Que hµn</v>
          </cell>
          <cell r="E111" t="str">
            <v>kg</v>
          </cell>
          <cell r="F111">
            <v>5.0830000000000002</v>
          </cell>
          <cell r="G111">
            <v>7637</v>
          </cell>
          <cell r="H111">
            <v>38819</v>
          </cell>
        </row>
        <row r="112">
          <cell r="A112" t="str">
            <v/>
          </cell>
          <cell r="D112" t="str">
            <v>b/ Nh©n c«ng</v>
          </cell>
        </row>
        <row r="113">
          <cell r="A113" t="str">
            <v/>
          </cell>
          <cell r="C113" t="str">
            <v>4,0/7</v>
          </cell>
          <cell r="D113" t="str">
            <v>Nh©n c«ng 4,0/7</v>
          </cell>
          <cell r="E113" t="str">
            <v xml:space="preserve">C«ng </v>
          </cell>
          <cell r="F113">
            <v>7.92</v>
          </cell>
          <cell r="G113">
            <v>15344</v>
          </cell>
          <cell r="I113">
            <v>121524</v>
          </cell>
        </row>
        <row r="114">
          <cell r="A114" t="str">
            <v/>
          </cell>
          <cell r="D114" t="str">
            <v>c/ M¸y thi c«ng</v>
          </cell>
        </row>
        <row r="115">
          <cell r="A115" t="str">
            <v/>
          </cell>
          <cell r="C115" t="str">
            <v>h23</v>
          </cell>
          <cell r="D115" t="str">
            <v>M¸y hµn 23KW</v>
          </cell>
          <cell r="E115" t="str">
            <v>ca</v>
          </cell>
          <cell r="F115">
            <v>1.2250000000000001</v>
          </cell>
          <cell r="G115">
            <v>77338</v>
          </cell>
          <cell r="J115">
            <v>94739</v>
          </cell>
        </row>
        <row r="116">
          <cell r="A116" t="str">
            <v/>
          </cell>
          <cell r="C116" t="str">
            <v>cuct</v>
          </cell>
          <cell r="D116" t="str">
            <v>M¸y c¾t uèn cèt thÐp</v>
          </cell>
          <cell r="E116" t="str">
            <v>ca</v>
          </cell>
          <cell r="F116">
            <v>0.21</v>
          </cell>
          <cell r="G116">
            <v>39789</v>
          </cell>
          <cell r="J116">
            <v>8356</v>
          </cell>
        </row>
        <row r="117">
          <cell r="A117">
            <v>18</v>
          </cell>
          <cell r="B117" t="str">
            <v>NB.2410</v>
          </cell>
          <cell r="D117" t="str">
            <v>L¾p §Æt èng thÐp luån c¸p D¦L</v>
          </cell>
          <cell r="E117" t="str">
            <v>m</v>
          </cell>
          <cell r="H117">
            <v>55887</v>
          </cell>
          <cell r="I117">
            <v>3214</v>
          </cell>
          <cell r="J117">
            <v>1220</v>
          </cell>
        </row>
        <row r="118">
          <cell r="A118" t="str">
            <v/>
          </cell>
          <cell r="D118" t="str">
            <v>a/ VËt liÖu</v>
          </cell>
        </row>
        <row r="119">
          <cell r="A119" t="str">
            <v/>
          </cell>
          <cell r="C119" t="str">
            <v>« g</v>
          </cell>
          <cell r="D119" t="str">
            <v>èng gen</v>
          </cell>
          <cell r="E119" t="str">
            <v>m</v>
          </cell>
          <cell r="F119">
            <v>1.02</v>
          </cell>
          <cell r="G119">
            <v>50340</v>
          </cell>
          <cell r="H119">
            <v>51347</v>
          </cell>
        </row>
        <row r="120">
          <cell r="A120" t="str">
            <v/>
          </cell>
          <cell r="C120" t="str">
            <v>« n</v>
          </cell>
          <cell r="D120" t="str">
            <v>èng nèi</v>
          </cell>
          <cell r="E120" t="str">
            <v>m</v>
          </cell>
          <cell r="F120">
            <v>0.06</v>
          </cell>
          <cell r="G120">
            <v>50340</v>
          </cell>
          <cell r="H120">
            <v>3020</v>
          </cell>
        </row>
        <row r="121">
          <cell r="A121" t="str">
            <v/>
          </cell>
          <cell r="C121" t="str">
            <v>tl®v</v>
          </cell>
          <cell r="D121" t="str">
            <v>ThÐp l­íi ®Þnh vÞ d=6</v>
          </cell>
          <cell r="E121" t="str">
            <v>kg</v>
          </cell>
          <cell r="F121">
            <v>0.19</v>
          </cell>
          <cell r="G121">
            <v>4353</v>
          </cell>
          <cell r="H121">
            <v>827</v>
          </cell>
        </row>
        <row r="122">
          <cell r="A122" t="str">
            <v/>
          </cell>
          <cell r="C122" t="str">
            <v>dtb</v>
          </cell>
          <cell r="D122" t="str">
            <v>D©y thÐp buéc</v>
          </cell>
          <cell r="E122" t="str">
            <v>kg</v>
          </cell>
          <cell r="F122">
            <v>1.2E-2</v>
          </cell>
          <cell r="G122">
            <v>6682</v>
          </cell>
          <cell r="H122">
            <v>80</v>
          </cell>
        </row>
        <row r="123">
          <cell r="A123" t="str">
            <v/>
          </cell>
          <cell r="C123" t="str">
            <v>l cs</v>
          </cell>
          <cell r="D123" t="str">
            <v>L­ìi c­a s¾t</v>
          </cell>
          <cell r="E123" t="str">
            <v>c¸i</v>
          </cell>
          <cell r="F123">
            <v>0.02</v>
          </cell>
          <cell r="G123">
            <v>3000</v>
          </cell>
          <cell r="H123">
            <v>60</v>
          </cell>
        </row>
        <row r="124">
          <cell r="A124" t="str">
            <v/>
          </cell>
          <cell r="D124" t="str">
            <v>VËt liÖu kh¸c</v>
          </cell>
          <cell r="E124" t="str">
            <v>%</v>
          </cell>
          <cell r="F124">
            <v>1</v>
          </cell>
          <cell r="G124">
            <v>55334</v>
          </cell>
          <cell r="H124">
            <v>553</v>
          </cell>
        </row>
        <row r="125">
          <cell r="A125" t="str">
            <v/>
          </cell>
          <cell r="D125" t="str">
            <v>b/ Nh©n c«ng</v>
          </cell>
        </row>
        <row r="126">
          <cell r="A126" t="str">
            <v/>
          </cell>
          <cell r="C126" t="str">
            <v>4,5/7</v>
          </cell>
          <cell r="D126" t="str">
            <v>Nh©n c«ng 4,5/7</v>
          </cell>
          <cell r="E126" t="str">
            <v xml:space="preserve">C«ng </v>
          </cell>
          <cell r="F126">
            <v>0.19</v>
          </cell>
          <cell r="G126">
            <v>16914</v>
          </cell>
          <cell r="I126">
            <v>3214</v>
          </cell>
        </row>
        <row r="127">
          <cell r="A127" t="str">
            <v/>
          </cell>
          <cell r="D127" t="str">
            <v>c/ M¸y thi c«ng</v>
          </cell>
        </row>
        <row r="128">
          <cell r="A128" t="str">
            <v/>
          </cell>
          <cell r="C128" t="str">
            <v>c«5</v>
          </cell>
          <cell r="D128" t="str">
            <v>M¸y c¾t èng 5KW</v>
          </cell>
          <cell r="E128" t="str">
            <v>ca</v>
          </cell>
          <cell r="F128">
            <v>2.5000000000000001E-2</v>
          </cell>
          <cell r="G128">
            <v>46496</v>
          </cell>
          <cell r="J128">
            <v>1162</v>
          </cell>
        </row>
        <row r="129">
          <cell r="A129" t="str">
            <v/>
          </cell>
          <cell r="D129" t="str">
            <v>M¸y kh¸c</v>
          </cell>
          <cell r="E129" t="str">
            <v>%</v>
          </cell>
          <cell r="F129">
            <v>5</v>
          </cell>
          <cell r="G129">
            <v>1162</v>
          </cell>
          <cell r="J129">
            <v>58</v>
          </cell>
        </row>
        <row r="130">
          <cell r="A130">
            <v>19</v>
          </cell>
          <cell r="B130" t="str">
            <v>TT</v>
          </cell>
          <cell r="D130" t="str">
            <v>L¾p ®Æt neo c¸p C§C</v>
          </cell>
          <cell r="E130" t="str">
            <v>bé</v>
          </cell>
          <cell r="H130">
            <v>650000</v>
          </cell>
          <cell r="I130">
            <v>32217</v>
          </cell>
          <cell r="J130">
            <v>0</v>
          </cell>
        </row>
        <row r="131">
          <cell r="A131" t="str">
            <v/>
          </cell>
          <cell r="D131" t="str">
            <v>a/ VËt liÖu</v>
          </cell>
        </row>
        <row r="132">
          <cell r="A132" t="str">
            <v/>
          </cell>
          <cell r="D132" t="str">
            <v>Neo</v>
          </cell>
          <cell r="E132" t="str">
            <v>bé</v>
          </cell>
          <cell r="F132">
            <v>1</v>
          </cell>
          <cell r="G132">
            <v>650000</v>
          </cell>
          <cell r="H132">
            <v>650000</v>
          </cell>
        </row>
        <row r="133">
          <cell r="A133" t="str">
            <v/>
          </cell>
          <cell r="D133" t="str">
            <v>b/ Nh©n c«ng</v>
          </cell>
        </row>
        <row r="134">
          <cell r="A134" t="str">
            <v/>
          </cell>
          <cell r="C134" t="str">
            <v>3,5/7</v>
          </cell>
          <cell r="D134" t="str">
            <v>Nh©n c«ng 3,5/7</v>
          </cell>
          <cell r="E134" t="str">
            <v xml:space="preserve">C«ng </v>
          </cell>
          <cell r="F134">
            <v>2.2050000000000001</v>
          </cell>
          <cell r="G134">
            <v>14611</v>
          </cell>
          <cell r="I134">
            <v>32217</v>
          </cell>
        </row>
        <row r="135">
          <cell r="A135">
            <v>20</v>
          </cell>
          <cell r="B135" t="str">
            <v>IB.2200/NA.1520</v>
          </cell>
          <cell r="D135" t="str">
            <v>ThÐp b¶n ch«n s½n</v>
          </cell>
          <cell r="E135" t="str">
            <v>TÊn</v>
          </cell>
          <cell r="H135">
            <v>54177</v>
          </cell>
          <cell r="I135">
            <v>537451</v>
          </cell>
          <cell r="J135">
            <v>281510</v>
          </cell>
        </row>
        <row r="136">
          <cell r="A136" t="str">
            <v/>
          </cell>
          <cell r="D136" t="str">
            <v>a/ VËt liÖu</v>
          </cell>
        </row>
        <row r="137">
          <cell r="A137" t="str">
            <v/>
          </cell>
          <cell r="C137" t="str">
            <v>tb</v>
          </cell>
          <cell r="D137" t="str">
            <v xml:space="preserve">ThÐp b¶n                            </v>
          </cell>
          <cell r="E137" t="str">
            <v>kg</v>
          </cell>
          <cell r="F137">
            <v>1050</v>
          </cell>
          <cell r="G137">
            <v>3</v>
          </cell>
          <cell r="H137">
            <v>3150</v>
          </cell>
        </row>
        <row r="138">
          <cell r="A138" t="str">
            <v/>
          </cell>
          <cell r="C138" t="str">
            <v>qh</v>
          </cell>
          <cell r="D138" t="str">
            <v>Que hµn</v>
          </cell>
          <cell r="E138" t="str">
            <v>kg</v>
          </cell>
          <cell r="F138">
            <v>22.66</v>
          </cell>
          <cell r="G138">
            <v>8</v>
          </cell>
          <cell r="H138">
            <v>181</v>
          </cell>
        </row>
        <row r="139">
          <cell r="A139" t="str">
            <v/>
          </cell>
          <cell r="C139" t="str">
            <v>¤ xy</v>
          </cell>
          <cell r="D139" t="str">
            <v>¤ xy</v>
          </cell>
          <cell r="E139" t="str">
            <v>kg</v>
          </cell>
          <cell r="F139">
            <v>0.78</v>
          </cell>
          <cell r="G139">
            <v>27300</v>
          </cell>
          <cell r="H139">
            <v>21294</v>
          </cell>
        </row>
        <row r="140">
          <cell r="A140" t="str">
            <v/>
          </cell>
          <cell r="C140" t="str">
            <v>® ®</v>
          </cell>
          <cell r="D140" t="str">
            <v>§Êt ®Ìn</v>
          </cell>
          <cell r="E140" t="str">
            <v>kg</v>
          </cell>
          <cell r="F140">
            <v>3.78</v>
          </cell>
          <cell r="G140">
            <v>7818</v>
          </cell>
          <cell r="H140">
            <v>29552</v>
          </cell>
        </row>
        <row r="141">
          <cell r="A141" t="str">
            <v/>
          </cell>
          <cell r="D141" t="str">
            <v>b/ Nh©n c«ng</v>
          </cell>
        </row>
        <row r="142">
          <cell r="A142" t="str">
            <v/>
          </cell>
          <cell r="C142" t="str">
            <v>3,5/7</v>
          </cell>
          <cell r="D142" t="str">
            <v>Nh©n c«ng 3,5/7</v>
          </cell>
          <cell r="E142" t="str">
            <v xml:space="preserve">C«ng </v>
          </cell>
          <cell r="F142">
            <v>36.783999999999999</v>
          </cell>
          <cell r="G142">
            <v>14611</v>
          </cell>
          <cell r="I142">
            <v>537451</v>
          </cell>
        </row>
        <row r="143">
          <cell r="A143" t="str">
            <v/>
          </cell>
          <cell r="D143" t="str">
            <v>c/ M¸y thi c«ng</v>
          </cell>
        </row>
        <row r="144">
          <cell r="A144" t="str">
            <v/>
          </cell>
          <cell r="C144" t="str">
            <v>h23</v>
          </cell>
          <cell r="D144" t="str">
            <v>M¸y hµn 23KW</v>
          </cell>
          <cell r="E144" t="str">
            <v>ca</v>
          </cell>
          <cell r="F144">
            <v>3.64</v>
          </cell>
          <cell r="G144">
            <v>77338</v>
          </cell>
          <cell r="J144">
            <v>281510</v>
          </cell>
        </row>
        <row r="145">
          <cell r="A145">
            <v>21</v>
          </cell>
          <cell r="B145" t="str">
            <v>KQ.5320</v>
          </cell>
          <cell r="D145" t="str">
            <v>SX, LD, TD v¸n khu«n thÐp dÇm cÇu</v>
          </cell>
          <cell r="E145" t="str">
            <v>m2</v>
          </cell>
          <cell r="H145">
            <v>26129</v>
          </cell>
          <cell r="I145">
            <v>28754</v>
          </cell>
          <cell r="J145">
            <v>11350</v>
          </cell>
        </row>
        <row r="146">
          <cell r="A146" t="str">
            <v/>
          </cell>
          <cell r="D146" t="str">
            <v>a/ VËt liÖu</v>
          </cell>
        </row>
        <row r="147">
          <cell r="A147" t="str">
            <v/>
          </cell>
          <cell r="C147" t="str">
            <v>tb</v>
          </cell>
          <cell r="D147" t="str">
            <v xml:space="preserve">ThÐp b¶n                            </v>
          </cell>
          <cell r="E147" t="str">
            <v>kg</v>
          </cell>
          <cell r="F147">
            <v>3.6</v>
          </cell>
          <cell r="G147">
            <v>3454</v>
          </cell>
          <cell r="H147">
            <v>12434</v>
          </cell>
        </row>
        <row r="148">
          <cell r="A148" t="str">
            <v/>
          </cell>
          <cell r="C148" t="str">
            <v>th</v>
          </cell>
          <cell r="D148" t="str">
            <v xml:space="preserve">ThÐp h×nh                            </v>
          </cell>
          <cell r="E148" t="str">
            <v>kg</v>
          </cell>
          <cell r="F148">
            <v>1.56</v>
          </cell>
          <cell r="G148">
            <v>4496</v>
          </cell>
          <cell r="H148">
            <v>7014</v>
          </cell>
        </row>
        <row r="149">
          <cell r="A149" t="str">
            <v/>
          </cell>
          <cell r="C149" t="str">
            <v>qh</v>
          </cell>
          <cell r="D149" t="str">
            <v>Que hµn</v>
          </cell>
          <cell r="E149" t="str">
            <v>kg</v>
          </cell>
          <cell r="F149">
            <v>0.16500000000000001</v>
          </cell>
          <cell r="G149">
            <v>7637</v>
          </cell>
          <cell r="H149">
            <v>1260</v>
          </cell>
        </row>
        <row r="150">
          <cell r="A150" t="str">
            <v/>
          </cell>
          <cell r="C150" t="str">
            <v>¤ xy</v>
          </cell>
          <cell r="D150" t="str">
            <v>¤ xy</v>
          </cell>
          <cell r="E150" t="str">
            <v>chai</v>
          </cell>
          <cell r="F150">
            <v>1.7999999999999999E-2</v>
          </cell>
          <cell r="G150">
            <v>27300</v>
          </cell>
          <cell r="H150">
            <v>491</v>
          </cell>
        </row>
        <row r="151">
          <cell r="A151" t="str">
            <v/>
          </cell>
          <cell r="C151" t="str">
            <v>® ®</v>
          </cell>
          <cell r="D151" t="str">
            <v>§Êt ®Ìn</v>
          </cell>
          <cell r="E151" t="str">
            <v>kg</v>
          </cell>
          <cell r="F151">
            <v>7.6999999999999999E-2</v>
          </cell>
          <cell r="G151">
            <v>7818</v>
          </cell>
          <cell r="H151">
            <v>602</v>
          </cell>
        </row>
        <row r="152">
          <cell r="A152" t="str">
            <v/>
          </cell>
          <cell r="C152" t="str">
            <v>t ®</v>
          </cell>
          <cell r="D152" t="str">
            <v>T¨ng ®¬</v>
          </cell>
          <cell r="E152" t="str">
            <v>c¸i</v>
          </cell>
          <cell r="F152">
            <v>3.2000000000000001E-2</v>
          </cell>
          <cell r="G152">
            <v>18000</v>
          </cell>
          <cell r="H152">
            <v>576</v>
          </cell>
        </row>
        <row r="153">
          <cell r="A153" t="str">
            <v/>
          </cell>
          <cell r="C153" t="str">
            <v>d bc</v>
          </cell>
          <cell r="D153" t="str">
            <v>DÇu b«i tr¬n</v>
          </cell>
          <cell r="E153" t="str">
            <v>kg</v>
          </cell>
          <cell r="F153">
            <v>0.52</v>
          </cell>
          <cell r="G153">
            <v>2500</v>
          </cell>
          <cell r="H153">
            <v>1300</v>
          </cell>
        </row>
        <row r="154">
          <cell r="A154" t="str">
            <v/>
          </cell>
          <cell r="C154" t="str">
            <v>b l</v>
          </cell>
          <cell r="D154" t="str">
            <v>Bul«ng</v>
          </cell>
          <cell r="E154" t="str">
            <v>c¸i</v>
          </cell>
          <cell r="F154">
            <v>0.62</v>
          </cell>
          <cell r="G154">
            <v>2727</v>
          </cell>
          <cell r="H154">
            <v>1691</v>
          </cell>
        </row>
        <row r="155">
          <cell r="A155" t="str">
            <v/>
          </cell>
          <cell r="D155" t="str">
            <v>VËt liÖu kh¸c</v>
          </cell>
          <cell r="E155" t="str">
            <v>%</v>
          </cell>
          <cell r="F155">
            <v>3</v>
          </cell>
          <cell r="G155">
            <v>25368</v>
          </cell>
          <cell r="H155">
            <v>761</v>
          </cell>
        </row>
        <row r="156">
          <cell r="A156" t="str">
            <v/>
          </cell>
          <cell r="D156" t="str">
            <v>b/ Nh©n c«ng</v>
          </cell>
        </row>
        <row r="157">
          <cell r="A157" t="str">
            <v/>
          </cell>
          <cell r="C157" t="str">
            <v>4,5/7</v>
          </cell>
          <cell r="D157" t="str">
            <v>Nh©n c«ng 4,5/7</v>
          </cell>
          <cell r="E157" t="str">
            <v>c«ng</v>
          </cell>
          <cell r="F157">
            <v>1.7</v>
          </cell>
          <cell r="G157">
            <v>16914</v>
          </cell>
          <cell r="I157">
            <v>28754</v>
          </cell>
        </row>
        <row r="158">
          <cell r="A158" t="str">
            <v/>
          </cell>
          <cell r="D158" t="str">
            <v>c/ M¸y thi c«ng</v>
          </cell>
        </row>
        <row r="159">
          <cell r="A159" t="str">
            <v/>
          </cell>
          <cell r="C159" t="str">
            <v>h23</v>
          </cell>
          <cell r="D159" t="str">
            <v>M¸y hµn 23KW</v>
          </cell>
          <cell r="E159" t="str">
            <v>ca</v>
          </cell>
          <cell r="F159">
            <v>4.4999999999999998E-2</v>
          </cell>
          <cell r="G159">
            <v>77338</v>
          </cell>
          <cell r="J159">
            <v>3480</v>
          </cell>
        </row>
        <row r="160">
          <cell r="A160" t="str">
            <v/>
          </cell>
          <cell r="C160" t="str">
            <v>ct</v>
          </cell>
          <cell r="D160" t="str">
            <v>M¸y c¾t thÐp</v>
          </cell>
          <cell r="E160" t="str">
            <v>ca</v>
          </cell>
          <cell r="F160">
            <v>2.5000000000000001E-3</v>
          </cell>
          <cell r="G160">
            <v>164322</v>
          </cell>
          <cell r="J160">
            <v>411</v>
          </cell>
        </row>
        <row r="161">
          <cell r="A161" t="str">
            <v/>
          </cell>
          <cell r="C161" t="str">
            <v>t®5</v>
          </cell>
          <cell r="D161" t="str">
            <v>Têi ®iÖn 5 tÊn</v>
          </cell>
          <cell r="E161" t="str">
            <v>ca</v>
          </cell>
          <cell r="F161">
            <v>0.01</v>
          </cell>
          <cell r="G161">
            <v>70440</v>
          </cell>
          <cell r="J161">
            <v>704</v>
          </cell>
        </row>
        <row r="162">
          <cell r="A162" t="str">
            <v/>
          </cell>
          <cell r="C162" t="str">
            <v>c16</v>
          </cell>
          <cell r="D162" t="str">
            <v>CÈu 16 T</v>
          </cell>
          <cell r="E162" t="str">
            <v>ca</v>
          </cell>
          <cell r="F162">
            <v>8.0000000000000002E-3</v>
          </cell>
          <cell r="G162">
            <v>823425</v>
          </cell>
          <cell r="J162">
            <v>6587</v>
          </cell>
        </row>
        <row r="163">
          <cell r="A163" t="str">
            <v/>
          </cell>
          <cell r="D163" t="str">
            <v xml:space="preserve">M¸y kh¸c </v>
          </cell>
          <cell r="E163" t="str">
            <v>%</v>
          </cell>
          <cell r="F163">
            <v>1.5</v>
          </cell>
          <cell r="G163">
            <v>11182</v>
          </cell>
          <cell r="J163">
            <v>168</v>
          </cell>
        </row>
        <row r="164">
          <cell r="A164">
            <v>22</v>
          </cell>
          <cell r="B164" t="str">
            <v>LC.1220</v>
          </cell>
          <cell r="D164" t="str">
            <v>L©ng h¹ dÇm cÇu</v>
          </cell>
          <cell r="H164">
            <v>101879</v>
          </cell>
          <cell r="I164">
            <v>312909</v>
          </cell>
        </row>
        <row r="165">
          <cell r="A165" t="str">
            <v/>
          </cell>
          <cell r="D165" t="str">
            <v>a/ VËt liÖu</v>
          </cell>
        </row>
        <row r="166">
          <cell r="A166" t="str">
            <v/>
          </cell>
          <cell r="C166" t="str">
            <v>gc</v>
          </cell>
          <cell r="D166" t="str">
            <v>Gç chèng/kª</v>
          </cell>
          <cell r="E166" t="str">
            <v>m3</v>
          </cell>
          <cell r="F166">
            <v>0.112</v>
          </cell>
          <cell r="G166">
            <v>830880</v>
          </cell>
          <cell r="H166">
            <v>93059</v>
          </cell>
        </row>
        <row r="167">
          <cell r="A167" t="str">
            <v/>
          </cell>
          <cell r="C167" t="str">
            <v>® ®Øa</v>
          </cell>
          <cell r="D167" t="str">
            <v>§inh ®Øa</v>
          </cell>
          <cell r="E167" t="str">
            <v>C¸i</v>
          </cell>
          <cell r="F167">
            <v>6.3</v>
          </cell>
          <cell r="G167">
            <v>1400</v>
          </cell>
          <cell r="H167">
            <v>8820</v>
          </cell>
        </row>
        <row r="168">
          <cell r="A168" t="str">
            <v/>
          </cell>
          <cell r="D168" t="str">
            <v>b/ Nh©n c«ng</v>
          </cell>
        </row>
        <row r="169">
          <cell r="A169" t="str">
            <v/>
          </cell>
          <cell r="C169" t="str">
            <v>4,5/7</v>
          </cell>
          <cell r="D169" t="str">
            <v>Nh©n c«ng 4,5/7</v>
          </cell>
          <cell r="E169" t="str">
            <v xml:space="preserve">C«ng </v>
          </cell>
          <cell r="F169">
            <v>18.5</v>
          </cell>
          <cell r="G169">
            <v>16914</v>
          </cell>
          <cell r="I169">
            <v>312909</v>
          </cell>
        </row>
        <row r="170">
          <cell r="A170">
            <v>23</v>
          </cell>
          <cell r="B170" t="str">
            <v>LC.1120</v>
          </cell>
          <cell r="D170" t="str">
            <v xml:space="preserve">Di chuyÓn dÇm tõ bÖ ®óc ra b·i chøa </v>
          </cell>
          <cell r="E170" t="str">
            <v>PhiÕn</v>
          </cell>
          <cell r="H170">
            <v>86960</v>
          </cell>
          <cell r="I170">
            <v>240010</v>
          </cell>
        </row>
        <row r="171">
          <cell r="A171" t="str">
            <v/>
          </cell>
          <cell r="D171" t="str">
            <v>a/ VËt liÖu</v>
          </cell>
        </row>
        <row r="172">
          <cell r="A172" t="str">
            <v/>
          </cell>
          <cell r="C172" t="str">
            <v>Ray</v>
          </cell>
          <cell r="D172" t="str">
            <v>Ray P43</v>
          </cell>
          <cell r="E172" t="str">
            <v>kg</v>
          </cell>
          <cell r="F172">
            <v>4.5999999999999996</v>
          </cell>
          <cell r="G172">
            <v>5500</v>
          </cell>
          <cell r="H172">
            <v>25300</v>
          </cell>
        </row>
        <row r="173">
          <cell r="A173" t="str">
            <v/>
          </cell>
          <cell r="C173" t="str">
            <v>l l</v>
          </cell>
          <cell r="D173" t="str">
            <v>LËp l¸ch</v>
          </cell>
          <cell r="E173" t="str">
            <v>bé</v>
          </cell>
          <cell r="F173">
            <v>9.1999999999999998E-2</v>
          </cell>
          <cell r="G173">
            <v>100000</v>
          </cell>
          <cell r="H173">
            <v>9200</v>
          </cell>
        </row>
        <row r="174">
          <cell r="A174" t="str">
            <v/>
          </cell>
          <cell r="C174" t="str">
            <v>gc</v>
          </cell>
          <cell r="D174" t="str">
            <v>Gç chèng/kª</v>
          </cell>
          <cell r="E174" t="str">
            <v>m3</v>
          </cell>
          <cell r="F174">
            <v>2.3E-2</v>
          </cell>
          <cell r="G174">
            <v>830880</v>
          </cell>
          <cell r="H174">
            <v>19110</v>
          </cell>
        </row>
        <row r="175">
          <cell r="A175" t="str">
            <v/>
          </cell>
          <cell r="C175" t="str">
            <v>® ®­êng</v>
          </cell>
          <cell r="D175" t="str">
            <v>§inh ®­êng</v>
          </cell>
          <cell r="E175" t="str">
            <v>c¸i</v>
          </cell>
          <cell r="F175">
            <v>6.67</v>
          </cell>
          <cell r="G175">
            <v>5000</v>
          </cell>
          <cell r="H175">
            <v>33350</v>
          </cell>
        </row>
        <row r="176">
          <cell r="A176" t="str">
            <v/>
          </cell>
          <cell r="D176" t="str">
            <v>b/ Nh©n c«ng</v>
          </cell>
        </row>
        <row r="177">
          <cell r="A177" t="str">
            <v/>
          </cell>
          <cell r="C177" t="str">
            <v>4,5/7</v>
          </cell>
          <cell r="D177" t="str">
            <v>Nh©n c«ng 4,5/7</v>
          </cell>
          <cell r="E177" t="str">
            <v xml:space="preserve">C«ng </v>
          </cell>
          <cell r="F177">
            <v>14.19</v>
          </cell>
          <cell r="G177">
            <v>16914</v>
          </cell>
          <cell r="I177">
            <v>240010</v>
          </cell>
        </row>
        <row r="178">
          <cell r="A178">
            <v>24</v>
          </cell>
          <cell r="B178" t="str">
            <v>LC.1120</v>
          </cell>
          <cell r="D178" t="str">
            <v xml:space="preserve">Di chuyÓn dÇm tõ b·i chøa ra vÞ trÝ xe lao </v>
          </cell>
          <cell r="E178" t="str">
            <v>PhiÕn</v>
          </cell>
          <cell r="H178">
            <v>260881</v>
          </cell>
          <cell r="I178">
            <v>720029</v>
          </cell>
        </row>
        <row r="179">
          <cell r="A179" t="str">
            <v/>
          </cell>
          <cell r="D179" t="str">
            <v>a/ VËt liÖu</v>
          </cell>
        </row>
        <row r="180">
          <cell r="A180" t="str">
            <v/>
          </cell>
          <cell r="C180" t="str">
            <v>Ray</v>
          </cell>
          <cell r="D180" t="str">
            <v>Ray P43</v>
          </cell>
          <cell r="E180" t="str">
            <v>kg</v>
          </cell>
          <cell r="F180">
            <v>13.8</v>
          </cell>
          <cell r="G180">
            <v>5500</v>
          </cell>
          <cell r="H180">
            <v>75900</v>
          </cell>
        </row>
        <row r="181">
          <cell r="A181" t="str">
            <v/>
          </cell>
          <cell r="C181" t="str">
            <v>l l</v>
          </cell>
          <cell r="D181" t="str">
            <v>LËp l¸ch</v>
          </cell>
          <cell r="E181" t="str">
            <v>bé</v>
          </cell>
          <cell r="F181">
            <v>0.27600000000000002</v>
          </cell>
          <cell r="G181">
            <v>100000</v>
          </cell>
          <cell r="H181">
            <v>27600</v>
          </cell>
        </row>
        <row r="182">
          <cell r="A182" t="str">
            <v/>
          </cell>
          <cell r="C182" t="str">
            <v>gc</v>
          </cell>
          <cell r="D182" t="str">
            <v>Gç chèng/kª</v>
          </cell>
          <cell r="E182" t="str">
            <v>m3</v>
          </cell>
          <cell r="F182">
            <v>6.9000000000000006E-2</v>
          </cell>
          <cell r="G182">
            <v>830880</v>
          </cell>
          <cell r="H182">
            <v>57331</v>
          </cell>
        </row>
        <row r="183">
          <cell r="A183" t="str">
            <v/>
          </cell>
          <cell r="C183" t="str">
            <v>® ®­êng</v>
          </cell>
          <cell r="D183" t="str">
            <v>§inh ®­êng</v>
          </cell>
          <cell r="E183" t="str">
            <v>c¸i</v>
          </cell>
          <cell r="F183">
            <v>20.010000000000002</v>
          </cell>
          <cell r="G183">
            <v>5000</v>
          </cell>
          <cell r="H183">
            <v>100050</v>
          </cell>
        </row>
        <row r="184">
          <cell r="A184" t="str">
            <v/>
          </cell>
          <cell r="D184" t="str">
            <v>b/ Nh©n c«ng</v>
          </cell>
        </row>
        <row r="185">
          <cell r="A185" t="str">
            <v/>
          </cell>
          <cell r="C185" t="str">
            <v>4,5/7</v>
          </cell>
          <cell r="D185" t="str">
            <v>Nh©n c«ng 4,5/7</v>
          </cell>
          <cell r="E185" t="str">
            <v xml:space="preserve">C«ng </v>
          </cell>
          <cell r="F185">
            <v>42.57</v>
          </cell>
          <cell r="G185">
            <v>16914</v>
          </cell>
          <cell r="I185">
            <v>720029</v>
          </cell>
        </row>
        <row r="186">
          <cell r="A186">
            <v>25</v>
          </cell>
          <cell r="B186" t="str">
            <v>LB.2120</v>
          </cell>
          <cell r="D186" t="str">
            <v xml:space="preserve">Lao l¾p dÇm vµo nhÞp </v>
          </cell>
          <cell r="E186" t="str">
            <v>PhiÕn</v>
          </cell>
          <cell r="H186">
            <v>611384</v>
          </cell>
          <cell r="I186">
            <v>2623361</v>
          </cell>
          <cell r="J186">
            <v>640983</v>
          </cell>
        </row>
        <row r="187">
          <cell r="A187" t="str">
            <v/>
          </cell>
          <cell r="D187" t="str">
            <v>a/ VËt liÖu</v>
          </cell>
        </row>
        <row r="188">
          <cell r="A188" t="str">
            <v/>
          </cell>
          <cell r="C188" t="str">
            <v>th</v>
          </cell>
          <cell r="D188" t="str">
            <v xml:space="preserve">ThÐp h×nh                            </v>
          </cell>
          <cell r="E188" t="str">
            <v>kg</v>
          </cell>
          <cell r="F188">
            <v>3.63</v>
          </cell>
          <cell r="G188">
            <v>4496</v>
          </cell>
          <cell r="H188">
            <v>16320</v>
          </cell>
        </row>
        <row r="189">
          <cell r="A189" t="str">
            <v/>
          </cell>
          <cell r="C189" t="str">
            <v>t vg</v>
          </cell>
          <cell r="D189" t="str">
            <v>Tµ vÑt gç</v>
          </cell>
          <cell r="E189" t="str">
            <v>thanh</v>
          </cell>
          <cell r="F189">
            <v>2.64</v>
          </cell>
          <cell r="G189">
            <v>180000</v>
          </cell>
          <cell r="H189">
            <v>475200</v>
          </cell>
        </row>
        <row r="190">
          <cell r="A190" t="str">
            <v/>
          </cell>
          <cell r="C190" t="str">
            <v>® ®­êng</v>
          </cell>
          <cell r="D190" t="str">
            <v>§inh ®­êng</v>
          </cell>
          <cell r="E190" t="str">
            <v>c¸i</v>
          </cell>
          <cell r="F190">
            <v>18.149999999999999</v>
          </cell>
          <cell r="G190">
            <v>5000</v>
          </cell>
          <cell r="H190">
            <v>90750</v>
          </cell>
        </row>
        <row r="191">
          <cell r="A191" t="str">
            <v/>
          </cell>
          <cell r="D191" t="str">
            <v>VËt liÖu kh¸c</v>
          </cell>
          <cell r="E191" t="str">
            <v>%</v>
          </cell>
          <cell r="F191">
            <v>5</v>
          </cell>
          <cell r="G191">
            <v>582270</v>
          </cell>
          <cell r="H191">
            <v>29114</v>
          </cell>
        </row>
        <row r="192">
          <cell r="A192" t="str">
            <v/>
          </cell>
          <cell r="D192" t="str">
            <v>b/ Nh©n c«ng</v>
          </cell>
        </row>
        <row r="193">
          <cell r="A193" t="str">
            <v/>
          </cell>
          <cell r="C193" t="str">
            <v>4,5/7</v>
          </cell>
          <cell r="D193" t="str">
            <v>Nh©n c«ng 4,5/7</v>
          </cell>
          <cell r="E193" t="str">
            <v>c«ng</v>
          </cell>
          <cell r="F193">
            <v>155.1</v>
          </cell>
          <cell r="G193">
            <v>16914</v>
          </cell>
          <cell r="I193">
            <v>2623361</v>
          </cell>
        </row>
        <row r="194">
          <cell r="A194" t="str">
            <v/>
          </cell>
          <cell r="D194" t="str">
            <v>c/ M¸y thi c«ng</v>
          </cell>
        </row>
        <row r="195">
          <cell r="A195" t="str">
            <v/>
          </cell>
          <cell r="C195" t="str">
            <v>xld</v>
          </cell>
          <cell r="D195" t="str">
            <v>Xe lao dÇm</v>
          </cell>
          <cell r="E195" t="str">
            <v>ca</v>
          </cell>
          <cell r="F195">
            <v>0.23760000000000001</v>
          </cell>
          <cell r="G195">
            <v>2382049</v>
          </cell>
          <cell r="J195">
            <v>565975</v>
          </cell>
        </row>
        <row r="196">
          <cell r="A196" t="str">
            <v/>
          </cell>
          <cell r="C196" t="str">
            <v>t®5</v>
          </cell>
          <cell r="D196" t="str">
            <v>Têi ®iÖn 5T</v>
          </cell>
          <cell r="E196" t="str">
            <v>ca</v>
          </cell>
          <cell r="F196">
            <v>0.23760000000000001</v>
          </cell>
          <cell r="G196">
            <v>70440</v>
          </cell>
          <cell r="J196">
            <v>16737</v>
          </cell>
        </row>
        <row r="197">
          <cell r="A197" t="str">
            <v/>
          </cell>
          <cell r="D197" t="str">
            <v>M¸y kh¸c</v>
          </cell>
          <cell r="E197" t="str">
            <v>%</v>
          </cell>
          <cell r="F197">
            <v>10</v>
          </cell>
          <cell r="G197">
            <v>582712</v>
          </cell>
          <cell r="J197">
            <v>58271</v>
          </cell>
        </row>
        <row r="198">
          <cell r="A198">
            <v>26</v>
          </cell>
          <cell r="B198" t="str">
            <v>IA.1220</v>
          </cell>
          <cell r="D198" t="str">
            <v>SX, LD cèt thÐp dÇm kª, bÖ ®óc</v>
          </cell>
          <cell r="E198" t="str">
            <v>TÊn</v>
          </cell>
          <cell r="H198">
            <v>4448869</v>
          </cell>
          <cell r="I198">
            <v>147279</v>
          </cell>
          <cell r="J198">
            <v>102444</v>
          </cell>
        </row>
        <row r="199">
          <cell r="A199" t="str">
            <v/>
          </cell>
          <cell r="D199" t="str">
            <v>a/ VËt liÖu</v>
          </cell>
        </row>
        <row r="200">
          <cell r="A200" t="str">
            <v/>
          </cell>
          <cell r="C200" t="str">
            <v>tt&lt;18</v>
          </cell>
          <cell r="D200" t="str">
            <v>ThÐp trßn d&lt;=18</v>
          </cell>
          <cell r="E200" t="str">
            <v>kg</v>
          </cell>
          <cell r="F200">
            <v>1020</v>
          </cell>
          <cell r="G200">
            <v>4232</v>
          </cell>
          <cell r="H200">
            <v>4316640</v>
          </cell>
        </row>
        <row r="201">
          <cell r="A201" t="str">
            <v/>
          </cell>
          <cell r="C201" t="str">
            <v>dtb</v>
          </cell>
          <cell r="D201" t="str">
            <v>D©y thÐp buéc</v>
          </cell>
          <cell r="E201" t="str">
            <v>kg</v>
          </cell>
          <cell r="F201">
            <v>14.28</v>
          </cell>
          <cell r="G201">
            <v>6682</v>
          </cell>
          <cell r="H201">
            <v>95419</v>
          </cell>
        </row>
        <row r="202">
          <cell r="A202" t="str">
            <v/>
          </cell>
          <cell r="C202" t="str">
            <v>qh</v>
          </cell>
          <cell r="D202" t="str">
            <v>Que hµn</v>
          </cell>
          <cell r="E202" t="str">
            <v>kg</v>
          </cell>
          <cell r="F202">
            <v>4.82</v>
          </cell>
          <cell r="G202">
            <v>7637</v>
          </cell>
          <cell r="H202">
            <v>36810</v>
          </cell>
        </row>
        <row r="203">
          <cell r="A203" t="str">
            <v/>
          </cell>
          <cell r="D203" t="str">
            <v>b/ Nh©n c«ng</v>
          </cell>
        </row>
        <row r="204">
          <cell r="A204" t="str">
            <v/>
          </cell>
          <cell r="C204" t="str">
            <v>3,5/7</v>
          </cell>
          <cell r="D204" t="str">
            <v>Nh©n c«ng 3,5/7</v>
          </cell>
          <cell r="E204" t="str">
            <v>c«ng</v>
          </cell>
          <cell r="F204">
            <v>10.08</v>
          </cell>
          <cell r="G204">
            <v>14611</v>
          </cell>
          <cell r="I204">
            <v>147279</v>
          </cell>
        </row>
        <row r="205">
          <cell r="A205" t="str">
            <v/>
          </cell>
          <cell r="D205" t="str">
            <v>b/ M¸y thi c«ng</v>
          </cell>
        </row>
        <row r="206">
          <cell r="A206" t="str">
            <v/>
          </cell>
          <cell r="C206" t="str">
            <v>h23</v>
          </cell>
          <cell r="D206" t="str">
            <v>M¸y hµn 23KW</v>
          </cell>
          <cell r="E206" t="str">
            <v>ca</v>
          </cell>
          <cell r="F206">
            <v>1.1599999999999999</v>
          </cell>
          <cell r="G206">
            <v>77338</v>
          </cell>
          <cell r="J206">
            <v>89712</v>
          </cell>
        </row>
        <row r="207">
          <cell r="A207" t="str">
            <v/>
          </cell>
          <cell r="C207" t="str">
            <v>cuct</v>
          </cell>
          <cell r="D207" t="str">
            <v>M¸y c¾t uèn cèt thÐp</v>
          </cell>
          <cell r="E207" t="str">
            <v>ca</v>
          </cell>
          <cell r="F207">
            <v>0.32</v>
          </cell>
          <cell r="G207">
            <v>39789</v>
          </cell>
          <cell r="J207">
            <v>12732</v>
          </cell>
        </row>
        <row r="208">
          <cell r="A208">
            <v>27</v>
          </cell>
          <cell r="B208" t="str">
            <v>HA.1410</v>
          </cell>
          <cell r="D208" t="str">
            <v>Bª t«ng dÇm kª, bÖ ®óc M200</v>
          </cell>
          <cell r="E208" t="str">
            <v>m3</v>
          </cell>
          <cell r="H208">
            <v>351247</v>
          </cell>
          <cell r="I208">
            <v>24287</v>
          </cell>
          <cell r="J208">
            <v>12480</v>
          </cell>
        </row>
        <row r="209">
          <cell r="A209" t="str">
            <v/>
          </cell>
          <cell r="D209" t="str">
            <v>a/ VËt liÖu</v>
          </cell>
        </row>
        <row r="210">
          <cell r="A210" t="str">
            <v/>
          </cell>
          <cell r="D210" t="str">
            <v>V­a BT M200 ®¸ 4x6 (®é sôt 2-4)</v>
          </cell>
          <cell r="E210" t="str">
            <v>m3</v>
          </cell>
          <cell r="F210">
            <v>1.0249999999999999</v>
          </cell>
          <cell r="G210">
            <v>339287</v>
          </cell>
          <cell r="H210">
            <v>347769</v>
          </cell>
        </row>
        <row r="211">
          <cell r="A211" t="str">
            <v/>
          </cell>
          <cell r="D211" t="str">
            <v>VËt liÖu kh¸c</v>
          </cell>
          <cell r="E211" t="str">
            <v>%</v>
          </cell>
          <cell r="F211">
            <v>1</v>
          </cell>
          <cell r="G211">
            <v>347769</v>
          </cell>
          <cell r="H211">
            <v>3478</v>
          </cell>
        </row>
        <row r="212">
          <cell r="A212" t="str">
            <v/>
          </cell>
          <cell r="D212" t="str">
            <v>b/ Nh©n c«ng</v>
          </cell>
        </row>
        <row r="213">
          <cell r="A213" t="str">
            <v/>
          </cell>
          <cell r="C213" t="str">
            <v>3,0/7</v>
          </cell>
          <cell r="D213" t="str">
            <v>Nh©n c«ng 3,0/7</v>
          </cell>
          <cell r="E213" t="str">
            <v>c«ng</v>
          </cell>
          <cell r="F213">
            <v>1.75</v>
          </cell>
          <cell r="G213">
            <v>13878</v>
          </cell>
          <cell r="I213">
            <v>24287</v>
          </cell>
        </row>
        <row r="214">
          <cell r="A214" t="str">
            <v/>
          </cell>
          <cell r="D214" t="str">
            <v>c/ M¸y thi c«ng</v>
          </cell>
        </row>
        <row r="215">
          <cell r="A215" t="str">
            <v/>
          </cell>
          <cell r="C215" t="str">
            <v>t250</v>
          </cell>
          <cell r="D215" t="str">
            <v>M¸y trén 250l</v>
          </cell>
          <cell r="E215" t="str">
            <v>ca</v>
          </cell>
          <cell r="F215">
            <v>9.5000000000000001E-2</v>
          </cell>
          <cell r="G215">
            <v>96272</v>
          </cell>
          <cell r="J215">
            <v>9146</v>
          </cell>
        </row>
        <row r="216">
          <cell r="A216" t="str">
            <v/>
          </cell>
          <cell r="C216" t="str">
            <v>® d1,5</v>
          </cell>
          <cell r="D216" t="str">
            <v>M¸y ®Çm dïi 1,5KW</v>
          </cell>
          <cell r="E216" t="str">
            <v>ca</v>
          </cell>
          <cell r="F216">
            <v>8.8999999999999996E-2</v>
          </cell>
          <cell r="G216">
            <v>37456</v>
          </cell>
          <cell r="J216">
            <v>3334</v>
          </cell>
        </row>
        <row r="217">
          <cell r="A217">
            <v>28</v>
          </cell>
          <cell r="B217" t="str">
            <v>KA.2410</v>
          </cell>
          <cell r="D217" t="str">
            <v>V¸n khu«n bÖ ®óc dÇm</v>
          </cell>
          <cell r="E217" t="str">
            <v>100m2</v>
          </cell>
          <cell r="H217">
            <v>1594967</v>
          </cell>
          <cell r="I217">
            <v>702141</v>
          </cell>
        </row>
        <row r="218">
          <cell r="A218" t="str">
            <v/>
          </cell>
          <cell r="D218" t="str">
            <v>a/ VËt liÖu</v>
          </cell>
        </row>
        <row r="219">
          <cell r="A219" t="str">
            <v/>
          </cell>
          <cell r="C219" t="str">
            <v>gvk</v>
          </cell>
          <cell r="D219" t="str">
            <v>Gç v¸n khu«n</v>
          </cell>
          <cell r="E219" t="str">
            <v>m3</v>
          </cell>
          <cell r="F219">
            <v>0.79200000000000004</v>
          </cell>
          <cell r="G219">
            <v>830880</v>
          </cell>
          <cell r="H219">
            <v>658057</v>
          </cell>
        </row>
        <row r="220">
          <cell r="A220" t="str">
            <v/>
          </cell>
          <cell r="C220" t="str">
            <v>gc</v>
          </cell>
          <cell r="D220" t="str">
            <v>Gç chèng/kª</v>
          </cell>
          <cell r="E220" t="str">
            <v>m3</v>
          </cell>
          <cell r="F220">
            <v>0.98099999999999998</v>
          </cell>
          <cell r="G220">
            <v>830880</v>
          </cell>
          <cell r="H220">
            <v>815093</v>
          </cell>
        </row>
        <row r="221">
          <cell r="A221" t="str">
            <v/>
          </cell>
          <cell r="C221" t="str">
            <v>® ®Øa</v>
          </cell>
          <cell r="D221" t="str">
            <v>§inh ®Øa</v>
          </cell>
          <cell r="E221" t="str">
            <v>C¸i</v>
          </cell>
          <cell r="F221">
            <v>29</v>
          </cell>
          <cell r="G221">
            <v>1400</v>
          </cell>
          <cell r="H221">
            <v>40600</v>
          </cell>
        </row>
        <row r="222">
          <cell r="A222" t="str">
            <v/>
          </cell>
          <cell r="C222" t="str">
            <v>®i</v>
          </cell>
          <cell r="D222" t="str">
            <v>§inh</v>
          </cell>
          <cell r="E222" t="str">
            <v>kg</v>
          </cell>
          <cell r="F222">
            <v>11.45</v>
          </cell>
          <cell r="G222">
            <v>5714</v>
          </cell>
          <cell r="H222">
            <v>65425</v>
          </cell>
        </row>
        <row r="223">
          <cell r="A223" t="str">
            <v/>
          </cell>
          <cell r="D223" t="str">
            <v>VËt liÖu kh¸c</v>
          </cell>
          <cell r="E223" t="str">
            <v>%</v>
          </cell>
          <cell r="F223">
            <v>1</v>
          </cell>
          <cell r="G223">
            <v>1579175</v>
          </cell>
          <cell r="H223">
            <v>15792</v>
          </cell>
        </row>
        <row r="224">
          <cell r="A224" t="str">
            <v/>
          </cell>
          <cell r="D224" t="str">
            <v>b/ Nh©n c«ng</v>
          </cell>
        </row>
        <row r="225">
          <cell r="A225" t="str">
            <v/>
          </cell>
          <cell r="C225" t="str">
            <v>4,0/7</v>
          </cell>
          <cell r="D225" t="str">
            <v>Nh©n c«ng 4,0/7</v>
          </cell>
          <cell r="E225" t="str">
            <v>c«ng</v>
          </cell>
          <cell r="F225">
            <v>45.76</v>
          </cell>
          <cell r="G225">
            <v>15344</v>
          </cell>
          <cell r="I225">
            <v>702141</v>
          </cell>
        </row>
        <row r="226">
          <cell r="A226">
            <v>29</v>
          </cell>
          <cell r="B226" t="str">
            <v>BC.2122</v>
          </cell>
          <cell r="D226" t="str">
            <v>San ñi mÆt b»ng thi c«ng</v>
          </cell>
          <cell r="E226" t="str">
            <v>m3</v>
          </cell>
          <cell r="H226">
            <v>2577</v>
          </cell>
        </row>
        <row r="227">
          <cell r="A227" t="str">
            <v/>
          </cell>
          <cell r="D227" t="str">
            <v>c/ M¸y thi c«ng</v>
          </cell>
        </row>
        <row r="228">
          <cell r="A228" t="str">
            <v/>
          </cell>
          <cell r="C228" t="str">
            <v>u110</v>
          </cell>
          <cell r="D228" t="str">
            <v>M¸y ñi 110cv</v>
          </cell>
          <cell r="E228" t="str">
            <v>Ca</v>
          </cell>
          <cell r="F228">
            <v>3.8500000000000001E-3</v>
          </cell>
          <cell r="G228">
            <v>669348</v>
          </cell>
          <cell r="H228">
            <v>2577</v>
          </cell>
        </row>
        <row r="229">
          <cell r="A229">
            <v>30</v>
          </cell>
          <cell r="B229" t="str">
            <v>HA.6210</v>
          </cell>
          <cell r="C229" t="str">
            <v>M.CÇu</v>
          </cell>
          <cell r="D229" t="str">
            <v>BT dÇm ngang, mèi nèi M400</v>
          </cell>
          <cell r="E229" t="str">
            <v>m3</v>
          </cell>
          <cell r="H229">
            <v>745190</v>
          </cell>
          <cell r="I229">
            <v>40911</v>
          </cell>
          <cell r="J229">
            <v>37263</v>
          </cell>
        </row>
        <row r="230">
          <cell r="A230" t="str">
            <v/>
          </cell>
          <cell r="D230" t="str">
            <v>a/ VËt liÖu</v>
          </cell>
        </row>
        <row r="231">
          <cell r="A231" t="str">
            <v/>
          </cell>
          <cell r="D231" t="str">
            <v>V­a BT M400 ®¸ 1x2 (®é sôt 14-17)</v>
          </cell>
          <cell r="E231" t="str">
            <v>m3</v>
          </cell>
          <cell r="F231">
            <v>1.0249999999999999</v>
          </cell>
          <cell r="G231">
            <v>699053</v>
          </cell>
          <cell r="H231">
            <v>716529</v>
          </cell>
        </row>
        <row r="232">
          <cell r="A232" t="str">
            <v/>
          </cell>
          <cell r="D232" t="str">
            <v>VËt liÖu kh¸c</v>
          </cell>
          <cell r="E232" t="str">
            <v>%</v>
          </cell>
          <cell r="F232">
            <v>4</v>
          </cell>
          <cell r="G232">
            <v>716529</v>
          </cell>
          <cell r="H232">
            <v>28661</v>
          </cell>
        </row>
        <row r="233">
          <cell r="A233" t="str">
            <v/>
          </cell>
          <cell r="D233" t="str">
            <v>b/ Nh©n c«ng</v>
          </cell>
        </row>
        <row r="234">
          <cell r="A234" t="str">
            <v/>
          </cell>
          <cell r="C234" t="str">
            <v>3,5/7</v>
          </cell>
          <cell r="D234" t="str">
            <v>Nh©n c«ng 3,5/7</v>
          </cell>
          <cell r="E234" t="str">
            <v xml:space="preserve">C«ng </v>
          </cell>
          <cell r="F234">
            <v>2.8</v>
          </cell>
          <cell r="G234">
            <v>14611</v>
          </cell>
          <cell r="I234">
            <v>40911</v>
          </cell>
        </row>
        <row r="235">
          <cell r="A235" t="str">
            <v/>
          </cell>
          <cell r="D235" t="str">
            <v xml:space="preserve">c/ M¸y thi c«ng </v>
          </cell>
        </row>
        <row r="236">
          <cell r="C236" t="str">
            <v>c10</v>
          </cell>
          <cell r="D236" t="str">
            <v>CÈu 10T</v>
          </cell>
          <cell r="E236" t="str">
            <v>Ca</v>
          </cell>
          <cell r="F236">
            <v>0.04</v>
          </cell>
          <cell r="G236">
            <v>615511</v>
          </cell>
          <cell r="J236">
            <v>24620</v>
          </cell>
        </row>
        <row r="237">
          <cell r="A237" t="str">
            <v/>
          </cell>
          <cell r="C237" t="str">
            <v>t250</v>
          </cell>
          <cell r="D237" t="str">
            <v>M¸y trén 250l</v>
          </cell>
          <cell r="E237" t="str">
            <v>Ca</v>
          </cell>
          <cell r="F237">
            <v>9.5000000000000001E-2</v>
          </cell>
          <cell r="G237">
            <v>96272</v>
          </cell>
          <cell r="J237">
            <v>9146</v>
          </cell>
        </row>
        <row r="238">
          <cell r="A238" t="str">
            <v/>
          </cell>
          <cell r="C238" t="str">
            <v>®b1</v>
          </cell>
          <cell r="D238" t="str">
            <v>M¸y ®Çm bµn 1KW</v>
          </cell>
          <cell r="E238" t="str">
            <v>Ca</v>
          </cell>
          <cell r="F238">
            <v>8.8999999999999996E-2</v>
          </cell>
          <cell r="G238">
            <v>32525</v>
          </cell>
          <cell r="J238">
            <v>2895</v>
          </cell>
        </row>
        <row r="239">
          <cell r="A239" t="str">
            <v/>
          </cell>
          <cell r="D239" t="str">
            <v>M¸y kh¸c</v>
          </cell>
          <cell r="E239" t="str">
            <v>%</v>
          </cell>
          <cell r="F239">
            <v>5</v>
          </cell>
          <cell r="G239">
            <v>12041</v>
          </cell>
          <cell r="J239">
            <v>602</v>
          </cell>
        </row>
        <row r="240">
          <cell r="A240">
            <v>31</v>
          </cell>
          <cell r="B240" t="str">
            <v>IA.2521</v>
          </cell>
          <cell r="C240" t="str">
            <v>M.CÇu</v>
          </cell>
          <cell r="D240" t="str">
            <v>SX, LD cèt thÐp dÇm ngang, mèi nèi CT3</v>
          </cell>
          <cell r="E240" t="str">
            <v>TÊn</v>
          </cell>
          <cell r="H240">
            <v>4517699</v>
          </cell>
          <cell r="I240">
            <v>159406</v>
          </cell>
          <cell r="J240">
            <v>101763</v>
          </cell>
        </row>
        <row r="241">
          <cell r="A241" t="str">
            <v/>
          </cell>
          <cell r="D241" t="str">
            <v>a/ VËt liÖu</v>
          </cell>
        </row>
        <row r="242">
          <cell r="A242" t="str">
            <v/>
          </cell>
          <cell r="C242" t="str">
            <v>ct3</v>
          </cell>
          <cell r="D242" t="str">
            <v>ThÐp CT3</v>
          </cell>
          <cell r="E242" t="str">
            <v>kg</v>
          </cell>
          <cell r="F242">
            <v>1020</v>
          </cell>
          <cell r="G242">
            <v>4301</v>
          </cell>
          <cell r="H242">
            <v>4387020</v>
          </cell>
        </row>
        <row r="243">
          <cell r="A243" t="str">
            <v/>
          </cell>
          <cell r="C243" t="str">
            <v>dtb</v>
          </cell>
          <cell r="D243" t="str">
            <v>D©y thÐp buéc</v>
          </cell>
          <cell r="E243" t="str">
            <v>kg</v>
          </cell>
          <cell r="F243">
            <v>14.28</v>
          </cell>
          <cell r="G243">
            <v>6682</v>
          </cell>
          <cell r="H243">
            <v>95419</v>
          </cell>
        </row>
        <row r="244">
          <cell r="A244" t="str">
            <v/>
          </cell>
          <cell r="C244" t="str">
            <v>qh</v>
          </cell>
          <cell r="D244" t="str">
            <v>Que hµn</v>
          </cell>
          <cell r="E244" t="str">
            <v>kg</v>
          </cell>
          <cell r="F244">
            <v>4.617</v>
          </cell>
          <cell r="G244">
            <v>7637</v>
          </cell>
          <cell r="H244">
            <v>35260</v>
          </cell>
        </row>
        <row r="245">
          <cell r="A245" t="str">
            <v/>
          </cell>
          <cell r="D245" t="str">
            <v>b/ Nh©n c«ng</v>
          </cell>
        </row>
        <row r="246">
          <cell r="A246" t="str">
            <v/>
          </cell>
          <cell r="C246" t="str">
            <v>3,5/7</v>
          </cell>
          <cell r="D246" t="str">
            <v>Nh©n c«ng 3,5/7</v>
          </cell>
          <cell r="E246" t="str">
            <v xml:space="preserve">C«ng </v>
          </cell>
          <cell r="F246">
            <v>10.91</v>
          </cell>
          <cell r="G246">
            <v>14611</v>
          </cell>
          <cell r="I246">
            <v>159406</v>
          </cell>
        </row>
        <row r="247">
          <cell r="A247" t="str">
            <v/>
          </cell>
          <cell r="D247" t="str">
            <v xml:space="preserve">c/ M¸y thi c«ng </v>
          </cell>
        </row>
        <row r="248">
          <cell r="A248" t="str">
            <v/>
          </cell>
          <cell r="C248" t="str">
            <v>h23</v>
          </cell>
          <cell r="D248" t="str">
            <v>M¸y hµn 23KW</v>
          </cell>
          <cell r="E248" t="str">
            <v>Ca</v>
          </cell>
          <cell r="F248">
            <v>1.123</v>
          </cell>
          <cell r="G248">
            <v>77338</v>
          </cell>
          <cell r="J248">
            <v>86851</v>
          </cell>
        </row>
        <row r="249">
          <cell r="C249" t="str">
            <v>cuct</v>
          </cell>
          <cell r="D249" t="str">
            <v>M¸y c¾t uèn cèt thÐp</v>
          </cell>
          <cell r="E249" t="str">
            <v>Ca</v>
          </cell>
          <cell r="F249">
            <v>0.32</v>
          </cell>
          <cell r="G249">
            <v>39789</v>
          </cell>
          <cell r="J249">
            <v>12732</v>
          </cell>
        </row>
        <row r="250">
          <cell r="C250" t="str">
            <v>vt0,8</v>
          </cell>
          <cell r="D250" t="str">
            <v>M¸y vËn th¨ng 0,8T</v>
          </cell>
          <cell r="E250" t="str">
            <v>Ca</v>
          </cell>
          <cell r="F250">
            <v>0.04</v>
          </cell>
          <cell r="G250">
            <v>54495</v>
          </cell>
          <cell r="J250">
            <v>2180</v>
          </cell>
        </row>
        <row r="251">
          <cell r="A251">
            <v>32</v>
          </cell>
          <cell r="B251" t="str">
            <v>IA.2521</v>
          </cell>
          <cell r="C251" t="str">
            <v>M.CÇu</v>
          </cell>
          <cell r="D251" t="str">
            <v>SX, LD cèt thÐp dÇm ngang, mèi nèi CT5</v>
          </cell>
          <cell r="E251" t="str">
            <v>TÊn</v>
          </cell>
          <cell r="H251">
            <v>4447319</v>
          </cell>
          <cell r="I251">
            <v>159406</v>
          </cell>
          <cell r="J251">
            <v>101763</v>
          </cell>
        </row>
        <row r="252">
          <cell r="A252" t="str">
            <v/>
          </cell>
          <cell r="D252" t="str">
            <v>a/ VËt liÖu</v>
          </cell>
        </row>
        <row r="253">
          <cell r="A253" t="str">
            <v/>
          </cell>
          <cell r="C253" t="str">
            <v>ct5</v>
          </cell>
          <cell r="D253" t="str">
            <v>ThÐp CT5</v>
          </cell>
          <cell r="E253" t="str">
            <v>kg</v>
          </cell>
          <cell r="F253">
            <v>1020</v>
          </cell>
          <cell r="G253">
            <v>4232</v>
          </cell>
          <cell r="H253">
            <v>4316640</v>
          </cell>
        </row>
        <row r="254">
          <cell r="A254" t="str">
            <v/>
          </cell>
          <cell r="C254" t="str">
            <v>dtb</v>
          </cell>
          <cell r="D254" t="str">
            <v>D©y thÐp buéc</v>
          </cell>
          <cell r="E254" t="str">
            <v>kg</v>
          </cell>
          <cell r="F254">
            <v>14.28</v>
          </cell>
          <cell r="G254">
            <v>6682</v>
          </cell>
          <cell r="H254">
            <v>95419</v>
          </cell>
        </row>
        <row r="255">
          <cell r="A255" t="str">
            <v/>
          </cell>
          <cell r="C255" t="str">
            <v>qh</v>
          </cell>
          <cell r="D255" t="str">
            <v>Que hµn</v>
          </cell>
          <cell r="E255" t="str">
            <v>kg</v>
          </cell>
          <cell r="F255">
            <v>4.617</v>
          </cell>
          <cell r="G255">
            <v>7637</v>
          </cell>
          <cell r="H255">
            <v>35260</v>
          </cell>
        </row>
        <row r="256">
          <cell r="A256" t="str">
            <v/>
          </cell>
          <cell r="D256" t="str">
            <v>b/ Nh©n c«ng</v>
          </cell>
        </row>
        <row r="257">
          <cell r="A257" t="str">
            <v/>
          </cell>
          <cell r="C257" t="str">
            <v>3,5/7</v>
          </cell>
          <cell r="D257" t="str">
            <v>Nh©n c«ng 3,5/7</v>
          </cell>
          <cell r="E257" t="str">
            <v xml:space="preserve">C«ng </v>
          </cell>
          <cell r="F257">
            <v>10.91</v>
          </cell>
          <cell r="G257">
            <v>14611</v>
          </cell>
          <cell r="I257">
            <v>159406</v>
          </cell>
        </row>
        <row r="258">
          <cell r="A258" t="str">
            <v/>
          </cell>
          <cell r="D258" t="str">
            <v xml:space="preserve">c/ M¸y thi c«ng </v>
          </cell>
        </row>
        <row r="259">
          <cell r="A259" t="str">
            <v/>
          </cell>
          <cell r="C259" t="str">
            <v>h23</v>
          </cell>
          <cell r="D259" t="str">
            <v>M¸y hµn 23KW</v>
          </cell>
          <cell r="E259" t="str">
            <v>Ca</v>
          </cell>
          <cell r="F259">
            <v>1.123</v>
          </cell>
          <cell r="G259">
            <v>77338</v>
          </cell>
          <cell r="J259">
            <v>86851</v>
          </cell>
        </row>
        <row r="260">
          <cell r="C260" t="str">
            <v>cuct</v>
          </cell>
          <cell r="D260" t="str">
            <v>M¸y c¾t uèn cèt thÐp</v>
          </cell>
          <cell r="E260" t="str">
            <v>Ca</v>
          </cell>
          <cell r="F260">
            <v>0.32</v>
          </cell>
          <cell r="G260">
            <v>39789</v>
          </cell>
          <cell r="J260">
            <v>12732</v>
          </cell>
        </row>
        <row r="261">
          <cell r="C261" t="str">
            <v>vt0,8</v>
          </cell>
          <cell r="D261" t="str">
            <v>M¸y vËn th¨ng 0,8T</v>
          </cell>
          <cell r="E261" t="str">
            <v>Ca</v>
          </cell>
          <cell r="F261">
            <v>0.04</v>
          </cell>
          <cell r="G261">
            <v>54495</v>
          </cell>
          <cell r="J261">
            <v>2180</v>
          </cell>
        </row>
        <row r="262">
          <cell r="A262">
            <v>33</v>
          </cell>
          <cell r="B262" t="str">
            <v>KB.2110</v>
          </cell>
          <cell r="D262" t="str">
            <v>V¸n khu«n thÐp dÇm ngang, mèi nèi</v>
          </cell>
          <cell r="E262" t="str">
            <v>m2</v>
          </cell>
          <cell r="H262">
            <v>437357</v>
          </cell>
          <cell r="I262">
            <v>5874</v>
          </cell>
          <cell r="J262">
            <v>1334</v>
          </cell>
        </row>
        <row r="263">
          <cell r="A263" t="str">
            <v/>
          </cell>
          <cell r="D263" t="str">
            <v>a/ VËt liÖu</v>
          </cell>
        </row>
        <row r="264">
          <cell r="A264" t="str">
            <v/>
          </cell>
          <cell r="C264" t="str">
            <v>tb</v>
          </cell>
          <cell r="D264" t="str">
            <v xml:space="preserve">ThÐp b¶n                            </v>
          </cell>
          <cell r="E264" t="str">
            <v>kg</v>
          </cell>
          <cell r="F264">
            <v>0.5181</v>
          </cell>
          <cell r="G264">
            <v>3454</v>
          </cell>
          <cell r="H264">
            <v>1790</v>
          </cell>
        </row>
        <row r="265">
          <cell r="C265" t="str">
            <v>th</v>
          </cell>
          <cell r="D265" t="str">
            <v xml:space="preserve">ThÐp h×nh                            </v>
          </cell>
          <cell r="E265" t="str">
            <v>kg</v>
          </cell>
          <cell r="F265">
            <v>0.4884</v>
          </cell>
          <cell r="G265">
            <v>4496</v>
          </cell>
          <cell r="H265">
            <v>2196</v>
          </cell>
        </row>
        <row r="266">
          <cell r="C266" t="str">
            <v>gc</v>
          </cell>
          <cell r="D266" t="str">
            <v>Gç chèng/kª</v>
          </cell>
          <cell r="E266" t="str">
            <v>m3</v>
          </cell>
          <cell r="F266">
            <v>0.496</v>
          </cell>
          <cell r="G266">
            <v>830880</v>
          </cell>
          <cell r="H266">
            <v>412116</v>
          </cell>
        </row>
        <row r="267">
          <cell r="C267" t="str">
            <v>qh</v>
          </cell>
          <cell r="D267" t="str">
            <v>Que hµn</v>
          </cell>
          <cell r="E267" t="str">
            <v>kg</v>
          </cell>
          <cell r="F267">
            <v>5.6000000000000001E-2</v>
          </cell>
          <cell r="G267">
            <v>7637</v>
          </cell>
          <cell r="H267">
            <v>428</v>
          </cell>
        </row>
        <row r="268">
          <cell r="A268" t="str">
            <v/>
          </cell>
          <cell r="D268" t="str">
            <v>VËt liÖu kh¸c</v>
          </cell>
          <cell r="E268" t="str">
            <v>%</v>
          </cell>
          <cell r="F268">
            <v>5</v>
          </cell>
          <cell r="G268">
            <v>416530</v>
          </cell>
          <cell r="H268">
            <v>20827</v>
          </cell>
        </row>
        <row r="269">
          <cell r="A269" t="str">
            <v/>
          </cell>
          <cell r="D269" t="str">
            <v>b/ Nh©n c«ng</v>
          </cell>
        </row>
        <row r="270">
          <cell r="A270" t="str">
            <v/>
          </cell>
          <cell r="C270" t="str">
            <v>4,0/7</v>
          </cell>
          <cell r="D270" t="str">
            <v>Nh©n c«ng 4,0/7</v>
          </cell>
          <cell r="E270" t="str">
            <v xml:space="preserve">C«ng </v>
          </cell>
          <cell r="F270">
            <v>0.38279999999999997</v>
          </cell>
          <cell r="G270">
            <v>15344</v>
          </cell>
          <cell r="I270">
            <v>5874</v>
          </cell>
        </row>
        <row r="271">
          <cell r="A271" t="str">
            <v/>
          </cell>
          <cell r="D271" t="str">
            <v xml:space="preserve">c/ M¸y thi c«ng </v>
          </cell>
        </row>
        <row r="272">
          <cell r="C272" t="str">
            <v>h23</v>
          </cell>
          <cell r="D272" t="str">
            <v>M¸y hµn 23KW</v>
          </cell>
          <cell r="E272" t="str">
            <v>Ca</v>
          </cell>
          <cell r="F272">
            <v>1.4999999999999999E-2</v>
          </cell>
          <cell r="G272">
            <v>77338</v>
          </cell>
          <cell r="J272">
            <v>1160</v>
          </cell>
        </row>
        <row r="273">
          <cell r="A273" t="str">
            <v/>
          </cell>
          <cell r="D273" t="str">
            <v>M¸y kh¸c</v>
          </cell>
          <cell r="E273" t="str">
            <v>%</v>
          </cell>
          <cell r="F273">
            <v>15</v>
          </cell>
          <cell r="G273">
            <v>1160</v>
          </cell>
          <cell r="J273">
            <v>174</v>
          </cell>
        </row>
        <row r="274">
          <cell r="A274">
            <v>34</v>
          </cell>
          <cell r="B274" t="str">
            <v>TT</v>
          </cell>
          <cell r="D274" t="str">
            <v xml:space="preserve">L¾p dùng èng tho¸t n­íc </v>
          </cell>
          <cell r="E274" t="str">
            <v>TÊn</v>
          </cell>
          <cell r="H274">
            <v>10810240</v>
          </cell>
          <cell r="I274">
            <v>170364</v>
          </cell>
          <cell r="J274">
            <v>280350</v>
          </cell>
        </row>
        <row r="275">
          <cell r="A275" t="str">
            <v/>
          </cell>
          <cell r="D275" t="str">
            <v>a/VËt liÖu</v>
          </cell>
        </row>
        <row r="276">
          <cell r="A276" t="str">
            <v/>
          </cell>
          <cell r="D276" t="str">
            <v>ThÐp èng d=150</v>
          </cell>
          <cell r="E276" t="str">
            <v>kg</v>
          </cell>
          <cell r="F276">
            <v>1015</v>
          </cell>
          <cell r="G276">
            <v>10000</v>
          </cell>
          <cell r="H276">
            <v>10150000</v>
          </cell>
        </row>
        <row r="277">
          <cell r="C277" t="str">
            <v>qh</v>
          </cell>
          <cell r="D277" t="str">
            <v>Que hµn</v>
          </cell>
          <cell r="E277" t="str">
            <v>kg</v>
          </cell>
          <cell r="F277">
            <v>20</v>
          </cell>
          <cell r="G277">
            <v>7637</v>
          </cell>
          <cell r="H277">
            <v>152740</v>
          </cell>
        </row>
        <row r="278">
          <cell r="A278" t="str">
            <v/>
          </cell>
          <cell r="D278" t="str">
            <v>VËt liÖu kh¸c</v>
          </cell>
          <cell r="E278" t="str">
            <v>%</v>
          </cell>
          <cell r="F278">
            <v>5</v>
          </cell>
          <cell r="G278">
            <v>10150000</v>
          </cell>
          <cell r="H278">
            <v>507500</v>
          </cell>
        </row>
        <row r="279">
          <cell r="A279" t="str">
            <v/>
          </cell>
          <cell r="D279" t="str">
            <v>b/ Nh©n c«ng</v>
          </cell>
        </row>
        <row r="280">
          <cell r="A280" t="str">
            <v/>
          </cell>
          <cell r="C280" t="str">
            <v>3,5/7</v>
          </cell>
          <cell r="D280" t="str">
            <v>Nh©n c«ng 3,5/7</v>
          </cell>
          <cell r="E280" t="str">
            <v>c«ng</v>
          </cell>
          <cell r="F280">
            <v>11.66</v>
          </cell>
          <cell r="G280">
            <v>14611</v>
          </cell>
          <cell r="I280">
            <v>170364</v>
          </cell>
        </row>
        <row r="281">
          <cell r="A281" t="str">
            <v/>
          </cell>
          <cell r="D281" t="str">
            <v xml:space="preserve">c/ M¸y thi c«ng </v>
          </cell>
        </row>
        <row r="282">
          <cell r="C282" t="str">
            <v>h23</v>
          </cell>
          <cell r="D282" t="str">
            <v>M¸y hµn 23KW</v>
          </cell>
          <cell r="E282" t="str">
            <v>Ca</v>
          </cell>
          <cell r="F282">
            <v>3.625</v>
          </cell>
          <cell r="G282">
            <v>77338</v>
          </cell>
          <cell r="J282">
            <v>280350</v>
          </cell>
        </row>
        <row r="283">
          <cell r="A283">
            <v>35</v>
          </cell>
          <cell r="B283" t="str">
            <v>IA.2521</v>
          </cell>
          <cell r="D283" t="str">
            <v>SX, LD cèt thÐp mÆt cÇu CT5</v>
          </cell>
          <cell r="E283" t="str">
            <v>TÊn</v>
          </cell>
          <cell r="H283">
            <v>4469078</v>
          </cell>
          <cell r="I283">
            <v>159406</v>
          </cell>
          <cell r="J283">
            <v>101763</v>
          </cell>
        </row>
        <row r="284">
          <cell r="A284" t="str">
            <v/>
          </cell>
          <cell r="D284" t="str">
            <v>a/ VËt liÖu</v>
          </cell>
        </row>
        <row r="285">
          <cell r="A285" t="str">
            <v/>
          </cell>
          <cell r="C285" t="str">
            <v>ct5</v>
          </cell>
          <cell r="D285" t="str">
            <v>ThÐp CT5</v>
          </cell>
          <cell r="E285" t="str">
            <v>kg</v>
          </cell>
          <cell r="F285">
            <v>1020</v>
          </cell>
          <cell r="G285">
            <v>4232</v>
          </cell>
          <cell r="H285">
            <v>4338223</v>
          </cell>
        </row>
        <row r="286">
          <cell r="C286" t="str">
            <v>qh</v>
          </cell>
          <cell r="D286" t="str">
            <v>Que hµn</v>
          </cell>
          <cell r="E286" t="str">
            <v>kg</v>
          </cell>
          <cell r="F286">
            <v>4.617</v>
          </cell>
          <cell r="G286">
            <v>7637</v>
          </cell>
          <cell r="H286">
            <v>35436</v>
          </cell>
        </row>
        <row r="287">
          <cell r="A287" t="str">
            <v/>
          </cell>
          <cell r="C287" t="str">
            <v>dtb</v>
          </cell>
          <cell r="D287" t="str">
            <v>D©y thÐp buéc</v>
          </cell>
          <cell r="E287" t="str">
            <v>kg</v>
          </cell>
          <cell r="F287">
            <v>14.28</v>
          </cell>
          <cell r="G287">
            <v>6682</v>
          </cell>
          <cell r="H287">
            <v>95419</v>
          </cell>
        </row>
        <row r="288">
          <cell r="A288" t="str">
            <v/>
          </cell>
          <cell r="D288" t="str">
            <v>b/ Nh©n c«ng</v>
          </cell>
        </row>
        <row r="289">
          <cell r="A289" t="str">
            <v/>
          </cell>
          <cell r="C289" t="str">
            <v>3,5/7</v>
          </cell>
          <cell r="D289" t="str">
            <v>Nh©n c«ng 3,5/7</v>
          </cell>
          <cell r="E289" t="str">
            <v>c«ng</v>
          </cell>
          <cell r="F289">
            <v>10.91</v>
          </cell>
          <cell r="G289">
            <v>14611</v>
          </cell>
          <cell r="I289">
            <v>159406</v>
          </cell>
        </row>
        <row r="290">
          <cell r="A290" t="str">
            <v/>
          </cell>
          <cell r="D290" t="str">
            <v>c/ M¸y thi c«ng</v>
          </cell>
        </row>
        <row r="291">
          <cell r="A291" t="str">
            <v/>
          </cell>
          <cell r="C291" t="str">
            <v>cuct</v>
          </cell>
          <cell r="D291" t="str">
            <v>M¸y c¾t uèn cèt thÐp</v>
          </cell>
          <cell r="E291" t="str">
            <v>ca</v>
          </cell>
          <cell r="F291">
            <v>0.32</v>
          </cell>
          <cell r="G291">
            <v>39789</v>
          </cell>
          <cell r="J291">
            <v>12732</v>
          </cell>
        </row>
        <row r="292">
          <cell r="C292" t="str">
            <v>h23</v>
          </cell>
          <cell r="D292" t="str">
            <v>M¸y hµn 23KW</v>
          </cell>
          <cell r="E292" t="str">
            <v>ca</v>
          </cell>
          <cell r="F292">
            <v>1.123</v>
          </cell>
          <cell r="G292">
            <v>77338</v>
          </cell>
          <cell r="J292">
            <v>86851</v>
          </cell>
        </row>
        <row r="293">
          <cell r="A293" t="str">
            <v/>
          </cell>
          <cell r="C293" t="str">
            <v>vt0,8</v>
          </cell>
          <cell r="D293" t="str">
            <v>M¸y vËn th¨ng 0,8T</v>
          </cell>
          <cell r="E293" t="str">
            <v>ca</v>
          </cell>
          <cell r="F293">
            <v>0.04</v>
          </cell>
          <cell r="G293">
            <v>54495</v>
          </cell>
          <cell r="J293">
            <v>2180</v>
          </cell>
        </row>
        <row r="294">
          <cell r="A294">
            <v>36</v>
          </cell>
          <cell r="B294" t="str">
            <v>IA.2521</v>
          </cell>
          <cell r="D294" t="str">
            <v>SX, LD cèt thÐp mÆt cÇu CT3</v>
          </cell>
          <cell r="E294" t="str">
            <v>TÊn</v>
          </cell>
          <cell r="H294">
            <v>4539810</v>
          </cell>
          <cell r="I294">
            <v>159406</v>
          </cell>
          <cell r="J294">
            <v>101763</v>
          </cell>
        </row>
        <row r="295">
          <cell r="A295" t="str">
            <v/>
          </cell>
          <cell r="D295" t="str">
            <v>a/ VËt liÖu</v>
          </cell>
        </row>
        <row r="296">
          <cell r="A296" t="str">
            <v/>
          </cell>
          <cell r="C296" t="str">
            <v>ct3</v>
          </cell>
          <cell r="D296" t="str">
            <v>ThÐp CT3</v>
          </cell>
          <cell r="E296" t="str">
            <v>kg</v>
          </cell>
          <cell r="F296">
            <v>1020</v>
          </cell>
          <cell r="G296">
            <v>4301</v>
          </cell>
          <cell r="H296">
            <v>4408955</v>
          </cell>
        </row>
        <row r="297">
          <cell r="C297" t="str">
            <v>qh</v>
          </cell>
          <cell r="D297" t="str">
            <v>Que hµn</v>
          </cell>
          <cell r="E297" t="str">
            <v>kg</v>
          </cell>
          <cell r="F297">
            <v>4.617</v>
          </cell>
          <cell r="G297">
            <v>7637</v>
          </cell>
          <cell r="H297">
            <v>35436</v>
          </cell>
        </row>
        <row r="298">
          <cell r="A298" t="str">
            <v/>
          </cell>
          <cell r="C298" t="str">
            <v>dtb</v>
          </cell>
          <cell r="D298" t="str">
            <v>D©y thÐp buéc</v>
          </cell>
          <cell r="E298" t="str">
            <v>kg</v>
          </cell>
          <cell r="F298">
            <v>14.28</v>
          </cell>
          <cell r="G298">
            <v>6682</v>
          </cell>
          <cell r="H298">
            <v>95419</v>
          </cell>
        </row>
        <row r="299">
          <cell r="A299" t="str">
            <v/>
          </cell>
          <cell r="D299" t="str">
            <v>b/ Nh©n c«ng</v>
          </cell>
        </row>
        <row r="300">
          <cell r="A300" t="str">
            <v/>
          </cell>
          <cell r="C300" t="str">
            <v>3,5/7</v>
          </cell>
          <cell r="D300" t="str">
            <v>Nh©n c«ng 3,5/7</v>
          </cell>
          <cell r="E300" t="str">
            <v>c«ng</v>
          </cell>
          <cell r="F300">
            <v>10.91</v>
          </cell>
          <cell r="G300">
            <v>14611</v>
          </cell>
          <cell r="I300">
            <v>159406</v>
          </cell>
        </row>
        <row r="301">
          <cell r="A301" t="str">
            <v/>
          </cell>
          <cell r="D301" t="str">
            <v>c/ M¸y thi c«ng</v>
          </cell>
        </row>
        <row r="302">
          <cell r="A302" t="str">
            <v/>
          </cell>
          <cell r="C302" t="str">
            <v>cuct</v>
          </cell>
          <cell r="D302" t="str">
            <v>M¸y c¾t uèn cèt thÐp</v>
          </cell>
          <cell r="E302" t="str">
            <v>ca</v>
          </cell>
          <cell r="F302">
            <v>0.32</v>
          </cell>
          <cell r="G302">
            <v>39789</v>
          </cell>
          <cell r="J302">
            <v>12732</v>
          </cell>
        </row>
        <row r="303">
          <cell r="C303" t="str">
            <v>h23</v>
          </cell>
          <cell r="D303" t="str">
            <v>M¸y hµn 23KW</v>
          </cell>
          <cell r="E303" t="str">
            <v>ca</v>
          </cell>
          <cell r="F303">
            <v>1.123</v>
          </cell>
          <cell r="G303">
            <v>77338</v>
          </cell>
          <cell r="J303">
            <v>86851</v>
          </cell>
        </row>
        <row r="304">
          <cell r="A304" t="str">
            <v/>
          </cell>
          <cell r="C304" t="str">
            <v>vt0,8</v>
          </cell>
          <cell r="D304" t="str">
            <v>M¸y vËn th¨ng 0,8T</v>
          </cell>
          <cell r="E304" t="str">
            <v>ca</v>
          </cell>
          <cell r="F304">
            <v>0.04</v>
          </cell>
          <cell r="G304">
            <v>54495</v>
          </cell>
          <cell r="J304">
            <v>2180</v>
          </cell>
        </row>
        <row r="305">
          <cell r="A305">
            <v>37</v>
          </cell>
          <cell r="B305" t="str">
            <v>HA.6210</v>
          </cell>
          <cell r="D305" t="str">
            <v>BT b¶n mÆt cÇu M300</v>
          </cell>
          <cell r="E305" t="str">
            <v>m3</v>
          </cell>
          <cell r="H305">
            <v>528418</v>
          </cell>
          <cell r="I305">
            <v>40911</v>
          </cell>
          <cell r="J305">
            <v>12643</v>
          </cell>
        </row>
        <row r="306">
          <cell r="A306" t="str">
            <v/>
          </cell>
          <cell r="D306" t="str">
            <v>a/ VËt liÖu</v>
          </cell>
        </row>
        <row r="307">
          <cell r="A307" t="str">
            <v/>
          </cell>
          <cell r="D307" t="str">
            <v>V­a BT M300 ®¸ 1x2 (®é sôt 6x8)</v>
          </cell>
          <cell r="E307" t="str">
            <v xml:space="preserve">C«ng </v>
          </cell>
          <cell r="F307">
            <v>1.0249999999999999</v>
          </cell>
          <cell r="G307">
            <v>495701</v>
          </cell>
          <cell r="H307">
            <v>508094</v>
          </cell>
        </row>
        <row r="308">
          <cell r="A308" t="str">
            <v/>
          </cell>
          <cell r="D308" t="str">
            <v>VËt liÖu kh¸c</v>
          </cell>
          <cell r="E308" t="str">
            <v>%</v>
          </cell>
          <cell r="F308">
            <v>4</v>
          </cell>
          <cell r="G308">
            <v>508094</v>
          </cell>
          <cell r="H308">
            <v>20324</v>
          </cell>
        </row>
        <row r="309">
          <cell r="A309" t="str">
            <v/>
          </cell>
          <cell r="D309" t="str">
            <v>b/ Nh©n c«ng</v>
          </cell>
        </row>
        <row r="310">
          <cell r="A310" t="str">
            <v/>
          </cell>
          <cell r="C310" t="str">
            <v>3,5/7</v>
          </cell>
          <cell r="D310" t="str">
            <v>Nh©n c«ng 3,5/7</v>
          </cell>
          <cell r="E310" t="str">
            <v xml:space="preserve">C«ng </v>
          </cell>
          <cell r="F310">
            <v>2.8</v>
          </cell>
          <cell r="G310">
            <v>14611</v>
          </cell>
          <cell r="I310">
            <v>40911</v>
          </cell>
        </row>
        <row r="311">
          <cell r="A311" t="str">
            <v/>
          </cell>
          <cell r="D311" t="str">
            <v xml:space="preserve">c/ M¸y thi c«ng </v>
          </cell>
        </row>
        <row r="312">
          <cell r="A312" t="str">
            <v/>
          </cell>
          <cell r="C312" t="str">
            <v>t250</v>
          </cell>
          <cell r="D312" t="str">
            <v>M¸y trén 250l</v>
          </cell>
          <cell r="E312" t="str">
            <v>Ca</v>
          </cell>
          <cell r="F312">
            <v>9.5000000000000001E-2</v>
          </cell>
          <cell r="G312">
            <v>96272</v>
          </cell>
          <cell r="J312">
            <v>9146</v>
          </cell>
        </row>
        <row r="313">
          <cell r="A313" t="str">
            <v/>
          </cell>
          <cell r="C313" t="str">
            <v>®b1</v>
          </cell>
          <cell r="D313" t="str">
            <v>M¸y ®Çm bµn 1KW</v>
          </cell>
          <cell r="E313" t="str">
            <v>Ca</v>
          </cell>
          <cell r="F313">
            <v>8.8999999999999996E-2</v>
          </cell>
          <cell r="G313">
            <v>32525</v>
          </cell>
          <cell r="J313">
            <v>2895</v>
          </cell>
        </row>
        <row r="314">
          <cell r="A314" t="str">
            <v/>
          </cell>
          <cell r="D314" t="str">
            <v>M¸y kh¸c</v>
          </cell>
          <cell r="E314" t="str">
            <v>%</v>
          </cell>
          <cell r="F314">
            <v>5</v>
          </cell>
          <cell r="G314">
            <v>12041</v>
          </cell>
          <cell r="J314">
            <v>602</v>
          </cell>
        </row>
        <row r="315">
          <cell r="A315">
            <v>38</v>
          </cell>
          <cell r="B315" t="str">
            <v>IA.2511</v>
          </cell>
          <cell r="D315" t="str">
            <v>SX, LD l­íi thÐp mÆt cÇu d=6</v>
          </cell>
          <cell r="E315" t="str">
            <v>TÊn</v>
          </cell>
          <cell r="H315">
            <v>4539767</v>
          </cell>
          <cell r="I315">
            <v>213759</v>
          </cell>
          <cell r="J315">
            <v>18096</v>
          </cell>
        </row>
        <row r="316">
          <cell r="A316" t="str">
            <v/>
          </cell>
          <cell r="D316" t="str">
            <v>a/ VËt liÖu</v>
          </cell>
        </row>
        <row r="317">
          <cell r="A317" t="str">
            <v/>
          </cell>
          <cell r="C317" t="str">
            <v>tt&lt;10</v>
          </cell>
          <cell r="D317" t="str">
            <v>ThÐp trßn d&lt;=10</v>
          </cell>
          <cell r="E317" t="str">
            <v>kg</v>
          </cell>
          <cell r="F317">
            <v>1005</v>
          </cell>
          <cell r="G317">
            <v>4353</v>
          </cell>
          <cell r="H317">
            <v>4396639</v>
          </cell>
        </row>
        <row r="318">
          <cell r="A318" t="str">
            <v/>
          </cell>
          <cell r="C318" t="str">
            <v>dtb</v>
          </cell>
          <cell r="D318" t="str">
            <v>D©y thÐp buéc</v>
          </cell>
          <cell r="E318" t="str">
            <v>kg</v>
          </cell>
          <cell r="F318">
            <v>21.42</v>
          </cell>
          <cell r="G318">
            <v>6682</v>
          </cell>
          <cell r="H318">
            <v>143128</v>
          </cell>
        </row>
        <row r="319">
          <cell r="A319" t="str">
            <v/>
          </cell>
          <cell r="D319" t="str">
            <v>b/ Nh©n c«ng</v>
          </cell>
        </row>
        <row r="320">
          <cell r="A320" t="str">
            <v/>
          </cell>
          <cell r="C320" t="str">
            <v>3,5/7</v>
          </cell>
          <cell r="D320" t="str">
            <v>Nh©n c«ng 3,5/7</v>
          </cell>
          <cell r="E320" t="str">
            <v>c«ng</v>
          </cell>
          <cell r="F320">
            <v>14.63</v>
          </cell>
          <cell r="G320">
            <v>14611</v>
          </cell>
          <cell r="I320">
            <v>213759</v>
          </cell>
        </row>
        <row r="321">
          <cell r="A321" t="str">
            <v/>
          </cell>
          <cell r="D321" t="str">
            <v>c/ M¸y thi c«ng</v>
          </cell>
        </row>
        <row r="322">
          <cell r="A322" t="str">
            <v/>
          </cell>
          <cell r="C322" t="str">
            <v>cuct</v>
          </cell>
          <cell r="D322" t="str">
            <v>M¸y c¾t uèn cèt thÐp</v>
          </cell>
          <cell r="E322" t="str">
            <v>ca</v>
          </cell>
          <cell r="F322">
            <v>0.4</v>
          </cell>
          <cell r="G322">
            <v>39789</v>
          </cell>
          <cell r="J322">
            <v>15916</v>
          </cell>
        </row>
        <row r="323">
          <cell r="A323" t="str">
            <v/>
          </cell>
          <cell r="C323" t="str">
            <v>vt0,8</v>
          </cell>
          <cell r="D323" t="str">
            <v>M¸y vËn th¨ng 0,8T</v>
          </cell>
          <cell r="E323" t="str">
            <v>ca</v>
          </cell>
          <cell r="F323">
            <v>0.04</v>
          </cell>
          <cell r="G323">
            <v>54495</v>
          </cell>
          <cell r="J323">
            <v>2180</v>
          </cell>
        </row>
        <row r="324">
          <cell r="A324">
            <v>39</v>
          </cell>
          <cell r="B324" t="str">
            <v>KB.2330</v>
          </cell>
          <cell r="D324" t="str">
            <v>XS, LD, TD v¸n khu«n b¶n mÆt cÇu</v>
          </cell>
          <cell r="E324" t="str">
            <v>m2</v>
          </cell>
          <cell r="H324">
            <v>10070</v>
          </cell>
          <cell r="I324">
            <v>5242</v>
          </cell>
          <cell r="J324">
            <v>1334</v>
          </cell>
        </row>
        <row r="325">
          <cell r="A325" t="str">
            <v/>
          </cell>
          <cell r="D325" t="str">
            <v>a/ VËt liÖu</v>
          </cell>
        </row>
        <row r="326">
          <cell r="A326" t="str">
            <v/>
          </cell>
          <cell r="C326" t="str">
            <v>tb</v>
          </cell>
          <cell r="D326" t="str">
            <v xml:space="preserve">ThÐp b¶n                            </v>
          </cell>
          <cell r="E326" t="str">
            <v>kg</v>
          </cell>
          <cell r="F326">
            <v>0.5181</v>
          </cell>
          <cell r="G326">
            <v>3454</v>
          </cell>
          <cell r="H326">
            <v>1790</v>
          </cell>
        </row>
        <row r="327">
          <cell r="A327" t="str">
            <v/>
          </cell>
          <cell r="C327" t="str">
            <v>th</v>
          </cell>
          <cell r="D327" t="str">
            <v xml:space="preserve">ThÐp h×nh                            </v>
          </cell>
          <cell r="E327" t="str">
            <v>kg</v>
          </cell>
          <cell r="F327">
            <v>0.40699999999999997</v>
          </cell>
          <cell r="G327">
            <v>4496</v>
          </cell>
          <cell r="H327">
            <v>1830</v>
          </cell>
        </row>
        <row r="328">
          <cell r="A328" t="str">
            <v/>
          </cell>
          <cell r="C328" t="str">
            <v>gc</v>
          </cell>
          <cell r="D328" t="str">
            <v>Gç chèng/kª</v>
          </cell>
          <cell r="E328" t="str">
            <v>m3</v>
          </cell>
          <cell r="F328">
            <v>6.6800000000000002E-3</v>
          </cell>
          <cell r="G328">
            <v>830880</v>
          </cell>
          <cell r="H328">
            <v>5550</v>
          </cell>
        </row>
        <row r="329">
          <cell r="A329" t="str">
            <v/>
          </cell>
          <cell r="C329" t="str">
            <v>qh</v>
          </cell>
          <cell r="D329" t="str">
            <v>Que hµn</v>
          </cell>
          <cell r="E329" t="str">
            <v>kg</v>
          </cell>
          <cell r="F329">
            <v>5.5E-2</v>
          </cell>
          <cell r="G329">
            <v>7637</v>
          </cell>
          <cell r="H329">
            <v>420</v>
          </cell>
        </row>
        <row r="330">
          <cell r="A330" t="str">
            <v/>
          </cell>
          <cell r="D330" t="str">
            <v>VËt liÖu kh¸c</v>
          </cell>
          <cell r="E330" t="str">
            <v>%</v>
          </cell>
          <cell r="F330">
            <v>5</v>
          </cell>
          <cell r="G330">
            <v>9590</v>
          </cell>
          <cell r="H330">
            <v>480</v>
          </cell>
        </row>
        <row r="331">
          <cell r="A331" t="str">
            <v/>
          </cell>
          <cell r="D331" t="str">
            <v>b/ Nh©n c«ng</v>
          </cell>
        </row>
        <row r="332">
          <cell r="A332" t="str">
            <v/>
          </cell>
          <cell r="C332" t="str">
            <v>4,0/7</v>
          </cell>
          <cell r="D332" t="str">
            <v>Nh©n c«ng 4,0/7</v>
          </cell>
          <cell r="E332" t="str">
            <v xml:space="preserve">C«ng </v>
          </cell>
          <cell r="F332">
            <v>0.34160000000000001</v>
          </cell>
          <cell r="G332">
            <v>15344</v>
          </cell>
          <cell r="I332">
            <v>5242</v>
          </cell>
        </row>
        <row r="333">
          <cell r="A333" t="str">
            <v/>
          </cell>
          <cell r="D333" t="str">
            <v xml:space="preserve">c/ M¸y thi c«ng </v>
          </cell>
        </row>
        <row r="334">
          <cell r="A334" t="str">
            <v/>
          </cell>
          <cell r="C334" t="str">
            <v>h23</v>
          </cell>
          <cell r="D334" t="str">
            <v>M¸y hµn 23KW</v>
          </cell>
          <cell r="E334" t="str">
            <v>Ca</v>
          </cell>
          <cell r="F334">
            <v>1.4999999999999999E-2</v>
          </cell>
          <cell r="G334">
            <v>77338</v>
          </cell>
          <cell r="J334">
            <v>1160</v>
          </cell>
        </row>
        <row r="335">
          <cell r="A335" t="str">
            <v/>
          </cell>
          <cell r="D335" t="str">
            <v>M¸y kh¸c</v>
          </cell>
          <cell r="E335" t="str">
            <v>%</v>
          </cell>
          <cell r="F335">
            <v>15</v>
          </cell>
          <cell r="G335">
            <v>1160</v>
          </cell>
          <cell r="J335">
            <v>174</v>
          </cell>
        </row>
        <row r="336">
          <cell r="A336">
            <v>40</v>
          </cell>
          <cell r="B336" t="str">
            <v>HA.6220</v>
          </cell>
          <cell r="D336" t="str">
            <v>BT lan can, gê ch¾n b¸nh M250 ®æ t¹i chç</v>
          </cell>
          <cell r="E336" t="str">
            <v>m3</v>
          </cell>
          <cell r="H336">
            <v>450702</v>
          </cell>
          <cell r="I336">
            <v>65750</v>
          </cell>
          <cell r="J336">
            <v>11120</v>
          </cell>
        </row>
        <row r="337">
          <cell r="A337" t="str">
            <v/>
          </cell>
          <cell r="D337" t="str">
            <v>a/ VËt liÖu</v>
          </cell>
        </row>
        <row r="338">
          <cell r="A338" t="str">
            <v/>
          </cell>
          <cell r="D338" t="str">
            <v>V­a BT M250 ®¸ 1x2 (®é sôt 6x8)</v>
          </cell>
          <cell r="E338" t="str">
            <v>m3</v>
          </cell>
          <cell r="F338">
            <v>1.0249999999999999</v>
          </cell>
          <cell r="G338">
            <v>422797</v>
          </cell>
          <cell r="H338">
            <v>433367</v>
          </cell>
        </row>
        <row r="339">
          <cell r="A339" t="str">
            <v/>
          </cell>
          <cell r="D339" t="str">
            <v>VËt liÖu kh¸c</v>
          </cell>
          <cell r="E339" t="str">
            <v>%</v>
          </cell>
          <cell r="F339">
            <v>4</v>
          </cell>
          <cell r="G339">
            <v>433367</v>
          </cell>
          <cell r="H339">
            <v>17335</v>
          </cell>
        </row>
        <row r="340">
          <cell r="A340" t="str">
            <v/>
          </cell>
          <cell r="D340" t="str">
            <v>b/ Nh©n c«ng</v>
          </cell>
        </row>
        <row r="341">
          <cell r="A341" t="str">
            <v/>
          </cell>
          <cell r="C341" t="str">
            <v>3,5/7</v>
          </cell>
          <cell r="D341" t="str">
            <v>Nh©n c«ng 3,5/7</v>
          </cell>
          <cell r="E341" t="str">
            <v xml:space="preserve">C«ng </v>
          </cell>
          <cell r="F341">
            <v>4.5</v>
          </cell>
          <cell r="G341">
            <v>14611</v>
          </cell>
          <cell r="I341">
            <v>65750</v>
          </cell>
        </row>
        <row r="342">
          <cell r="A342" t="str">
            <v/>
          </cell>
          <cell r="D342" t="str">
            <v>c/ M¸y thi c«ng</v>
          </cell>
        </row>
        <row r="343">
          <cell r="A343" t="str">
            <v/>
          </cell>
          <cell r="C343" t="str">
            <v>t250</v>
          </cell>
          <cell r="D343" t="str">
            <v>M¸y trén 250l</v>
          </cell>
          <cell r="E343" t="str">
            <v>ca</v>
          </cell>
          <cell r="F343">
            <v>0.11</v>
          </cell>
          <cell r="G343">
            <v>96272</v>
          </cell>
          <cell r="J343">
            <v>10590</v>
          </cell>
        </row>
        <row r="344">
          <cell r="A344" t="str">
            <v/>
          </cell>
          <cell r="D344" t="str">
            <v>M¸y kh¸c</v>
          </cell>
          <cell r="E344" t="str">
            <v>%</v>
          </cell>
          <cell r="F344">
            <v>5</v>
          </cell>
          <cell r="G344">
            <v>10590</v>
          </cell>
          <cell r="J344">
            <v>530</v>
          </cell>
        </row>
        <row r="345">
          <cell r="A345">
            <v>41</v>
          </cell>
          <cell r="B345" t="str">
            <v>IA.2621</v>
          </cell>
          <cell r="D345" t="str">
            <v>Cèt thÐp gê lan can c¸c</v>
          </cell>
          <cell r="E345" t="str">
            <v>TÊn</v>
          </cell>
          <cell r="H345">
            <v>4517699</v>
          </cell>
          <cell r="I345">
            <v>213759</v>
          </cell>
          <cell r="J345">
            <v>99583</v>
          </cell>
        </row>
        <row r="346">
          <cell r="A346" t="str">
            <v/>
          </cell>
          <cell r="D346" t="str">
            <v>a/ VËt liÖu</v>
          </cell>
        </row>
        <row r="347">
          <cell r="A347" t="str">
            <v/>
          </cell>
          <cell r="C347" t="str">
            <v>ct3</v>
          </cell>
          <cell r="D347" t="str">
            <v>ThÐp CT3</v>
          </cell>
          <cell r="E347" t="str">
            <v>kg</v>
          </cell>
          <cell r="F347">
            <v>1020</v>
          </cell>
          <cell r="G347">
            <v>4301</v>
          </cell>
          <cell r="H347">
            <v>4387020</v>
          </cell>
        </row>
        <row r="348">
          <cell r="A348" t="str">
            <v/>
          </cell>
          <cell r="C348" t="str">
            <v>dtb</v>
          </cell>
          <cell r="D348" t="str">
            <v>D©y thÐp buéc</v>
          </cell>
          <cell r="E348" t="str">
            <v>kg</v>
          </cell>
          <cell r="F348">
            <v>14.28</v>
          </cell>
          <cell r="G348">
            <v>6682</v>
          </cell>
          <cell r="H348">
            <v>95419</v>
          </cell>
        </row>
        <row r="349">
          <cell r="A349" t="str">
            <v/>
          </cell>
          <cell r="C349" t="str">
            <v>qh</v>
          </cell>
          <cell r="D349" t="str">
            <v>Que hµn</v>
          </cell>
          <cell r="E349" t="str">
            <v>kg</v>
          </cell>
          <cell r="F349">
            <v>4.617</v>
          </cell>
          <cell r="G349">
            <v>7637</v>
          </cell>
          <cell r="H349">
            <v>35260</v>
          </cell>
        </row>
        <row r="350">
          <cell r="A350" t="str">
            <v/>
          </cell>
          <cell r="D350" t="str">
            <v>b/ Nh©n c«ng</v>
          </cell>
        </row>
        <row r="351">
          <cell r="A351" t="str">
            <v/>
          </cell>
          <cell r="C351" t="str">
            <v>3,5/7</v>
          </cell>
          <cell r="D351" t="str">
            <v>Nh©n c«ng 3,5/7</v>
          </cell>
          <cell r="E351" t="str">
            <v xml:space="preserve">C«ng </v>
          </cell>
          <cell r="F351">
            <v>14.63</v>
          </cell>
          <cell r="G351">
            <v>14611</v>
          </cell>
          <cell r="I351">
            <v>213759</v>
          </cell>
        </row>
        <row r="352">
          <cell r="A352" t="str">
            <v/>
          </cell>
          <cell r="D352" t="str">
            <v xml:space="preserve">c/ M¸y thi c«ng </v>
          </cell>
        </row>
        <row r="353">
          <cell r="A353" t="str">
            <v/>
          </cell>
          <cell r="C353" t="str">
            <v>h23</v>
          </cell>
          <cell r="D353" t="str">
            <v>M¸y hµn 23KW</v>
          </cell>
          <cell r="E353" t="str">
            <v>Ca</v>
          </cell>
          <cell r="F353">
            <v>1.123</v>
          </cell>
          <cell r="G353">
            <v>77338</v>
          </cell>
          <cell r="J353">
            <v>86851</v>
          </cell>
        </row>
        <row r="354">
          <cell r="A354" t="str">
            <v/>
          </cell>
          <cell r="C354" t="str">
            <v>cuct</v>
          </cell>
          <cell r="D354" t="str">
            <v>M¸y c¾t uèn cèt thÐp</v>
          </cell>
          <cell r="E354" t="str">
            <v>Ca</v>
          </cell>
          <cell r="F354">
            <v>0.32</v>
          </cell>
          <cell r="G354">
            <v>39789</v>
          </cell>
          <cell r="J354">
            <v>12732</v>
          </cell>
        </row>
        <row r="355">
          <cell r="A355">
            <v>42</v>
          </cell>
          <cell r="B355" t="str">
            <v>NA.1520</v>
          </cell>
          <cell r="D355" t="str">
            <v>SX kÕt cÊu thÐp cét lan can</v>
          </cell>
          <cell r="E355" t="str">
            <v>TÊn</v>
          </cell>
          <cell r="H355">
            <v>4386962</v>
          </cell>
          <cell r="I355">
            <v>537451</v>
          </cell>
          <cell r="J355">
            <v>281510</v>
          </cell>
        </row>
        <row r="356">
          <cell r="A356" t="str">
            <v/>
          </cell>
          <cell r="D356" t="str">
            <v>a/ VËt liÖu</v>
          </cell>
        </row>
        <row r="357">
          <cell r="A357" t="str">
            <v/>
          </cell>
          <cell r="C357" t="str">
            <v>th</v>
          </cell>
          <cell r="D357" t="str">
            <v xml:space="preserve">ThÐp h×nh                            </v>
          </cell>
          <cell r="E357" t="str">
            <v>kg</v>
          </cell>
          <cell r="F357">
            <v>625.39</v>
          </cell>
          <cell r="G357">
            <v>4496</v>
          </cell>
          <cell r="H357">
            <v>2811753</v>
          </cell>
        </row>
        <row r="358">
          <cell r="A358" t="str">
            <v/>
          </cell>
          <cell r="C358" t="str">
            <v>tb</v>
          </cell>
          <cell r="D358" t="str">
            <v xml:space="preserve">ThÐp b¶n                            </v>
          </cell>
          <cell r="E358" t="str">
            <v>kg</v>
          </cell>
          <cell r="F358">
            <v>316</v>
          </cell>
          <cell r="G358">
            <v>3454</v>
          </cell>
          <cell r="H358">
            <v>1091464</v>
          </cell>
        </row>
        <row r="359">
          <cell r="A359" t="str">
            <v/>
          </cell>
          <cell r="C359" t="str">
            <v>tt&lt;18</v>
          </cell>
          <cell r="D359" t="str">
            <v>ThÐp trßn d&lt;=18</v>
          </cell>
          <cell r="E359" t="str">
            <v>c¸i</v>
          </cell>
          <cell r="F359">
            <v>61.4</v>
          </cell>
          <cell r="G359">
            <v>4232</v>
          </cell>
          <cell r="H359">
            <v>259845</v>
          </cell>
        </row>
        <row r="360">
          <cell r="A360" t="str">
            <v/>
          </cell>
          <cell r="C360" t="str">
            <v>qh</v>
          </cell>
          <cell r="D360" t="str">
            <v>Que hµn</v>
          </cell>
          <cell r="E360" t="str">
            <v>kg</v>
          </cell>
          <cell r="F360">
            <v>22.66</v>
          </cell>
          <cell r="G360">
            <v>7637</v>
          </cell>
          <cell r="H360">
            <v>173054</v>
          </cell>
        </row>
        <row r="361">
          <cell r="A361" t="str">
            <v/>
          </cell>
          <cell r="C361" t="str">
            <v>¤ xy</v>
          </cell>
          <cell r="D361" t="str">
            <v>¤ xy</v>
          </cell>
          <cell r="E361" t="str">
            <v>chai</v>
          </cell>
          <cell r="F361">
            <v>0.78</v>
          </cell>
          <cell r="G361">
            <v>27300</v>
          </cell>
          <cell r="H361">
            <v>21294</v>
          </cell>
        </row>
        <row r="362">
          <cell r="A362" t="str">
            <v/>
          </cell>
          <cell r="C362" t="str">
            <v>® ®</v>
          </cell>
          <cell r="D362" t="str">
            <v>§Êt ®Ìn</v>
          </cell>
          <cell r="E362" t="str">
            <v>kg</v>
          </cell>
          <cell r="F362">
            <v>3.78</v>
          </cell>
          <cell r="G362">
            <v>7818</v>
          </cell>
          <cell r="H362">
            <v>29552</v>
          </cell>
        </row>
        <row r="363">
          <cell r="A363" t="str">
            <v/>
          </cell>
          <cell r="D363" t="str">
            <v>b/ Nh©n c«ng</v>
          </cell>
        </row>
        <row r="364">
          <cell r="A364" t="str">
            <v/>
          </cell>
          <cell r="C364" t="str">
            <v>3,5/7</v>
          </cell>
          <cell r="D364" t="str">
            <v>Nh©n c«ng 3,5/7</v>
          </cell>
          <cell r="E364" t="str">
            <v xml:space="preserve">C«ng </v>
          </cell>
          <cell r="F364">
            <v>36.783999999999999</v>
          </cell>
          <cell r="G364">
            <v>14611</v>
          </cell>
          <cell r="I364">
            <v>537451</v>
          </cell>
        </row>
        <row r="365">
          <cell r="A365" t="str">
            <v/>
          </cell>
          <cell r="D365" t="str">
            <v>c/ M¸y thi c«ng</v>
          </cell>
        </row>
        <row r="366">
          <cell r="A366" t="str">
            <v/>
          </cell>
          <cell r="C366" t="str">
            <v>h23</v>
          </cell>
          <cell r="D366" t="str">
            <v>M¸y hµn 23KW</v>
          </cell>
          <cell r="F366">
            <v>3.64</v>
          </cell>
          <cell r="G366">
            <v>77338</v>
          </cell>
          <cell r="J366">
            <v>281510</v>
          </cell>
        </row>
        <row r="367">
          <cell r="A367">
            <v>43</v>
          </cell>
          <cell r="B367" t="str">
            <v>NB.3110</v>
          </cell>
          <cell r="D367" t="str">
            <v>LD cÊu kiÖn thÐp cét lan can</v>
          </cell>
          <cell r="E367" t="str">
            <v>TÊn</v>
          </cell>
          <cell r="H367">
            <v>389445</v>
          </cell>
          <cell r="I367">
            <v>170364</v>
          </cell>
          <cell r="J367">
            <v>280350</v>
          </cell>
        </row>
        <row r="368">
          <cell r="A368" t="str">
            <v/>
          </cell>
          <cell r="D368" t="str">
            <v>a/ VËt liÖu</v>
          </cell>
        </row>
        <row r="369">
          <cell r="A369" t="str">
            <v/>
          </cell>
          <cell r="C369" t="str">
            <v>b l</v>
          </cell>
          <cell r="D369" t="str">
            <v>Bul«ng</v>
          </cell>
          <cell r="E369" t="str">
            <v>c¸i</v>
          </cell>
          <cell r="F369">
            <v>80</v>
          </cell>
          <cell r="G369">
            <v>2727</v>
          </cell>
          <cell r="H369">
            <v>218160</v>
          </cell>
        </row>
        <row r="370">
          <cell r="A370" t="str">
            <v/>
          </cell>
          <cell r="C370" t="str">
            <v>qh</v>
          </cell>
          <cell r="D370" t="str">
            <v>Que hµn</v>
          </cell>
          <cell r="E370" t="str">
            <v>kg</v>
          </cell>
          <cell r="F370">
            <v>20</v>
          </cell>
          <cell r="G370">
            <v>7637</v>
          </cell>
          <cell r="H370">
            <v>152740</v>
          </cell>
        </row>
        <row r="371">
          <cell r="A371" t="str">
            <v/>
          </cell>
          <cell r="D371" t="str">
            <v>VËt liÖu kh¸c</v>
          </cell>
          <cell r="E371" t="str">
            <v>%</v>
          </cell>
          <cell r="F371">
            <v>5</v>
          </cell>
          <cell r="G371">
            <v>370900</v>
          </cell>
          <cell r="H371">
            <v>18545</v>
          </cell>
        </row>
        <row r="372">
          <cell r="A372" t="str">
            <v/>
          </cell>
          <cell r="D372" t="str">
            <v>b/ Nh©n c«ng</v>
          </cell>
        </row>
        <row r="373">
          <cell r="A373" t="str">
            <v/>
          </cell>
          <cell r="C373" t="str">
            <v>3,5/7</v>
          </cell>
          <cell r="D373" t="str">
            <v>Nh©n c«ng 3,5/7</v>
          </cell>
          <cell r="E373" t="str">
            <v xml:space="preserve">C«ng </v>
          </cell>
          <cell r="F373">
            <v>11.66</v>
          </cell>
          <cell r="G373">
            <v>14611</v>
          </cell>
          <cell r="I373">
            <v>170364</v>
          </cell>
        </row>
        <row r="374">
          <cell r="A374" t="str">
            <v/>
          </cell>
          <cell r="D374" t="str">
            <v>c/ M¸y thi c«ng</v>
          </cell>
        </row>
        <row r="375">
          <cell r="A375" t="str">
            <v/>
          </cell>
          <cell r="C375" t="str">
            <v>h23</v>
          </cell>
          <cell r="D375" t="str">
            <v>M¸y hµn 23KW</v>
          </cell>
          <cell r="F375">
            <v>3.625</v>
          </cell>
          <cell r="G375">
            <v>77338</v>
          </cell>
          <cell r="J375">
            <v>280350</v>
          </cell>
        </row>
        <row r="376">
          <cell r="A376">
            <v>44</v>
          </cell>
          <cell r="B376" t="str">
            <v>TT</v>
          </cell>
          <cell r="D376" t="str">
            <v>L¾p ®Æt èng thÐp d=110 lan can tay vÞn</v>
          </cell>
          <cell r="E376" t="str">
            <v>100m</v>
          </cell>
          <cell r="H376">
            <v>9409453</v>
          </cell>
          <cell r="I376">
            <v>992817</v>
          </cell>
        </row>
        <row r="377">
          <cell r="A377" t="str">
            <v/>
          </cell>
          <cell r="D377" t="str">
            <v>a/VËt liÖu</v>
          </cell>
        </row>
        <row r="378">
          <cell r="A378" t="str">
            <v/>
          </cell>
          <cell r="C378" t="str">
            <v>« t</v>
          </cell>
          <cell r="D378" t="str">
            <v>èng thÐp d=110</v>
          </cell>
          <cell r="E378" t="str">
            <v>m</v>
          </cell>
          <cell r="F378">
            <v>100.5</v>
          </cell>
          <cell r="G378">
            <v>89168</v>
          </cell>
          <cell r="H378">
            <v>8961384</v>
          </cell>
        </row>
        <row r="379">
          <cell r="A379" t="str">
            <v/>
          </cell>
          <cell r="D379" t="str">
            <v>VËt liÖu kh¸c</v>
          </cell>
          <cell r="E379" t="str">
            <v>%</v>
          </cell>
          <cell r="F379">
            <v>5</v>
          </cell>
          <cell r="G379">
            <v>8961384</v>
          </cell>
          <cell r="H379">
            <v>448069</v>
          </cell>
        </row>
        <row r="380">
          <cell r="A380" t="str">
            <v/>
          </cell>
          <cell r="D380" t="str">
            <v>b/ Nh©n c«ng</v>
          </cell>
        </row>
        <row r="381">
          <cell r="A381" t="str">
            <v/>
          </cell>
          <cell r="C381" t="str">
            <v>3,5/7</v>
          </cell>
          <cell r="D381" t="str">
            <v>Nh©n c«ng 3,5/7</v>
          </cell>
          <cell r="E381" t="str">
            <v xml:space="preserve">C«ng </v>
          </cell>
          <cell r="F381">
            <v>67.95</v>
          </cell>
          <cell r="G381">
            <v>14611</v>
          </cell>
          <cell r="I381">
            <v>992817</v>
          </cell>
        </row>
        <row r="382">
          <cell r="A382">
            <v>45</v>
          </cell>
          <cell r="B382" t="str">
            <v>UC.2230</v>
          </cell>
          <cell r="D382" t="str">
            <v>S¬n bãng 1líp lan can thÐp</v>
          </cell>
          <cell r="E382" t="str">
            <v>m2</v>
          </cell>
          <cell r="H382">
            <v>8913</v>
          </cell>
          <cell r="I382">
            <v>1257</v>
          </cell>
        </row>
        <row r="383">
          <cell r="A383" t="str">
            <v/>
          </cell>
          <cell r="D383" t="str">
            <v>a/ VËt liÖu</v>
          </cell>
        </row>
        <row r="384">
          <cell r="A384" t="str">
            <v/>
          </cell>
          <cell r="C384" t="str">
            <v>S¬n</v>
          </cell>
          <cell r="D384" t="str">
            <v>S¬n bãng</v>
          </cell>
          <cell r="E384" t="str">
            <v>c¸i</v>
          </cell>
          <cell r="F384">
            <v>0.16400000000000001</v>
          </cell>
          <cell r="G384">
            <v>50000</v>
          </cell>
          <cell r="H384">
            <v>8200</v>
          </cell>
        </row>
        <row r="385">
          <cell r="A385" t="str">
            <v/>
          </cell>
          <cell r="C385" t="str">
            <v>x¨ng</v>
          </cell>
          <cell r="D385" t="str">
            <v>X¨ng</v>
          </cell>
          <cell r="E385" t="str">
            <v>kg</v>
          </cell>
          <cell r="F385">
            <v>0.11799999999999999</v>
          </cell>
          <cell r="G385">
            <v>5300</v>
          </cell>
          <cell r="H385">
            <v>625</v>
          </cell>
        </row>
        <row r="386">
          <cell r="A386" t="str">
            <v/>
          </cell>
          <cell r="D386" t="str">
            <v>VËt liÖu kh¸c</v>
          </cell>
          <cell r="E386" t="str">
            <v>%</v>
          </cell>
          <cell r="F386">
            <v>1</v>
          </cell>
          <cell r="G386">
            <v>8825</v>
          </cell>
          <cell r="H386">
            <v>88</v>
          </cell>
        </row>
        <row r="387">
          <cell r="A387" t="str">
            <v/>
          </cell>
          <cell r="D387" t="str">
            <v>b/ Nh©n c«ng</v>
          </cell>
        </row>
        <row r="388">
          <cell r="A388" t="str">
            <v/>
          </cell>
          <cell r="C388" t="str">
            <v>3,5/7</v>
          </cell>
          <cell r="D388" t="str">
            <v>Nh©n c«ng 3,5/7</v>
          </cell>
          <cell r="E388" t="str">
            <v xml:space="preserve">C«ng </v>
          </cell>
          <cell r="F388">
            <v>8.5999999999999993E-2</v>
          </cell>
          <cell r="G388">
            <v>14611</v>
          </cell>
          <cell r="I388">
            <v>1257</v>
          </cell>
        </row>
        <row r="389">
          <cell r="A389">
            <v>46</v>
          </cell>
          <cell r="B389" t="str">
            <v>UC.2230</v>
          </cell>
          <cell r="D389" t="str">
            <v>S¬n chèng gØ lan can thÐp 2líp</v>
          </cell>
          <cell r="E389" t="str">
            <v>m2</v>
          </cell>
          <cell r="H389">
            <v>2742</v>
          </cell>
          <cell r="I389">
            <v>1257</v>
          </cell>
        </row>
        <row r="390">
          <cell r="A390" t="str">
            <v/>
          </cell>
          <cell r="D390" t="str">
            <v>a/ VËt liÖu</v>
          </cell>
        </row>
        <row r="391">
          <cell r="A391" t="str">
            <v/>
          </cell>
          <cell r="C391" t="str">
            <v>S cg</v>
          </cell>
          <cell r="D391" t="str">
            <v>S¬n chèng gØ</v>
          </cell>
          <cell r="E391" t="str">
            <v>c¸i</v>
          </cell>
          <cell r="F391">
            <v>0.16400000000000001</v>
          </cell>
          <cell r="G391">
            <v>12744</v>
          </cell>
          <cell r="H391">
            <v>2090</v>
          </cell>
        </row>
        <row r="392">
          <cell r="A392" t="str">
            <v/>
          </cell>
          <cell r="C392" t="str">
            <v>x¨ng</v>
          </cell>
          <cell r="D392" t="str">
            <v>X¨ng</v>
          </cell>
          <cell r="E392" t="str">
            <v>kg</v>
          </cell>
          <cell r="F392">
            <v>0.11799999999999999</v>
          </cell>
          <cell r="G392">
            <v>5300</v>
          </cell>
          <cell r="H392">
            <v>625</v>
          </cell>
        </row>
        <row r="393">
          <cell r="A393" t="str">
            <v/>
          </cell>
          <cell r="D393" t="str">
            <v>VËt liÖu kh¸c</v>
          </cell>
          <cell r="E393" t="str">
            <v>%</v>
          </cell>
          <cell r="F393">
            <v>1</v>
          </cell>
          <cell r="G393">
            <v>2715</v>
          </cell>
          <cell r="H393">
            <v>27</v>
          </cell>
        </row>
        <row r="394">
          <cell r="A394" t="str">
            <v/>
          </cell>
          <cell r="D394" t="str">
            <v>b/ Nh©n c«ng</v>
          </cell>
        </row>
        <row r="395">
          <cell r="A395" t="str">
            <v/>
          </cell>
          <cell r="C395" t="str">
            <v>3,5/7</v>
          </cell>
          <cell r="D395" t="str">
            <v>Nh©n c«ng 3,5/7</v>
          </cell>
          <cell r="E395" t="str">
            <v xml:space="preserve">C«ng </v>
          </cell>
          <cell r="F395">
            <v>8.5999999999999993E-2</v>
          </cell>
          <cell r="G395">
            <v>14611</v>
          </cell>
          <cell r="I395">
            <v>1257</v>
          </cell>
        </row>
        <row r="396">
          <cell r="A396">
            <v>47</v>
          </cell>
          <cell r="B396" t="str">
            <v>IA.4111</v>
          </cell>
          <cell r="D396" t="str">
            <v>ThÐp CT5 khe co gi·n</v>
          </cell>
          <cell r="E396" t="str">
            <v>TÊn</v>
          </cell>
          <cell r="H396">
            <v>4396288</v>
          </cell>
          <cell r="I396">
            <v>418021</v>
          </cell>
          <cell r="J396">
            <v>15916</v>
          </cell>
        </row>
        <row r="397">
          <cell r="A397" t="str">
            <v/>
          </cell>
          <cell r="D397" t="str">
            <v>a/ VËt liÖu</v>
          </cell>
        </row>
        <row r="398">
          <cell r="A398" t="str">
            <v/>
          </cell>
          <cell r="C398" t="str">
            <v>ct5</v>
          </cell>
          <cell r="D398" t="str">
            <v>ThÐp CT5</v>
          </cell>
          <cell r="E398" t="str">
            <v>kg</v>
          </cell>
          <cell r="F398">
            <v>1005</v>
          </cell>
          <cell r="G398">
            <v>4232</v>
          </cell>
          <cell r="H398">
            <v>4253160</v>
          </cell>
        </row>
        <row r="399">
          <cell r="A399" t="str">
            <v/>
          </cell>
          <cell r="C399" t="str">
            <v>dtb</v>
          </cell>
          <cell r="D399" t="str">
            <v>D©y thÐp buéc</v>
          </cell>
          <cell r="E399" t="str">
            <v>kg</v>
          </cell>
          <cell r="F399">
            <v>21.42</v>
          </cell>
          <cell r="G399">
            <v>6682</v>
          </cell>
          <cell r="H399">
            <v>143128</v>
          </cell>
        </row>
        <row r="400">
          <cell r="A400" t="str">
            <v/>
          </cell>
          <cell r="D400" t="str">
            <v>b/ Nh©n c«ng</v>
          </cell>
        </row>
        <row r="401">
          <cell r="A401" t="str">
            <v/>
          </cell>
          <cell r="C401" t="str">
            <v>3,5/7</v>
          </cell>
          <cell r="D401" t="str">
            <v>Nh©n c«ng 3,5/7</v>
          </cell>
          <cell r="E401" t="str">
            <v xml:space="preserve">C«ng </v>
          </cell>
          <cell r="F401">
            <v>28.61</v>
          </cell>
          <cell r="G401">
            <v>14611</v>
          </cell>
          <cell r="I401">
            <v>418021</v>
          </cell>
        </row>
        <row r="402">
          <cell r="A402" t="str">
            <v/>
          </cell>
          <cell r="D402" t="str">
            <v>c/ M¸y thi c«ng</v>
          </cell>
        </row>
        <row r="403">
          <cell r="A403" t="str">
            <v/>
          </cell>
          <cell r="C403" t="str">
            <v>cuct</v>
          </cell>
          <cell r="D403" t="str">
            <v>M¸y c¾t uèn cèt thÐp</v>
          </cell>
          <cell r="E403" t="str">
            <v>ca</v>
          </cell>
          <cell r="F403">
            <v>0.4</v>
          </cell>
          <cell r="G403">
            <v>39789</v>
          </cell>
          <cell r="J403">
            <v>15916</v>
          </cell>
        </row>
        <row r="404">
          <cell r="A404">
            <v>48</v>
          </cell>
          <cell r="B404" t="str">
            <v>033468</v>
          </cell>
          <cell r="D404" t="str">
            <v>L¾p ®Æt khe co gi·n cao su</v>
          </cell>
          <cell r="E404" t="str">
            <v>m</v>
          </cell>
          <cell r="H404">
            <v>1666540</v>
          </cell>
          <cell r="I404">
            <v>51419</v>
          </cell>
          <cell r="J404">
            <v>122381</v>
          </cell>
        </row>
        <row r="405">
          <cell r="A405" t="str">
            <v/>
          </cell>
          <cell r="D405" t="str">
            <v>a/ VËt liÖu</v>
          </cell>
        </row>
        <row r="406">
          <cell r="A406" t="str">
            <v/>
          </cell>
          <cell r="D406" t="str">
            <v>Khe co gi·n cao su</v>
          </cell>
          <cell r="E406" t="str">
            <v>m</v>
          </cell>
          <cell r="F406">
            <v>1</v>
          </cell>
          <cell r="G406">
            <v>1650000</v>
          </cell>
          <cell r="H406">
            <v>1650000</v>
          </cell>
        </row>
        <row r="407">
          <cell r="A407" t="str">
            <v/>
          </cell>
          <cell r="C407" t="str">
            <v>qh</v>
          </cell>
          <cell r="D407" t="str">
            <v>Que hµn</v>
          </cell>
          <cell r="E407" t="str">
            <v>kg</v>
          </cell>
          <cell r="F407">
            <v>5</v>
          </cell>
          <cell r="G407">
            <v>8</v>
          </cell>
          <cell r="H407">
            <v>40</v>
          </cell>
        </row>
        <row r="408">
          <cell r="A408" t="str">
            <v/>
          </cell>
          <cell r="D408" t="str">
            <v>VËt liÖu kh¸c</v>
          </cell>
          <cell r="E408" t="str">
            <v>%</v>
          </cell>
          <cell r="F408">
            <v>1</v>
          </cell>
          <cell r="G408">
            <v>1650040</v>
          </cell>
          <cell r="H408">
            <v>16500</v>
          </cell>
        </row>
        <row r="409">
          <cell r="A409" t="str">
            <v/>
          </cell>
          <cell r="D409" t="str">
            <v>b/ Nh©n c«ng</v>
          </cell>
        </row>
        <row r="410">
          <cell r="A410" t="str">
            <v/>
          </cell>
          <cell r="C410" t="str">
            <v>4,5/7</v>
          </cell>
          <cell r="D410" t="str">
            <v>Nh©n c«ng 4,5/7</v>
          </cell>
          <cell r="E410" t="str">
            <v>c«ng</v>
          </cell>
          <cell r="F410">
            <v>3.04</v>
          </cell>
          <cell r="G410">
            <v>16914</v>
          </cell>
          <cell r="I410">
            <v>51419</v>
          </cell>
        </row>
        <row r="411">
          <cell r="A411" t="str">
            <v/>
          </cell>
          <cell r="D411" t="str">
            <v>c/ M¸y thi c«ng</v>
          </cell>
        </row>
        <row r="412">
          <cell r="A412" t="str">
            <v/>
          </cell>
          <cell r="C412" t="str">
            <v>c25</v>
          </cell>
          <cell r="D412" t="str">
            <v>CÈu 25T</v>
          </cell>
          <cell r="E412" t="str">
            <v>ca</v>
          </cell>
          <cell r="F412">
            <v>0.09</v>
          </cell>
          <cell r="G412">
            <v>1148366</v>
          </cell>
          <cell r="J412">
            <v>103353</v>
          </cell>
        </row>
        <row r="413">
          <cell r="A413" t="str">
            <v/>
          </cell>
          <cell r="C413" t="str">
            <v>h23</v>
          </cell>
          <cell r="D413" t="str">
            <v>M¸y hµn 23KW</v>
          </cell>
          <cell r="E413" t="str">
            <v>ca</v>
          </cell>
          <cell r="F413">
            <v>0.215</v>
          </cell>
          <cell r="G413">
            <v>77338</v>
          </cell>
          <cell r="J413">
            <v>16628</v>
          </cell>
        </row>
        <row r="414">
          <cell r="A414" t="str">
            <v/>
          </cell>
          <cell r="D414" t="str">
            <v>M¸y kh¸c</v>
          </cell>
          <cell r="E414" t="str">
            <v>%</v>
          </cell>
          <cell r="F414">
            <v>2</v>
          </cell>
          <cell r="G414">
            <v>119981</v>
          </cell>
          <cell r="J414">
            <v>2400</v>
          </cell>
        </row>
        <row r="415">
          <cell r="A415">
            <v>49</v>
          </cell>
          <cell r="B415" t="str">
            <v>032852</v>
          </cell>
          <cell r="D415" t="str">
            <v>L¾p ®Æt gèi cÇu</v>
          </cell>
          <cell r="E415" t="str">
            <v>bé</v>
          </cell>
          <cell r="H415">
            <v>1515000</v>
          </cell>
          <cell r="I415">
            <v>33828</v>
          </cell>
        </row>
        <row r="416">
          <cell r="A416" t="str">
            <v/>
          </cell>
          <cell r="D416" t="str">
            <v>a/ VËt liÖu</v>
          </cell>
        </row>
        <row r="417">
          <cell r="A417" t="str">
            <v/>
          </cell>
          <cell r="D417" t="str">
            <v>Gèi cao su nhËp ngo¹i</v>
          </cell>
          <cell r="E417" t="str">
            <v>Bé</v>
          </cell>
          <cell r="F417">
            <v>1</v>
          </cell>
          <cell r="G417">
            <v>1500000</v>
          </cell>
          <cell r="H417">
            <v>1500000</v>
          </cell>
        </row>
        <row r="418">
          <cell r="A418" t="str">
            <v/>
          </cell>
          <cell r="D418" t="str">
            <v>VËt liÖu kh¸c</v>
          </cell>
          <cell r="E418" t="str">
            <v>%</v>
          </cell>
          <cell r="F418">
            <v>1</v>
          </cell>
          <cell r="G418">
            <v>1500000</v>
          </cell>
          <cell r="H418">
            <v>15000</v>
          </cell>
        </row>
        <row r="419">
          <cell r="A419" t="str">
            <v/>
          </cell>
          <cell r="D419" t="str">
            <v>b/ Nh©n c«ng</v>
          </cell>
        </row>
        <row r="420">
          <cell r="A420" t="str">
            <v/>
          </cell>
          <cell r="C420" t="str">
            <v>4,5/7</v>
          </cell>
          <cell r="D420" t="str">
            <v>Nh©n c«ng 4,5/7</v>
          </cell>
          <cell r="E420" t="str">
            <v xml:space="preserve">C«ng </v>
          </cell>
          <cell r="F420">
            <v>2</v>
          </cell>
          <cell r="G420">
            <v>16914</v>
          </cell>
          <cell r="I420">
            <v>33828</v>
          </cell>
        </row>
        <row r="421">
          <cell r="A421">
            <v>50</v>
          </cell>
          <cell r="B421" t="str">
            <v>HA.6130</v>
          </cell>
          <cell r="D421" t="str">
            <v xml:space="preserve">Bª t«ng xµ mò, bÖ kª gèi mè M250 </v>
          </cell>
          <cell r="E421" t="str">
            <v>m3</v>
          </cell>
          <cell r="H421">
            <v>442034</v>
          </cell>
          <cell r="I421">
            <v>83932</v>
          </cell>
          <cell r="J421">
            <v>50525</v>
          </cell>
        </row>
        <row r="422">
          <cell r="A422" t="str">
            <v/>
          </cell>
          <cell r="D422" t="str">
            <v>a/ VËt liÖu</v>
          </cell>
        </row>
        <row r="423">
          <cell r="A423" t="str">
            <v/>
          </cell>
          <cell r="D423" t="str">
            <v>V­a BT M250 ®¸ 1x2 (®é sôt 6x8)</v>
          </cell>
          <cell r="E423" t="str">
            <v>kg</v>
          </cell>
          <cell r="F423">
            <v>1.0249999999999999</v>
          </cell>
          <cell r="G423">
            <v>422797</v>
          </cell>
          <cell r="H423">
            <v>433367</v>
          </cell>
        </row>
        <row r="424">
          <cell r="A424" t="str">
            <v/>
          </cell>
          <cell r="D424" t="str">
            <v>VËt liÖu kh¸c</v>
          </cell>
          <cell r="E424" t="str">
            <v>%</v>
          </cell>
          <cell r="F424">
            <v>2</v>
          </cell>
          <cell r="G424">
            <v>433367</v>
          </cell>
          <cell r="H424">
            <v>8667</v>
          </cell>
        </row>
        <row r="425">
          <cell r="A425" t="str">
            <v/>
          </cell>
          <cell r="D425" t="str">
            <v>b/ Nh©n c«ng</v>
          </cell>
        </row>
        <row r="426">
          <cell r="A426" t="str">
            <v/>
          </cell>
          <cell r="C426" t="str">
            <v>4,0/7</v>
          </cell>
          <cell r="D426" t="str">
            <v>Nh©n c«ng 4,0/7</v>
          </cell>
          <cell r="E426" t="str">
            <v>c«ng</v>
          </cell>
          <cell r="F426">
            <v>5.47</v>
          </cell>
          <cell r="G426">
            <v>15344</v>
          </cell>
          <cell r="I426">
            <v>83932</v>
          </cell>
        </row>
        <row r="427">
          <cell r="A427" t="str">
            <v/>
          </cell>
          <cell r="D427" t="str">
            <v>c/ M¸y thi c«ng</v>
          </cell>
        </row>
        <row r="428">
          <cell r="A428" t="str">
            <v/>
          </cell>
          <cell r="C428" t="str">
            <v>t250</v>
          </cell>
          <cell r="D428" t="str">
            <v>M¸y trén 250l</v>
          </cell>
          <cell r="E428" t="str">
            <v>ca</v>
          </cell>
          <cell r="F428">
            <v>9.5000000000000001E-2</v>
          </cell>
          <cell r="G428">
            <v>96272</v>
          </cell>
          <cell r="J428">
            <v>9146</v>
          </cell>
        </row>
        <row r="429">
          <cell r="A429" t="str">
            <v/>
          </cell>
          <cell r="C429" t="str">
            <v>® d1,5</v>
          </cell>
          <cell r="D429" t="str">
            <v>M¸y ®Çm dïi 1,5KW</v>
          </cell>
          <cell r="E429" t="str">
            <v>ca</v>
          </cell>
          <cell r="F429">
            <v>8.8999999999999996E-2</v>
          </cell>
          <cell r="G429">
            <v>37456</v>
          </cell>
          <cell r="J429">
            <v>3334</v>
          </cell>
        </row>
        <row r="430">
          <cell r="A430" t="str">
            <v/>
          </cell>
          <cell r="C430" t="str">
            <v>c16</v>
          </cell>
          <cell r="D430" t="str">
            <v>CÈu 16T</v>
          </cell>
          <cell r="E430" t="str">
            <v>ca</v>
          </cell>
          <cell r="F430">
            <v>4.4999999999999998E-2</v>
          </cell>
          <cell r="G430">
            <v>823425</v>
          </cell>
          <cell r="J430">
            <v>37054</v>
          </cell>
        </row>
        <row r="431">
          <cell r="A431" t="str">
            <v/>
          </cell>
          <cell r="D431" t="str">
            <v>M¸y kh¸c</v>
          </cell>
          <cell r="E431" t="str">
            <v>%</v>
          </cell>
          <cell r="F431">
            <v>2</v>
          </cell>
          <cell r="G431">
            <v>49534</v>
          </cell>
          <cell r="J431">
            <v>991</v>
          </cell>
        </row>
        <row r="432">
          <cell r="A432">
            <v>51</v>
          </cell>
          <cell r="B432" t="str">
            <v>HA.6130</v>
          </cell>
          <cell r="D432" t="str">
            <v>Bª t«ng t¹o dèc M200 mò mè</v>
          </cell>
          <cell r="E432" t="str">
            <v>m3</v>
          </cell>
          <cell r="H432">
            <v>392552</v>
          </cell>
          <cell r="I432">
            <v>83932</v>
          </cell>
          <cell r="J432">
            <v>50525</v>
          </cell>
        </row>
        <row r="433">
          <cell r="A433" t="str">
            <v/>
          </cell>
          <cell r="D433" t="str">
            <v>a/ VËt liÖu</v>
          </cell>
        </row>
        <row r="434">
          <cell r="A434" t="str">
            <v/>
          </cell>
          <cell r="D434" t="str">
            <v>V­a BT M200 ®¸ 1x2 (®é sôt 6-8)</v>
          </cell>
          <cell r="E434" t="str">
            <v>kg</v>
          </cell>
          <cell r="F434">
            <v>1.0249999999999999</v>
          </cell>
          <cell r="G434">
            <v>375468</v>
          </cell>
          <cell r="H434">
            <v>384855</v>
          </cell>
        </row>
        <row r="435">
          <cell r="A435" t="str">
            <v/>
          </cell>
          <cell r="D435" t="str">
            <v>VËt liÖu kh¸c</v>
          </cell>
          <cell r="E435" t="str">
            <v>%</v>
          </cell>
          <cell r="F435">
            <v>2</v>
          </cell>
          <cell r="G435">
            <v>384855</v>
          </cell>
          <cell r="H435">
            <v>7697</v>
          </cell>
        </row>
        <row r="436">
          <cell r="A436" t="str">
            <v/>
          </cell>
          <cell r="D436" t="str">
            <v>b/ Nh©n c«ng</v>
          </cell>
        </row>
        <row r="437">
          <cell r="A437" t="str">
            <v/>
          </cell>
          <cell r="C437" t="str">
            <v>4,0/7</v>
          </cell>
          <cell r="D437" t="str">
            <v>Nh©n c«ng 4,0/7</v>
          </cell>
          <cell r="E437" t="str">
            <v>c«ng</v>
          </cell>
          <cell r="F437">
            <v>5.47</v>
          </cell>
          <cell r="G437">
            <v>15344</v>
          </cell>
          <cell r="I437">
            <v>83932</v>
          </cell>
        </row>
        <row r="438">
          <cell r="A438" t="str">
            <v/>
          </cell>
          <cell r="D438" t="str">
            <v>c/ M¸y thi c«ng</v>
          </cell>
        </row>
        <row r="439">
          <cell r="A439" t="str">
            <v/>
          </cell>
          <cell r="C439" t="str">
            <v>t250</v>
          </cell>
          <cell r="D439" t="str">
            <v>M¸y trén 250l</v>
          </cell>
          <cell r="E439" t="str">
            <v>ca</v>
          </cell>
          <cell r="F439">
            <v>9.5000000000000001E-2</v>
          </cell>
          <cell r="G439">
            <v>96272</v>
          </cell>
          <cell r="J439">
            <v>9146</v>
          </cell>
        </row>
        <row r="440">
          <cell r="A440" t="str">
            <v/>
          </cell>
          <cell r="C440" t="str">
            <v>® d1,5</v>
          </cell>
          <cell r="D440" t="str">
            <v>M¸y ®Çm dïi 1,5KW</v>
          </cell>
          <cell r="E440" t="str">
            <v>ca</v>
          </cell>
          <cell r="F440">
            <v>8.8999999999999996E-2</v>
          </cell>
          <cell r="G440">
            <v>37456</v>
          </cell>
          <cell r="J440">
            <v>3334</v>
          </cell>
        </row>
        <row r="441">
          <cell r="A441" t="str">
            <v/>
          </cell>
          <cell r="C441" t="str">
            <v>c16</v>
          </cell>
          <cell r="D441" t="str">
            <v>CÈu 16T</v>
          </cell>
          <cell r="E441" t="str">
            <v>ca</v>
          </cell>
          <cell r="F441">
            <v>4.4999999999999998E-2</v>
          </cell>
          <cell r="G441">
            <v>823425</v>
          </cell>
          <cell r="J441">
            <v>37054</v>
          </cell>
        </row>
        <row r="442">
          <cell r="A442" t="str">
            <v/>
          </cell>
          <cell r="D442" t="str">
            <v>M¸y kh¸c</v>
          </cell>
          <cell r="E442" t="str">
            <v>%</v>
          </cell>
          <cell r="F442">
            <v>2</v>
          </cell>
          <cell r="G442">
            <v>49534</v>
          </cell>
          <cell r="J442">
            <v>991</v>
          </cell>
        </row>
        <row r="443">
          <cell r="A443">
            <v>52</v>
          </cell>
          <cell r="B443" t="str">
            <v>HA.6130</v>
          </cell>
          <cell r="D443" t="str">
            <v xml:space="preserve">Bª t«ng xµ mò, bÖ kª gèi mè M300 </v>
          </cell>
          <cell r="E443" t="str">
            <v>m3</v>
          </cell>
          <cell r="H443">
            <v>518256</v>
          </cell>
          <cell r="I443">
            <v>83932</v>
          </cell>
          <cell r="J443">
            <v>50525</v>
          </cell>
        </row>
        <row r="444">
          <cell r="A444" t="str">
            <v/>
          </cell>
          <cell r="D444" t="str">
            <v>a/ VËt liÖu</v>
          </cell>
        </row>
        <row r="445">
          <cell r="A445" t="str">
            <v/>
          </cell>
          <cell r="D445" t="str">
            <v>V­a BT M300 ®¸ 1x2 (®é sôt 6x8)</v>
          </cell>
          <cell r="E445" t="str">
            <v>kg</v>
          </cell>
          <cell r="F445">
            <v>1.0249999999999999</v>
          </cell>
          <cell r="G445">
            <v>495701</v>
          </cell>
          <cell r="H445">
            <v>508094</v>
          </cell>
        </row>
        <row r="446">
          <cell r="A446" t="str">
            <v/>
          </cell>
          <cell r="D446" t="str">
            <v>VËt liÖu kh¸c</v>
          </cell>
          <cell r="E446" t="str">
            <v>%</v>
          </cell>
          <cell r="F446">
            <v>2</v>
          </cell>
          <cell r="G446">
            <v>508094</v>
          </cell>
          <cell r="H446">
            <v>10162</v>
          </cell>
        </row>
        <row r="447">
          <cell r="A447" t="str">
            <v/>
          </cell>
          <cell r="D447" t="str">
            <v>b/ Nh©n c«ng</v>
          </cell>
        </row>
        <row r="448">
          <cell r="A448" t="str">
            <v/>
          </cell>
          <cell r="C448" t="str">
            <v>4,0/7</v>
          </cell>
          <cell r="D448" t="str">
            <v>Nh©n c«ng 4,0/7</v>
          </cell>
          <cell r="E448" t="str">
            <v>c«ng</v>
          </cell>
          <cell r="F448">
            <v>5.47</v>
          </cell>
          <cell r="G448">
            <v>15344</v>
          </cell>
          <cell r="I448">
            <v>83932</v>
          </cell>
        </row>
        <row r="449">
          <cell r="A449" t="str">
            <v/>
          </cell>
          <cell r="D449" t="str">
            <v>c/ M¸y thi c«ng</v>
          </cell>
        </row>
        <row r="450">
          <cell r="A450" t="str">
            <v/>
          </cell>
          <cell r="C450" t="str">
            <v>t250</v>
          </cell>
          <cell r="D450" t="str">
            <v>M¸y trén 250l</v>
          </cell>
          <cell r="E450" t="str">
            <v>ca</v>
          </cell>
          <cell r="F450">
            <v>9.5000000000000001E-2</v>
          </cell>
          <cell r="G450">
            <v>96272</v>
          </cell>
          <cell r="J450">
            <v>9146</v>
          </cell>
        </row>
        <row r="451">
          <cell r="A451" t="str">
            <v/>
          </cell>
          <cell r="C451" t="str">
            <v>® d1,5</v>
          </cell>
          <cell r="D451" t="str">
            <v>M¸y ®Çm dïi 1,5KW</v>
          </cell>
          <cell r="E451" t="str">
            <v>ca</v>
          </cell>
          <cell r="F451">
            <v>8.8999999999999996E-2</v>
          </cell>
          <cell r="G451">
            <v>37456</v>
          </cell>
          <cell r="J451">
            <v>3334</v>
          </cell>
        </row>
        <row r="452">
          <cell r="A452" t="str">
            <v/>
          </cell>
          <cell r="C452" t="str">
            <v>c16</v>
          </cell>
          <cell r="D452" t="str">
            <v>CÈu 16T</v>
          </cell>
          <cell r="E452" t="str">
            <v>ca</v>
          </cell>
          <cell r="F452">
            <v>4.4999999999999998E-2</v>
          </cell>
          <cell r="G452">
            <v>823425</v>
          </cell>
          <cell r="J452">
            <v>37054</v>
          </cell>
        </row>
        <row r="453">
          <cell r="A453" t="str">
            <v/>
          </cell>
          <cell r="D453" t="str">
            <v>M¸y kh¸c</v>
          </cell>
          <cell r="E453" t="str">
            <v>%</v>
          </cell>
          <cell r="F453">
            <v>2</v>
          </cell>
          <cell r="G453">
            <v>49534</v>
          </cell>
          <cell r="J453">
            <v>991</v>
          </cell>
        </row>
        <row r="454">
          <cell r="A454">
            <v>53</v>
          </cell>
          <cell r="B454" t="str">
            <v>KA.6110</v>
          </cell>
          <cell r="D454" t="str">
            <v>V¸n khu«n gç mò mè, bÖ kª gèi</v>
          </cell>
          <cell r="E454" t="str">
            <v>100m2</v>
          </cell>
          <cell r="H454">
            <v>1248608</v>
          </cell>
          <cell r="I454">
            <v>798655</v>
          </cell>
        </row>
        <row r="455">
          <cell r="A455" t="str">
            <v/>
          </cell>
          <cell r="D455" t="str">
            <v>a/ VËt liÖu</v>
          </cell>
        </row>
        <row r="456">
          <cell r="A456" t="str">
            <v/>
          </cell>
          <cell r="C456" t="str">
            <v>gvk</v>
          </cell>
          <cell r="D456" t="str">
            <v>Gç v¸n khu«n</v>
          </cell>
          <cell r="E456" t="str">
            <v>m3</v>
          </cell>
          <cell r="F456">
            <v>0.82499999999999996</v>
          </cell>
          <cell r="G456">
            <v>830880</v>
          </cell>
          <cell r="H456">
            <v>685476</v>
          </cell>
        </row>
        <row r="457">
          <cell r="A457" t="str">
            <v/>
          </cell>
          <cell r="C457" t="str">
            <v>gc</v>
          </cell>
          <cell r="D457" t="str">
            <v>Gç chèng/kª</v>
          </cell>
          <cell r="E457" t="str">
            <v>m3</v>
          </cell>
          <cell r="F457">
            <v>0.52500000000000002</v>
          </cell>
          <cell r="G457">
            <v>830880</v>
          </cell>
          <cell r="H457">
            <v>436212</v>
          </cell>
        </row>
        <row r="458">
          <cell r="A458" t="str">
            <v/>
          </cell>
          <cell r="C458" t="str">
            <v>® ®Øa</v>
          </cell>
          <cell r="D458" t="str">
            <v>§inh ®Øa</v>
          </cell>
          <cell r="E458" t="str">
            <v>C¸i</v>
          </cell>
          <cell r="F458">
            <v>30.3</v>
          </cell>
          <cell r="G458">
            <v>1400</v>
          </cell>
          <cell r="H458">
            <v>42420</v>
          </cell>
        </row>
        <row r="459">
          <cell r="A459" t="str">
            <v/>
          </cell>
          <cell r="C459" t="str">
            <v>b l</v>
          </cell>
          <cell r="D459" t="str">
            <v>Bul«ng</v>
          </cell>
          <cell r="E459" t="str">
            <v>C¸i</v>
          </cell>
          <cell r="F459">
            <v>24.2</v>
          </cell>
          <cell r="G459">
            <v>2727</v>
          </cell>
          <cell r="H459">
            <v>65993</v>
          </cell>
        </row>
        <row r="460">
          <cell r="A460" t="str">
            <v/>
          </cell>
          <cell r="C460" t="str">
            <v>®i</v>
          </cell>
          <cell r="D460" t="str">
            <v>§inh</v>
          </cell>
          <cell r="E460" t="str">
            <v>kg</v>
          </cell>
          <cell r="F460">
            <v>9.1</v>
          </cell>
          <cell r="G460">
            <v>6</v>
          </cell>
          <cell r="H460">
            <v>55</v>
          </cell>
        </row>
        <row r="461">
          <cell r="A461" t="str">
            <v/>
          </cell>
          <cell r="D461" t="str">
            <v>VËt liÖu kh¸c</v>
          </cell>
          <cell r="E461" t="str">
            <v>%</v>
          </cell>
          <cell r="F461">
            <v>1.5</v>
          </cell>
          <cell r="G461">
            <v>1230156</v>
          </cell>
          <cell r="H461">
            <v>18452</v>
          </cell>
        </row>
        <row r="462">
          <cell r="A462" t="str">
            <v/>
          </cell>
          <cell r="D462" t="str">
            <v>b/ Nh©n c«ng</v>
          </cell>
        </row>
        <row r="463">
          <cell r="A463" t="str">
            <v/>
          </cell>
          <cell r="C463" t="str">
            <v>4,0/7</v>
          </cell>
          <cell r="D463" t="str">
            <v>Nh©n c«ng 4,0/7</v>
          </cell>
          <cell r="E463" t="str">
            <v>c«ng</v>
          </cell>
          <cell r="F463">
            <v>52.05</v>
          </cell>
          <cell r="G463">
            <v>15344</v>
          </cell>
          <cell r="I463">
            <v>798655</v>
          </cell>
        </row>
        <row r="464">
          <cell r="A464">
            <v>54</v>
          </cell>
          <cell r="B464" t="str">
            <v>IA.5121</v>
          </cell>
          <cell r="D464" t="str">
            <v>SX, LD cèt thÐp CT5 mè trªn c¹n</v>
          </cell>
          <cell r="E464" t="str">
            <v>TÊn</v>
          </cell>
          <cell r="H464">
            <v>4461700</v>
          </cell>
          <cell r="I464">
            <v>179832</v>
          </cell>
          <cell r="J464">
            <v>210581</v>
          </cell>
        </row>
        <row r="465">
          <cell r="A465" t="str">
            <v/>
          </cell>
          <cell r="D465" t="str">
            <v>a/ VËt liÖu</v>
          </cell>
        </row>
        <row r="466">
          <cell r="A466" t="str">
            <v/>
          </cell>
          <cell r="C466" t="str">
            <v>Ct5</v>
          </cell>
          <cell r="D466" t="str">
            <v>ThÐp CT5</v>
          </cell>
          <cell r="E466" t="str">
            <v>kg</v>
          </cell>
          <cell r="F466">
            <v>1020</v>
          </cell>
          <cell r="G466">
            <v>4232</v>
          </cell>
          <cell r="H466">
            <v>4316640</v>
          </cell>
        </row>
        <row r="467">
          <cell r="A467" t="str">
            <v/>
          </cell>
          <cell r="C467" t="str">
            <v>dtb</v>
          </cell>
          <cell r="D467" t="str">
            <v>D©y thÐp buéc</v>
          </cell>
          <cell r="E467" t="str">
            <v>kg</v>
          </cell>
          <cell r="F467">
            <v>14.28</v>
          </cell>
          <cell r="G467">
            <v>6682</v>
          </cell>
          <cell r="H467">
            <v>95419</v>
          </cell>
        </row>
        <row r="468">
          <cell r="A468" t="str">
            <v/>
          </cell>
          <cell r="C468" t="str">
            <v>qh</v>
          </cell>
          <cell r="D468" t="str">
            <v>Que hµn</v>
          </cell>
          <cell r="E468" t="str">
            <v>kg</v>
          </cell>
          <cell r="F468">
            <v>6.5</v>
          </cell>
          <cell r="G468">
            <v>7637</v>
          </cell>
          <cell r="H468">
            <v>49641</v>
          </cell>
        </row>
        <row r="469">
          <cell r="A469" t="str">
            <v/>
          </cell>
          <cell r="D469" t="str">
            <v>b/ Nh©n c«ng</v>
          </cell>
        </row>
        <row r="470">
          <cell r="A470" t="str">
            <v/>
          </cell>
          <cell r="C470" t="str">
            <v>4,0/7</v>
          </cell>
          <cell r="D470" t="str">
            <v>Nh©n c«ng 4,0/7</v>
          </cell>
          <cell r="E470" t="str">
            <v xml:space="preserve">C«ng </v>
          </cell>
          <cell r="F470">
            <v>11.72</v>
          </cell>
          <cell r="G470">
            <v>15344</v>
          </cell>
          <cell r="I470">
            <v>179832</v>
          </cell>
        </row>
        <row r="471">
          <cell r="A471" t="str">
            <v/>
          </cell>
          <cell r="D471" t="str">
            <v xml:space="preserve">c/ M¸y thi c«ng </v>
          </cell>
        </row>
        <row r="472">
          <cell r="A472" t="str">
            <v/>
          </cell>
          <cell r="C472" t="str">
            <v>h23</v>
          </cell>
          <cell r="D472" t="str">
            <v>M¸y hµn 23KW</v>
          </cell>
          <cell r="E472" t="str">
            <v>Ca</v>
          </cell>
          <cell r="F472">
            <v>1.6</v>
          </cell>
          <cell r="G472">
            <v>77338</v>
          </cell>
          <cell r="J472">
            <v>123741</v>
          </cell>
        </row>
        <row r="473">
          <cell r="A473" t="str">
            <v/>
          </cell>
          <cell r="C473" t="str">
            <v>cuct</v>
          </cell>
          <cell r="D473" t="str">
            <v>M¸y c¾t uèn cèt thÐp</v>
          </cell>
          <cell r="E473" t="str">
            <v>Ca</v>
          </cell>
          <cell r="F473">
            <v>0.32</v>
          </cell>
          <cell r="G473">
            <v>39789</v>
          </cell>
          <cell r="J473">
            <v>12732</v>
          </cell>
        </row>
        <row r="474">
          <cell r="A474" t="str">
            <v/>
          </cell>
          <cell r="C474" t="str">
            <v>c16</v>
          </cell>
          <cell r="D474" t="str">
            <v>CÈu 16T</v>
          </cell>
          <cell r="E474" t="str">
            <v>Ca</v>
          </cell>
          <cell r="F474">
            <v>0.09</v>
          </cell>
          <cell r="G474">
            <v>823425</v>
          </cell>
          <cell r="J474">
            <v>74108</v>
          </cell>
        </row>
        <row r="475">
          <cell r="A475">
            <v>55</v>
          </cell>
          <cell r="B475" t="str">
            <v>IA.5121</v>
          </cell>
          <cell r="D475" t="str">
            <v>SX, LD cèt thÐp mè trªn c¹n</v>
          </cell>
          <cell r="E475" t="str">
            <v>TÊn</v>
          </cell>
          <cell r="H475">
            <v>4532080</v>
          </cell>
          <cell r="I475">
            <v>179832</v>
          </cell>
          <cell r="J475">
            <v>210581</v>
          </cell>
        </row>
        <row r="476">
          <cell r="A476" t="str">
            <v/>
          </cell>
          <cell r="D476" t="str">
            <v>a/ VËt liÖu</v>
          </cell>
        </row>
        <row r="477">
          <cell r="A477" t="str">
            <v/>
          </cell>
          <cell r="C477" t="str">
            <v>CT3</v>
          </cell>
          <cell r="D477" t="str">
            <v>ThÐp CT3</v>
          </cell>
          <cell r="E477" t="str">
            <v>kg</v>
          </cell>
          <cell r="F477">
            <v>1020</v>
          </cell>
          <cell r="G477">
            <v>4301</v>
          </cell>
          <cell r="H477">
            <v>4387020</v>
          </cell>
        </row>
        <row r="478">
          <cell r="A478" t="str">
            <v/>
          </cell>
          <cell r="C478" t="str">
            <v>dtb</v>
          </cell>
          <cell r="D478" t="str">
            <v>D©y thÐp buéc</v>
          </cell>
          <cell r="E478" t="str">
            <v>kg</v>
          </cell>
          <cell r="F478">
            <v>14.28</v>
          </cell>
          <cell r="G478">
            <v>6682</v>
          </cell>
          <cell r="H478">
            <v>95419</v>
          </cell>
        </row>
        <row r="479">
          <cell r="A479" t="str">
            <v/>
          </cell>
          <cell r="C479" t="str">
            <v>qh</v>
          </cell>
          <cell r="D479" t="str">
            <v>Que hµn</v>
          </cell>
          <cell r="E479" t="str">
            <v>kg</v>
          </cell>
          <cell r="F479">
            <v>6.5</v>
          </cell>
          <cell r="G479">
            <v>7637</v>
          </cell>
          <cell r="H479">
            <v>49641</v>
          </cell>
        </row>
        <row r="480">
          <cell r="A480" t="str">
            <v/>
          </cell>
          <cell r="D480" t="str">
            <v>b/ Nh©n c«ng</v>
          </cell>
        </row>
        <row r="481">
          <cell r="A481" t="str">
            <v/>
          </cell>
          <cell r="C481" t="str">
            <v>4,0/7</v>
          </cell>
          <cell r="D481" t="str">
            <v>Nh©n c«ng 4,0/7</v>
          </cell>
          <cell r="E481" t="str">
            <v xml:space="preserve">C«ng </v>
          </cell>
          <cell r="F481">
            <v>11.72</v>
          </cell>
          <cell r="G481">
            <v>15344</v>
          </cell>
          <cell r="I481">
            <v>179832</v>
          </cell>
        </row>
        <row r="482">
          <cell r="A482" t="str">
            <v/>
          </cell>
          <cell r="D482" t="str">
            <v xml:space="preserve">c/ M¸y thi c«ng </v>
          </cell>
        </row>
        <row r="483">
          <cell r="A483" t="str">
            <v/>
          </cell>
          <cell r="C483" t="str">
            <v>h23</v>
          </cell>
          <cell r="D483" t="str">
            <v>M¸y hµn 23KW</v>
          </cell>
          <cell r="E483" t="str">
            <v>Ca</v>
          </cell>
          <cell r="F483">
            <v>1.6</v>
          </cell>
          <cell r="G483">
            <v>77338</v>
          </cell>
          <cell r="J483">
            <v>123741</v>
          </cell>
        </row>
        <row r="484">
          <cell r="A484" t="str">
            <v/>
          </cell>
          <cell r="C484" t="str">
            <v>cuct</v>
          </cell>
          <cell r="D484" t="str">
            <v>M¸y c¾t uèn cèt thÐp</v>
          </cell>
          <cell r="E484" t="str">
            <v>Ca</v>
          </cell>
          <cell r="F484">
            <v>0.32</v>
          </cell>
          <cell r="G484">
            <v>39789</v>
          </cell>
          <cell r="J484">
            <v>12732</v>
          </cell>
        </row>
        <row r="485">
          <cell r="A485" t="str">
            <v/>
          </cell>
          <cell r="C485" t="str">
            <v>c16</v>
          </cell>
          <cell r="D485" t="str">
            <v>CÈu 16T</v>
          </cell>
          <cell r="E485" t="str">
            <v>Ca</v>
          </cell>
          <cell r="F485">
            <v>0.09</v>
          </cell>
          <cell r="G485">
            <v>823425</v>
          </cell>
          <cell r="J485">
            <v>74108</v>
          </cell>
        </row>
        <row r="486">
          <cell r="A486">
            <v>56</v>
          </cell>
          <cell r="B486" t="str">
            <v>KB.2220</v>
          </cell>
          <cell r="D486" t="str">
            <v>SX, l¾p dùng, th¸o dì v¸n khu«n mè</v>
          </cell>
          <cell r="E486" t="str">
            <v>m2</v>
          </cell>
          <cell r="H486">
            <v>11578</v>
          </cell>
          <cell r="I486">
            <v>6529</v>
          </cell>
          <cell r="J486">
            <v>1512</v>
          </cell>
        </row>
        <row r="487">
          <cell r="A487" t="str">
            <v/>
          </cell>
          <cell r="D487" t="str">
            <v>a/ VËt liÖu</v>
          </cell>
        </row>
        <row r="488">
          <cell r="A488" t="str">
            <v/>
          </cell>
          <cell r="C488" t="str">
            <v>tb</v>
          </cell>
          <cell r="D488" t="str">
            <v xml:space="preserve">ThÐp b¶n                            </v>
          </cell>
          <cell r="E488" t="str">
            <v>kg</v>
          </cell>
          <cell r="F488">
            <v>0.5181</v>
          </cell>
          <cell r="G488">
            <v>3454</v>
          </cell>
          <cell r="H488">
            <v>1790</v>
          </cell>
        </row>
        <row r="489">
          <cell r="A489" t="str">
            <v/>
          </cell>
          <cell r="C489" t="str">
            <v>th</v>
          </cell>
          <cell r="D489" t="str">
            <v xml:space="preserve">ThÐp h×nh                            </v>
          </cell>
          <cell r="E489" t="str">
            <v>kg</v>
          </cell>
          <cell r="F489">
            <v>0.58599999999999997</v>
          </cell>
          <cell r="G489">
            <v>4496</v>
          </cell>
          <cell r="H489">
            <v>2635</v>
          </cell>
        </row>
        <row r="490">
          <cell r="A490" t="str">
            <v/>
          </cell>
          <cell r="C490" t="str">
            <v>gc</v>
          </cell>
          <cell r="D490" t="str">
            <v>Gç chèng/kª</v>
          </cell>
          <cell r="E490" t="str">
            <v>m3</v>
          </cell>
          <cell r="F490">
            <v>7.3299999999999997E-3</v>
          </cell>
          <cell r="G490">
            <v>830880</v>
          </cell>
          <cell r="H490">
            <v>6090</v>
          </cell>
        </row>
        <row r="491">
          <cell r="A491" t="str">
            <v/>
          </cell>
          <cell r="C491" t="str">
            <v>qh</v>
          </cell>
          <cell r="D491" t="str">
            <v>Que hµn</v>
          </cell>
          <cell r="E491" t="str">
            <v>kg</v>
          </cell>
          <cell r="F491">
            <v>6.7000000000000004E-2</v>
          </cell>
          <cell r="G491">
            <v>7637</v>
          </cell>
          <cell r="H491">
            <v>512</v>
          </cell>
        </row>
        <row r="492">
          <cell r="A492" t="str">
            <v/>
          </cell>
          <cell r="D492" t="str">
            <v>VËt liÖu kh¸c</v>
          </cell>
          <cell r="E492" t="str">
            <v>%</v>
          </cell>
          <cell r="F492">
            <v>5</v>
          </cell>
          <cell r="G492">
            <v>11027</v>
          </cell>
          <cell r="H492">
            <v>551</v>
          </cell>
        </row>
        <row r="493">
          <cell r="A493" t="str">
            <v/>
          </cell>
          <cell r="D493" t="str">
            <v>b/ Nh©n c«ng</v>
          </cell>
        </row>
        <row r="494">
          <cell r="A494" t="str">
            <v/>
          </cell>
          <cell r="C494" t="str">
            <v>4,0/7</v>
          </cell>
          <cell r="D494" t="str">
            <v>Nh©n c«ng 4,0/7</v>
          </cell>
          <cell r="E494" t="str">
            <v xml:space="preserve">C«ng </v>
          </cell>
          <cell r="F494">
            <v>0.42549999999999999</v>
          </cell>
          <cell r="G494">
            <v>15344</v>
          </cell>
          <cell r="I494">
            <v>6529</v>
          </cell>
        </row>
        <row r="495">
          <cell r="A495" t="str">
            <v/>
          </cell>
          <cell r="D495" t="str">
            <v xml:space="preserve">c/ M¸y thi c«ng </v>
          </cell>
        </row>
        <row r="496">
          <cell r="A496" t="str">
            <v/>
          </cell>
          <cell r="C496" t="str">
            <v>h23</v>
          </cell>
          <cell r="D496" t="str">
            <v>M¸y hµn 23KW</v>
          </cell>
          <cell r="E496" t="str">
            <v>Ca</v>
          </cell>
          <cell r="F496">
            <v>1.7000000000000001E-2</v>
          </cell>
          <cell r="G496">
            <v>77338</v>
          </cell>
          <cell r="J496">
            <v>1315</v>
          </cell>
        </row>
        <row r="497">
          <cell r="A497" t="str">
            <v/>
          </cell>
          <cell r="D497" t="str">
            <v>M¸y kh¸c</v>
          </cell>
          <cell r="E497" t="str">
            <v>%</v>
          </cell>
          <cell r="F497">
            <v>15</v>
          </cell>
          <cell r="G497">
            <v>1315</v>
          </cell>
          <cell r="J497">
            <v>197</v>
          </cell>
        </row>
        <row r="498">
          <cell r="A498">
            <v>57</v>
          </cell>
          <cell r="B498" t="str">
            <v>HA.6130</v>
          </cell>
          <cell r="D498" t="str">
            <v>BT mè trªn c¹n M300</v>
          </cell>
          <cell r="E498" t="str">
            <v>m3</v>
          </cell>
        </row>
        <row r="499">
          <cell r="A499" t="str">
            <v/>
          </cell>
          <cell r="D499" t="str">
            <v>a/ VËt liÖu</v>
          </cell>
          <cell r="H499">
            <v>518256</v>
          </cell>
        </row>
        <row r="500">
          <cell r="A500" t="str">
            <v/>
          </cell>
          <cell r="D500" t="str">
            <v>V­a BT M300 ®¸ 1x2 (®é sôt 6x8)</v>
          </cell>
          <cell r="E500" t="str">
            <v>m3</v>
          </cell>
          <cell r="F500">
            <v>1.0249999999999999</v>
          </cell>
          <cell r="G500">
            <v>495701</v>
          </cell>
          <cell r="H500">
            <v>508094</v>
          </cell>
        </row>
        <row r="501">
          <cell r="A501" t="str">
            <v/>
          </cell>
          <cell r="D501" t="str">
            <v>VËt liÖu kh¸c</v>
          </cell>
          <cell r="E501" t="str">
            <v>%</v>
          </cell>
          <cell r="F501">
            <v>2</v>
          </cell>
          <cell r="G501">
            <v>508094</v>
          </cell>
          <cell r="H501">
            <v>10162</v>
          </cell>
        </row>
        <row r="502">
          <cell r="A502" t="str">
            <v/>
          </cell>
          <cell r="D502" t="str">
            <v>b/ Nh©n c«ng</v>
          </cell>
          <cell r="H502">
            <v>83932</v>
          </cell>
        </row>
        <row r="503">
          <cell r="A503" t="str">
            <v/>
          </cell>
          <cell r="C503" t="str">
            <v>4,0/7</v>
          </cell>
          <cell r="D503" t="str">
            <v>Nh©n c«ng 4,0/7</v>
          </cell>
          <cell r="E503" t="str">
            <v xml:space="preserve">C«ng </v>
          </cell>
          <cell r="F503">
            <v>5.47</v>
          </cell>
          <cell r="G503">
            <v>15344</v>
          </cell>
          <cell r="H503">
            <v>83932</v>
          </cell>
        </row>
        <row r="504">
          <cell r="A504" t="str">
            <v/>
          </cell>
          <cell r="D504" t="str">
            <v xml:space="preserve">c/ M¸y thi c«ng </v>
          </cell>
          <cell r="H504">
            <v>50525</v>
          </cell>
        </row>
        <row r="505">
          <cell r="A505" t="str">
            <v/>
          </cell>
          <cell r="C505" t="str">
            <v>t250</v>
          </cell>
          <cell r="D505" t="str">
            <v>M¸y trén 250l</v>
          </cell>
          <cell r="E505" t="str">
            <v>Ca</v>
          </cell>
          <cell r="F505">
            <v>9.5000000000000001E-2</v>
          </cell>
          <cell r="G505">
            <v>96272</v>
          </cell>
          <cell r="H505">
            <v>9146</v>
          </cell>
        </row>
        <row r="506">
          <cell r="A506" t="str">
            <v/>
          </cell>
          <cell r="C506" t="str">
            <v>® d1,5</v>
          </cell>
          <cell r="D506" t="str">
            <v>M¸y ®Çm dïi 1,5KW</v>
          </cell>
          <cell r="E506" t="str">
            <v>Ca</v>
          </cell>
          <cell r="F506">
            <v>8.8999999999999996E-2</v>
          </cell>
          <cell r="G506">
            <v>37456</v>
          </cell>
          <cell r="H506">
            <v>3334</v>
          </cell>
        </row>
        <row r="507">
          <cell r="A507" t="str">
            <v/>
          </cell>
          <cell r="C507" t="str">
            <v>c16</v>
          </cell>
          <cell r="D507" t="str">
            <v>CÈu 16T</v>
          </cell>
          <cell r="E507" t="str">
            <v>Ca</v>
          </cell>
          <cell r="F507">
            <v>4.4999999999999998E-2</v>
          </cell>
          <cell r="G507">
            <v>823425</v>
          </cell>
          <cell r="H507">
            <v>37054</v>
          </cell>
        </row>
        <row r="508">
          <cell r="A508" t="str">
            <v/>
          </cell>
          <cell r="D508" t="str">
            <v>M¸y kh¸c</v>
          </cell>
          <cell r="E508" t="str">
            <v>%</v>
          </cell>
          <cell r="F508">
            <v>2</v>
          </cell>
          <cell r="G508">
            <v>49534</v>
          </cell>
          <cell r="H508">
            <v>991</v>
          </cell>
        </row>
        <row r="509">
          <cell r="A509">
            <v>58</v>
          </cell>
          <cell r="B509" t="str">
            <v xml:space="preserve">HA.6110 </v>
          </cell>
          <cell r="D509" t="str">
            <v>BT th©n t­êng c¸nh mè M150</v>
          </cell>
          <cell r="E509" t="str">
            <v>m3</v>
          </cell>
          <cell r="H509">
            <v>317507</v>
          </cell>
          <cell r="I509">
            <v>44651</v>
          </cell>
          <cell r="J509">
            <v>50525</v>
          </cell>
        </row>
        <row r="510">
          <cell r="A510" t="str">
            <v/>
          </cell>
          <cell r="D510" t="str">
            <v>a/ VËt liÖu</v>
          </cell>
        </row>
        <row r="511">
          <cell r="A511" t="str">
            <v/>
          </cell>
          <cell r="D511" t="str">
            <v>V­a BT M150 ®¸ 4x6 &amp; 2x4 (®é sôt 2-4)</v>
          </cell>
          <cell r="E511" t="str">
            <v>kg</v>
          </cell>
          <cell r="F511">
            <v>1.0249999999999999</v>
          </cell>
          <cell r="G511">
            <v>303689</v>
          </cell>
          <cell r="H511">
            <v>311281</v>
          </cell>
        </row>
        <row r="512">
          <cell r="A512" t="str">
            <v/>
          </cell>
          <cell r="D512" t="str">
            <v>VËt liÖu kh¸c</v>
          </cell>
          <cell r="E512" t="str">
            <v>%</v>
          </cell>
          <cell r="F512">
            <v>2</v>
          </cell>
          <cell r="G512">
            <v>311281</v>
          </cell>
          <cell r="H512">
            <v>6226</v>
          </cell>
        </row>
        <row r="513">
          <cell r="A513" t="str">
            <v/>
          </cell>
          <cell r="D513" t="str">
            <v>b/ Nh©n c«ng</v>
          </cell>
        </row>
        <row r="514">
          <cell r="A514" t="str">
            <v/>
          </cell>
          <cell r="C514" t="str">
            <v>4,0/7</v>
          </cell>
          <cell r="D514" t="str">
            <v>Nh©n c«ng 4,0/7</v>
          </cell>
          <cell r="E514" t="str">
            <v>c«ng</v>
          </cell>
          <cell r="F514">
            <v>2.91</v>
          </cell>
          <cell r="G514">
            <v>15344</v>
          </cell>
          <cell r="I514">
            <v>44651</v>
          </cell>
        </row>
        <row r="515">
          <cell r="A515" t="str">
            <v/>
          </cell>
          <cell r="D515" t="str">
            <v>c/ M¸y thi c«ng</v>
          </cell>
        </row>
        <row r="516">
          <cell r="A516" t="str">
            <v/>
          </cell>
          <cell r="C516" t="str">
            <v>t250</v>
          </cell>
          <cell r="D516" t="str">
            <v>M¸y trén 250l</v>
          </cell>
          <cell r="E516" t="str">
            <v>ca</v>
          </cell>
          <cell r="F516">
            <v>9.5000000000000001E-2</v>
          </cell>
          <cell r="G516">
            <v>96272</v>
          </cell>
          <cell r="J516">
            <v>9146</v>
          </cell>
        </row>
        <row r="517">
          <cell r="A517" t="str">
            <v/>
          </cell>
          <cell r="C517" t="str">
            <v>® d1,5</v>
          </cell>
          <cell r="D517" t="str">
            <v>M¸y ®Çm dïi 1,5KW</v>
          </cell>
          <cell r="E517" t="str">
            <v>ca</v>
          </cell>
          <cell r="F517">
            <v>8.8999999999999996E-2</v>
          </cell>
          <cell r="G517">
            <v>37456</v>
          </cell>
          <cell r="J517">
            <v>3334</v>
          </cell>
        </row>
        <row r="518">
          <cell r="A518" t="str">
            <v/>
          </cell>
          <cell r="C518" t="str">
            <v>c16</v>
          </cell>
          <cell r="D518" t="str">
            <v>CÈu 16T</v>
          </cell>
          <cell r="E518" t="str">
            <v>ca</v>
          </cell>
          <cell r="F518">
            <v>4.4999999999999998E-2</v>
          </cell>
          <cell r="G518">
            <v>823425</v>
          </cell>
          <cell r="J518">
            <v>37054</v>
          </cell>
        </row>
        <row r="519">
          <cell r="A519" t="str">
            <v/>
          </cell>
          <cell r="D519" t="str">
            <v>M¸y kh¸c</v>
          </cell>
          <cell r="E519" t="str">
            <v>%</v>
          </cell>
          <cell r="F519">
            <v>2</v>
          </cell>
          <cell r="G519">
            <v>49534</v>
          </cell>
          <cell r="J519">
            <v>991</v>
          </cell>
        </row>
        <row r="520">
          <cell r="A520">
            <v>59</v>
          </cell>
          <cell r="B520" t="str">
            <v xml:space="preserve">HA.6110 </v>
          </cell>
          <cell r="D520" t="str">
            <v>BT mãng mè M150</v>
          </cell>
          <cell r="E520" t="str">
            <v>m3</v>
          </cell>
          <cell r="H520">
            <v>317507</v>
          </cell>
          <cell r="I520">
            <v>44651</v>
          </cell>
          <cell r="J520">
            <v>50525</v>
          </cell>
        </row>
        <row r="521">
          <cell r="A521" t="str">
            <v/>
          </cell>
          <cell r="D521" t="str">
            <v>a/ VËt liÖu</v>
          </cell>
        </row>
        <row r="522">
          <cell r="A522" t="str">
            <v/>
          </cell>
          <cell r="D522" t="str">
            <v>V­a BT M150 ®¸ 4x6 &amp; 2x4 (®é sôt 2-4)</v>
          </cell>
          <cell r="E522" t="str">
            <v>kg</v>
          </cell>
          <cell r="F522">
            <v>1.0249999999999999</v>
          </cell>
          <cell r="G522">
            <v>303689</v>
          </cell>
          <cell r="H522">
            <v>311281</v>
          </cell>
        </row>
        <row r="523">
          <cell r="A523" t="str">
            <v/>
          </cell>
          <cell r="D523" t="str">
            <v>VËt liÖu kh¸c</v>
          </cell>
          <cell r="E523" t="str">
            <v>%</v>
          </cell>
          <cell r="F523">
            <v>2</v>
          </cell>
          <cell r="G523">
            <v>311281</v>
          </cell>
          <cell r="H523">
            <v>6226</v>
          </cell>
        </row>
        <row r="524">
          <cell r="A524" t="str">
            <v/>
          </cell>
          <cell r="D524" t="str">
            <v>b/ Nh©n c«ng</v>
          </cell>
        </row>
        <row r="525">
          <cell r="A525" t="str">
            <v/>
          </cell>
          <cell r="C525" t="str">
            <v>4,0/7</v>
          </cell>
          <cell r="D525" t="str">
            <v>Nh©n c«ng 4,0/7</v>
          </cell>
          <cell r="E525" t="str">
            <v>c«ng</v>
          </cell>
          <cell r="F525">
            <v>2.91</v>
          </cell>
          <cell r="G525">
            <v>15344</v>
          </cell>
          <cell r="I525">
            <v>44651</v>
          </cell>
        </row>
        <row r="526">
          <cell r="A526" t="str">
            <v/>
          </cell>
          <cell r="D526" t="str">
            <v>c/ M¸y thi c«ng</v>
          </cell>
        </row>
        <row r="527">
          <cell r="A527" t="str">
            <v/>
          </cell>
          <cell r="C527" t="str">
            <v>t250</v>
          </cell>
          <cell r="D527" t="str">
            <v>M¸y trén 250l</v>
          </cell>
          <cell r="E527" t="str">
            <v>ca</v>
          </cell>
          <cell r="F527">
            <v>9.5000000000000001E-2</v>
          </cell>
          <cell r="G527">
            <v>96272</v>
          </cell>
          <cell r="J527">
            <v>9146</v>
          </cell>
        </row>
        <row r="528">
          <cell r="A528" t="str">
            <v/>
          </cell>
          <cell r="C528" t="str">
            <v>® d1,5</v>
          </cell>
          <cell r="D528" t="str">
            <v>M¸y ®Çm dïi 1,5KW</v>
          </cell>
          <cell r="E528" t="str">
            <v>ca</v>
          </cell>
          <cell r="F528">
            <v>8.8999999999999996E-2</v>
          </cell>
          <cell r="G528">
            <v>37456</v>
          </cell>
          <cell r="J528">
            <v>3334</v>
          </cell>
        </row>
        <row r="529">
          <cell r="A529" t="str">
            <v/>
          </cell>
          <cell r="C529" t="str">
            <v>c16</v>
          </cell>
          <cell r="D529" t="str">
            <v>CÈu 16T</v>
          </cell>
          <cell r="E529" t="str">
            <v>ca</v>
          </cell>
          <cell r="F529">
            <v>4.4999999999999998E-2</v>
          </cell>
          <cell r="G529">
            <v>823425</v>
          </cell>
          <cell r="J529">
            <v>37054</v>
          </cell>
        </row>
        <row r="530">
          <cell r="A530" t="str">
            <v/>
          </cell>
          <cell r="D530" t="str">
            <v>M¸y kh¸c</v>
          </cell>
          <cell r="E530" t="str">
            <v>%</v>
          </cell>
          <cell r="F530">
            <v>2</v>
          </cell>
          <cell r="G530">
            <v>49534</v>
          </cell>
          <cell r="J530">
            <v>991</v>
          </cell>
        </row>
        <row r="531">
          <cell r="A531">
            <v>60</v>
          </cell>
          <cell r="B531" t="str">
            <v>BB.1363</v>
          </cell>
          <cell r="D531" t="str">
            <v>§¾p ®Êt nãn mè b»ng thñ c«ng</v>
          </cell>
          <cell r="E531" t="str">
            <v>m3</v>
          </cell>
          <cell r="I531">
            <v>23457</v>
          </cell>
        </row>
        <row r="532">
          <cell r="A532" t="str">
            <v/>
          </cell>
          <cell r="D532" t="str">
            <v>b/ Nh©n c«ng</v>
          </cell>
        </row>
        <row r="533">
          <cell r="A533" t="str">
            <v/>
          </cell>
          <cell r="C533" t="str">
            <v>2,7/7</v>
          </cell>
          <cell r="D533" t="str">
            <v>Nh©n c«ng 2,7/7</v>
          </cell>
          <cell r="E533" t="str">
            <v>c«ng</v>
          </cell>
          <cell r="F533">
            <v>1.74</v>
          </cell>
          <cell r="G533">
            <v>13481</v>
          </cell>
          <cell r="I533">
            <v>23457</v>
          </cell>
        </row>
        <row r="534">
          <cell r="A534">
            <v>61</v>
          </cell>
          <cell r="B534" t="str">
            <v>BB.1353</v>
          </cell>
          <cell r="D534" t="str">
            <v>§¾p ®Êt 1/4 nãn mè K=0.9</v>
          </cell>
          <cell r="E534" t="str">
            <v>m3</v>
          </cell>
          <cell r="H534">
            <v>2080</v>
          </cell>
          <cell r="I534">
            <v>14549</v>
          </cell>
          <cell r="J534">
            <v>20920</v>
          </cell>
        </row>
        <row r="535">
          <cell r="A535" t="str">
            <v/>
          </cell>
          <cell r="D535" t="str">
            <v>b/ Nh©n c«ng</v>
          </cell>
        </row>
        <row r="536">
          <cell r="A536" t="str">
            <v/>
          </cell>
          <cell r="C536" t="str">
            <v>3,0/7</v>
          </cell>
          <cell r="D536" t="str">
            <v>Nh©n c«ng 3,0/7</v>
          </cell>
          <cell r="E536" t="str">
            <v xml:space="preserve">C«ng </v>
          </cell>
          <cell r="F536">
            <v>1.04</v>
          </cell>
          <cell r="G536">
            <v>13878</v>
          </cell>
          <cell r="I536">
            <v>14433</v>
          </cell>
        </row>
        <row r="537">
          <cell r="D537" t="str">
            <v>§µo ®Êt v/c vÒ ®¾p</v>
          </cell>
          <cell r="E537" t="str">
            <v>1,04m3</v>
          </cell>
          <cell r="H537">
            <v>2080</v>
          </cell>
          <cell r="I537">
            <v>116</v>
          </cell>
          <cell r="J537">
            <v>20920</v>
          </cell>
        </row>
        <row r="538">
          <cell r="A538">
            <v>62</v>
          </cell>
          <cell r="B538" t="str">
            <v>BA.1383</v>
          </cell>
          <cell r="D538" t="str">
            <v>§µo ®Êt m­¬ng</v>
          </cell>
          <cell r="E538" t="str">
            <v>m3</v>
          </cell>
          <cell r="I538">
            <v>16110</v>
          </cell>
        </row>
        <row r="539">
          <cell r="A539" t="str">
            <v/>
          </cell>
          <cell r="D539" t="str">
            <v>b/ Nh©n c«ng</v>
          </cell>
        </row>
        <row r="540">
          <cell r="A540" t="str">
            <v/>
          </cell>
          <cell r="C540" t="str">
            <v>2,7/7</v>
          </cell>
          <cell r="D540" t="str">
            <v>Nh©n c«ng 2,7/7</v>
          </cell>
          <cell r="E540" t="str">
            <v>c«ng</v>
          </cell>
          <cell r="F540">
            <v>1.1599999999999999</v>
          </cell>
          <cell r="G540">
            <v>13481</v>
          </cell>
          <cell r="I540">
            <v>15638</v>
          </cell>
        </row>
        <row r="541">
          <cell r="A541" t="str">
            <v/>
          </cell>
          <cell r="C541" t="str">
            <v>2,7/7</v>
          </cell>
          <cell r="D541" t="str">
            <v>VËn chuyÓn tiÕp 10m</v>
          </cell>
          <cell r="E541" t="str">
            <v>c«ng</v>
          </cell>
          <cell r="F541">
            <v>3.5000000000000003E-2</v>
          </cell>
          <cell r="G541">
            <v>13481</v>
          </cell>
          <cell r="I541">
            <v>472</v>
          </cell>
        </row>
        <row r="542">
          <cell r="A542">
            <v>63</v>
          </cell>
          <cell r="B542" t="str">
            <v>IB.2221</v>
          </cell>
          <cell r="D542" t="str">
            <v>SX, l¾p dùng cèt CT5 thÐp b¶n qu¸ ®é, b¶n kª</v>
          </cell>
          <cell r="E542" t="str">
            <v>TÊn</v>
          </cell>
          <cell r="H542">
            <v>4447953</v>
          </cell>
          <cell r="I542">
            <v>114258</v>
          </cell>
          <cell r="J542">
            <v>100356</v>
          </cell>
        </row>
        <row r="543">
          <cell r="A543" t="str">
            <v/>
          </cell>
          <cell r="D543" t="str">
            <v>a/VËt liÖu</v>
          </cell>
        </row>
        <row r="544">
          <cell r="A544" t="str">
            <v/>
          </cell>
          <cell r="C544" t="str">
            <v>CT5</v>
          </cell>
          <cell r="D544" t="str">
            <v>ThÐp CT5</v>
          </cell>
          <cell r="E544" t="str">
            <v>kg</v>
          </cell>
          <cell r="F544">
            <v>1020</v>
          </cell>
          <cell r="G544">
            <v>4232</v>
          </cell>
          <cell r="H544">
            <v>4316640</v>
          </cell>
        </row>
        <row r="545">
          <cell r="A545" t="str">
            <v/>
          </cell>
          <cell r="C545" t="str">
            <v>dtb</v>
          </cell>
          <cell r="D545" t="str">
            <v>D©y thÐp buéc</v>
          </cell>
          <cell r="E545" t="str">
            <v>kg</v>
          </cell>
          <cell r="F545">
            <v>14.28</v>
          </cell>
          <cell r="G545">
            <v>6682</v>
          </cell>
          <cell r="H545">
            <v>95419</v>
          </cell>
        </row>
        <row r="546">
          <cell r="A546" t="str">
            <v/>
          </cell>
          <cell r="C546" t="str">
            <v>qh</v>
          </cell>
          <cell r="D546" t="str">
            <v>Que hµn</v>
          </cell>
          <cell r="E546" t="str">
            <v>kg</v>
          </cell>
          <cell r="F546">
            <v>4.7</v>
          </cell>
          <cell r="G546">
            <v>7637</v>
          </cell>
          <cell r="H546">
            <v>35894</v>
          </cell>
        </row>
        <row r="547">
          <cell r="A547" t="str">
            <v/>
          </cell>
          <cell r="D547" t="str">
            <v>b/ Nh©n c«ng</v>
          </cell>
        </row>
        <row r="548">
          <cell r="A548" t="str">
            <v/>
          </cell>
          <cell r="C548" t="str">
            <v>3,5/7</v>
          </cell>
          <cell r="D548" t="str">
            <v>Nh©n c«ng 3,5/7</v>
          </cell>
          <cell r="E548" t="str">
            <v>c«ng</v>
          </cell>
          <cell r="F548">
            <v>7.82</v>
          </cell>
          <cell r="G548">
            <v>14611</v>
          </cell>
          <cell r="I548">
            <v>114258</v>
          </cell>
        </row>
        <row r="549">
          <cell r="A549" t="str">
            <v/>
          </cell>
          <cell r="D549" t="str">
            <v>c/ M¸y thi c«ng</v>
          </cell>
        </row>
        <row r="550">
          <cell r="A550" t="str">
            <v/>
          </cell>
          <cell r="C550" t="str">
            <v>h23</v>
          </cell>
          <cell r="D550" t="str">
            <v>M¸y hµn 23KW</v>
          </cell>
          <cell r="E550" t="str">
            <v>ca</v>
          </cell>
          <cell r="F550">
            <v>1.133</v>
          </cell>
          <cell r="G550">
            <v>77338</v>
          </cell>
          <cell r="J550">
            <v>87624</v>
          </cell>
        </row>
        <row r="551">
          <cell r="A551" t="str">
            <v/>
          </cell>
          <cell r="C551" t="str">
            <v>cuct</v>
          </cell>
          <cell r="D551" t="str">
            <v>M¸y c¾t uèn cèt thÐp</v>
          </cell>
          <cell r="E551" t="str">
            <v>ca</v>
          </cell>
          <cell r="F551">
            <v>0.32</v>
          </cell>
          <cell r="G551">
            <v>39789</v>
          </cell>
          <cell r="J551">
            <v>12732</v>
          </cell>
        </row>
        <row r="552">
          <cell r="A552">
            <v>64</v>
          </cell>
          <cell r="B552" t="str">
            <v>IB.2221</v>
          </cell>
          <cell r="D552" t="str">
            <v>SX, l¾p dùng cèt thÐp CT3 b¶n qu¸ ®é, b¶n kª</v>
          </cell>
          <cell r="E552" t="str">
            <v>TÊn</v>
          </cell>
          <cell r="H552">
            <v>4518333</v>
          </cell>
          <cell r="I552">
            <v>114258</v>
          </cell>
          <cell r="J552">
            <v>100356</v>
          </cell>
        </row>
        <row r="553">
          <cell r="A553" t="str">
            <v/>
          </cell>
          <cell r="D553" t="str">
            <v>a/VËt liÖu</v>
          </cell>
        </row>
        <row r="554">
          <cell r="A554" t="str">
            <v/>
          </cell>
          <cell r="C554" t="str">
            <v>ct3</v>
          </cell>
          <cell r="D554" t="str">
            <v>ThÐp CT3</v>
          </cell>
          <cell r="E554" t="str">
            <v>kg</v>
          </cell>
          <cell r="F554">
            <v>1020</v>
          </cell>
          <cell r="G554">
            <v>4301</v>
          </cell>
          <cell r="H554">
            <v>4387020</v>
          </cell>
        </row>
        <row r="555">
          <cell r="A555" t="str">
            <v/>
          </cell>
          <cell r="C555" t="str">
            <v>dtb</v>
          </cell>
          <cell r="D555" t="str">
            <v>D©y thÐp buéc</v>
          </cell>
          <cell r="E555" t="str">
            <v>kg</v>
          </cell>
          <cell r="F555">
            <v>14.28</v>
          </cell>
          <cell r="G555">
            <v>6682</v>
          </cell>
          <cell r="H555">
            <v>95419</v>
          </cell>
        </row>
        <row r="556">
          <cell r="A556" t="str">
            <v/>
          </cell>
          <cell r="C556" t="str">
            <v>qh</v>
          </cell>
          <cell r="D556" t="str">
            <v>Que hµn</v>
          </cell>
          <cell r="E556" t="str">
            <v>kg</v>
          </cell>
          <cell r="F556">
            <v>4.7</v>
          </cell>
          <cell r="G556">
            <v>7637</v>
          </cell>
          <cell r="H556">
            <v>35894</v>
          </cell>
        </row>
        <row r="557">
          <cell r="A557" t="str">
            <v/>
          </cell>
          <cell r="D557" t="str">
            <v>b/ Nh©n c«ng</v>
          </cell>
        </row>
        <row r="558">
          <cell r="A558" t="str">
            <v/>
          </cell>
          <cell r="C558" t="str">
            <v>3,5/7</v>
          </cell>
          <cell r="D558" t="str">
            <v>Nh©n c«ng 3,5/7</v>
          </cell>
          <cell r="E558" t="str">
            <v>c«ng</v>
          </cell>
          <cell r="F558">
            <v>7.82</v>
          </cell>
          <cell r="G558">
            <v>14611</v>
          </cell>
          <cell r="I558">
            <v>114258</v>
          </cell>
        </row>
        <row r="559">
          <cell r="A559" t="str">
            <v/>
          </cell>
          <cell r="D559" t="str">
            <v>c/ M¸y thi c«ng</v>
          </cell>
        </row>
        <row r="560">
          <cell r="A560" t="str">
            <v/>
          </cell>
          <cell r="C560" t="str">
            <v>h23</v>
          </cell>
          <cell r="D560" t="str">
            <v>M¸y hµn 23KW</v>
          </cell>
          <cell r="E560" t="str">
            <v>ca</v>
          </cell>
          <cell r="F560">
            <v>1.133</v>
          </cell>
          <cell r="G560">
            <v>77338</v>
          </cell>
          <cell r="J560">
            <v>87624</v>
          </cell>
        </row>
        <row r="561">
          <cell r="A561" t="str">
            <v/>
          </cell>
          <cell r="C561" t="str">
            <v>cuct</v>
          </cell>
          <cell r="D561" t="str">
            <v>M¸y c¾t uèn cèt thÐp</v>
          </cell>
          <cell r="E561" t="str">
            <v>ca</v>
          </cell>
          <cell r="F561">
            <v>0.32</v>
          </cell>
          <cell r="G561">
            <v>39789</v>
          </cell>
          <cell r="J561">
            <v>12732</v>
          </cell>
        </row>
        <row r="562">
          <cell r="A562">
            <v>65</v>
          </cell>
          <cell r="B562" t="str">
            <v>HG.4110</v>
          </cell>
          <cell r="D562" t="str">
            <v>Bª t«ng b¶n qu¸ ®é M250</v>
          </cell>
          <cell r="E562" t="str">
            <v>m3</v>
          </cell>
          <cell r="H562">
            <v>435534</v>
          </cell>
          <cell r="I562">
            <v>35666</v>
          </cell>
          <cell r="J562">
            <v>9146</v>
          </cell>
        </row>
        <row r="563">
          <cell r="A563" t="str">
            <v/>
          </cell>
          <cell r="D563" t="str">
            <v>a/ VËt liÖu</v>
          </cell>
        </row>
        <row r="564">
          <cell r="A564" t="str">
            <v/>
          </cell>
          <cell r="D564" t="str">
            <v>V­a BT M250 ®¸ 1x2 (®é sôt 6x8)</v>
          </cell>
          <cell r="E564" t="str">
            <v>m3</v>
          </cell>
          <cell r="F564">
            <v>1.0249999999999999</v>
          </cell>
          <cell r="G564">
            <v>422797</v>
          </cell>
          <cell r="H564">
            <v>433367</v>
          </cell>
        </row>
        <row r="565">
          <cell r="A565" t="str">
            <v/>
          </cell>
          <cell r="D565" t="str">
            <v>VËt liÖu kh¸c</v>
          </cell>
          <cell r="E565" t="str">
            <v>%</v>
          </cell>
          <cell r="F565">
            <v>0.5</v>
          </cell>
          <cell r="G565">
            <v>433367</v>
          </cell>
          <cell r="H565">
            <v>2167</v>
          </cell>
        </row>
        <row r="566">
          <cell r="A566" t="str">
            <v/>
          </cell>
          <cell r="D566" t="str">
            <v>b/ Nh©n c«ng</v>
          </cell>
        </row>
        <row r="567">
          <cell r="A567" t="str">
            <v/>
          </cell>
          <cell r="C567" t="str">
            <v>3,0/7</v>
          </cell>
          <cell r="D567" t="str">
            <v>Nh©n c«ng 3,0/7</v>
          </cell>
          <cell r="E567" t="str">
            <v>c«ng</v>
          </cell>
          <cell r="F567">
            <v>2.57</v>
          </cell>
          <cell r="G567">
            <v>13878</v>
          </cell>
          <cell r="I567">
            <v>35666</v>
          </cell>
        </row>
        <row r="568">
          <cell r="A568" t="str">
            <v/>
          </cell>
          <cell r="D568" t="str">
            <v>c/ M¸y thi c«ng</v>
          </cell>
        </row>
        <row r="569">
          <cell r="A569" t="str">
            <v/>
          </cell>
          <cell r="C569" t="str">
            <v>t250</v>
          </cell>
          <cell r="D569" t="str">
            <v>M¸y trén 250l</v>
          </cell>
          <cell r="E569" t="str">
            <v>ca</v>
          </cell>
          <cell r="F569">
            <v>9.5000000000000001E-2</v>
          </cell>
          <cell r="G569">
            <v>96272</v>
          </cell>
          <cell r="J569">
            <v>9146</v>
          </cell>
        </row>
        <row r="570">
          <cell r="A570">
            <v>66</v>
          </cell>
          <cell r="B570" t="str">
            <v>LA.4320</v>
          </cell>
          <cell r="D570" t="str">
            <v xml:space="preserve">L¾p ®Æt b¶n qu¸ ®é </v>
          </cell>
          <cell r="E570" t="str">
            <v>tÊm</v>
          </cell>
          <cell r="H570">
            <v>12518</v>
          </cell>
          <cell r="I570">
            <v>1534</v>
          </cell>
          <cell r="J570">
            <v>19429</v>
          </cell>
        </row>
        <row r="571">
          <cell r="A571" t="str">
            <v/>
          </cell>
          <cell r="D571" t="str">
            <v>a/ VËt liÖu</v>
          </cell>
        </row>
        <row r="572">
          <cell r="A572" t="str">
            <v/>
          </cell>
          <cell r="C572" t="str">
            <v>tb</v>
          </cell>
          <cell r="D572" t="str">
            <v xml:space="preserve">S¾t ®Öm </v>
          </cell>
          <cell r="E572" t="str">
            <v>kg</v>
          </cell>
          <cell r="F572">
            <v>0.5</v>
          </cell>
          <cell r="G572">
            <v>3454</v>
          </cell>
          <cell r="H572">
            <v>1727</v>
          </cell>
        </row>
        <row r="573">
          <cell r="A573" t="str">
            <v/>
          </cell>
          <cell r="C573" t="str">
            <v>qh</v>
          </cell>
          <cell r="D573" t="str">
            <v>Que hµn</v>
          </cell>
          <cell r="E573" t="str">
            <v>kg</v>
          </cell>
          <cell r="F573">
            <v>0.72</v>
          </cell>
          <cell r="G573">
            <v>7637</v>
          </cell>
          <cell r="H573">
            <v>5499</v>
          </cell>
        </row>
        <row r="574">
          <cell r="A574" t="str">
            <v/>
          </cell>
          <cell r="C574" t="str">
            <v>gc</v>
          </cell>
          <cell r="D574" t="str">
            <v>Gç chèng/kª</v>
          </cell>
          <cell r="E574" t="str">
            <v>m3</v>
          </cell>
          <cell r="F574">
            <v>5.0000000000000001E-3</v>
          </cell>
          <cell r="G574">
            <v>830880</v>
          </cell>
          <cell r="H574">
            <v>4154</v>
          </cell>
        </row>
        <row r="575">
          <cell r="A575" t="str">
            <v/>
          </cell>
          <cell r="D575" t="str">
            <v>VËt liÖu kh¸c</v>
          </cell>
          <cell r="E575" t="str">
            <v>%</v>
          </cell>
          <cell r="F575">
            <v>10</v>
          </cell>
          <cell r="G575">
            <v>11380</v>
          </cell>
          <cell r="H575">
            <v>1138</v>
          </cell>
        </row>
        <row r="576">
          <cell r="A576" t="str">
            <v/>
          </cell>
          <cell r="D576" t="str">
            <v>b/ Nh©n c«ng</v>
          </cell>
        </row>
        <row r="577">
          <cell r="A577" t="str">
            <v/>
          </cell>
          <cell r="C577" t="str">
            <v>4,0/7</v>
          </cell>
          <cell r="D577" t="str">
            <v>Nh©n c«ng 4,0/7</v>
          </cell>
          <cell r="E577" t="str">
            <v>c«ng</v>
          </cell>
          <cell r="F577">
            <v>0.1</v>
          </cell>
          <cell r="G577">
            <v>15344</v>
          </cell>
          <cell r="I577">
            <v>1534</v>
          </cell>
        </row>
        <row r="578">
          <cell r="A578" t="str">
            <v/>
          </cell>
          <cell r="D578" t="str">
            <v>c/ M¸y thi c«ng</v>
          </cell>
        </row>
        <row r="579">
          <cell r="A579" t="str">
            <v/>
          </cell>
          <cell r="C579" t="str">
            <v>c10</v>
          </cell>
          <cell r="D579" t="str">
            <v>CÈu 10T</v>
          </cell>
          <cell r="E579" t="str">
            <v>ca</v>
          </cell>
          <cell r="F579">
            <v>1.9E-2</v>
          </cell>
          <cell r="G579">
            <v>615511</v>
          </cell>
          <cell r="J579">
            <v>11695</v>
          </cell>
        </row>
        <row r="580">
          <cell r="A580" t="str">
            <v/>
          </cell>
          <cell r="C580" t="str">
            <v>h23</v>
          </cell>
          <cell r="D580" t="str">
            <v>M¸y hµn 23KW</v>
          </cell>
          <cell r="E580" t="str">
            <v>ca</v>
          </cell>
          <cell r="F580">
            <v>0.1</v>
          </cell>
          <cell r="G580">
            <v>77338</v>
          </cell>
          <cell r="J580">
            <v>7734</v>
          </cell>
        </row>
        <row r="581">
          <cell r="A581">
            <v>67</v>
          </cell>
          <cell r="B581" t="str">
            <v>KP.2310</v>
          </cell>
          <cell r="D581" t="str">
            <v xml:space="preserve">SX, LD, TD v¸n khu«n b¶n qu¸ ®é </v>
          </cell>
          <cell r="E581" t="str">
            <v>100m2</v>
          </cell>
          <cell r="H581">
            <v>104143</v>
          </cell>
          <cell r="I581">
            <v>355554</v>
          </cell>
        </row>
        <row r="582">
          <cell r="A582" t="str">
            <v/>
          </cell>
          <cell r="D582" t="str">
            <v>a/VËt liÖu</v>
          </cell>
        </row>
        <row r="583">
          <cell r="A583" t="str">
            <v/>
          </cell>
          <cell r="C583" t="str">
            <v>gvk</v>
          </cell>
          <cell r="D583" t="str">
            <v>Gç v¸n khu«n (c¶ nÑp)</v>
          </cell>
          <cell r="E583" t="str">
            <v>m3</v>
          </cell>
          <cell r="F583">
            <v>0.123</v>
          </cell>
          <cell r="G583">
            <v>830880</v>
          </cell>
          <cell r="H583">
            <v>102198</v>
          </cell>
        </row>
        <row r="584">
          <cell r="A584" t="str">
            <v/>
          </cell>
          <cell r="C584" t="str">
            <v>®i</v>
          </cell>
          <cell r="D584" t="str">
            <v>§inh</v>
          </cell>
          <cell r="E584" t="str">
            <v>kg</v>
          </cell>
          <cell r="F584">
            <v>0.16</v>
          </cell>
          <cell r="G584">
            <v>5714</v>
          </cell>
          <cell r="H584">
            <v>914</v>
          </cell>
        </row>
        <row r="585">
          <cell r="A585" t="str">
            <v/>
          </cell>
          <cell r="D585" t="str">
            <v>VËt liÖu kh¸c</v>
          </cell>
          <cell r="E585" t="str">
            <v>%</v>
          </cell>
          <cell r="F585">
            <v>1</v>
          </cell>
          <cell r="G585">
            <v>103112</v>
          </cell>
          <cell r="H585">
            <v>1031</v>
          </cell>
        </row>
        <row r="586">
          <cell r="A586" t="str">
            <v/>
          </cell>
          <cell r="D586" t="str">
            <v>b/ Nh©n c«ng</v>
          </cell>
        </row>
        <row r="587">
          <cell r="A587" t="str">
            <v/>
          </cell>
          <cell r="C587" t="str">
            <v>3,0/7</v>
          </cell>
          <cell r="D587" t="str">
            <v>Nh©n c«ng 3,0/7</v>
          </cell>
          <cell r="E587" t="str">
            <v>c«ng</v>
          </cell>
          <cell r="F587">
            <v>25.62</v>
          </cell>
          <cell r="G587">
            <v>13878</v>
          </cell>
          <cell r="I587">
            <v>355554</v>
          </cell>
        </row>
        <row r="588">
          <cell r="A588">
            <v>68</v>
          </cell>
          <cell r="B588" t="str">
            <v>UD.5122</v>
          </cell>
          <cell r="D588" t="str">
            <v>§¸ d¨m ®Öm</v>
          </cell>
          <cell r="E588" t="str">
            <v>m3</v>
          </cell>
          <cell r="H588">
            <v>113195</v>
          </cell>
          <cell r="I588">
            <v>33296</v>
          </cell>
        </row>
        <row r="589">
          <cell r="A589" t="str">
            <v/>
          </cell>
          <cell r="D589" t="str">
            <v>a/ VËt liÖu</v>
          </cell>
        </row>
        <row r="590">
          <cell r="A590" t="str">
            <v/>
          </cell>
          <cell r="C590" t="str">
            <v>®2x4</v>
          </cell>
          <cell r="D590" t="str">
            <v xml:space="preserve">§¸ d¨m 2 x 4      </v>
          </cell>
          <cell r="E590" t="str">
            <v>m3</v>
          </cell>
          <cell r="F590">
            <v>1.22</v>
          </cell>
          <cell r="G590">
            <v>92783</v>
          </cell>
          <cell r="H590">
            <v>113195</v>
          </cell>
        </row>
        <row r="591">
          <cell r="A591" t="str">
            <v/>
          </cell>
          <cell r="D591" t="str">
            <v>b/ Nh©n c«ng</v>
          </cell>
        </row>
        <row r="592">
          <cell r="A592" t="str">
            <v/>
          </cell>
          <cell r="C592" t="str">
            <v>4,0/7</v>
          </cell>
          <cell r="D592" t="str">
            <v>Nh©n c«ng 4,0/7</v>
          </cell>
          <cell r="E592" t="str">
            <v>c«ng</v>
          </cell>
          <cell r="F592">
            <v>2.17</v>
          </cell>
          <cell r="G592">
            <v>15344</v>
          </cell>
          <cell r="I592">
            <v>33296</v>
          </cell>
        </row>
        <row r="593">
          <cell r="A593">
            <v>69</v>
          </cell>
          <cell r="B593" t="str">
            <v>HA.5210</v>
          </cell>
          <cell r="D593" t="str">
            <v>BT khèi ch©n khay nãn mè M250</v>
          </cell>
          <cell r="E593" t="str">
            <v>m3</v>
          </cell>
          <cell r="H593">
            <v>314394</v>
          </cell>
          <cell r="I593">
            <v>27176</v>
          </cell>
          <cell r="J593">
            <v>9146</v>
          </cell>
        </row>
        <row r="594">
          <cell r="A594" t="str">
            <v/>
          </cell>
          <cell r="D594" t="str">
            <v>a/ VËt liÖu</v>
          </cell>
        </row>
        <row r="595">
          <cell r="A595" t="str">
            <v/>
          </cell>
          <cell r="D595" t="str">
            <v>V­a BT M150 ®¸ 4x6 &amp; 2x4 (®é sôt 2-4)</v>
          </cell>
          <cell r="F595">
            <v>1.0249999999999999</v>
          </cell>
          <cell r="G595">
            <v>303689</v>
          </cell>
          <cell r="H595">
            <v>311281</v>
          </cell>
        </row>
        <row r="596">
          <cell r="A596" t="str">
            <v/>
          </cell>
          <cell r="D596" t="str">
            <v>VËt liÖu kh¸c</v>
          </cell>
          <cell r="E596" t="str">
            <v>%</v>
          </cell>
          <cell r="F596">
            <v>1</v>
          </cell>
          <cell r="G596">
            <v>311281</v>
          </cell>
          <cell r="H596">
            <v>3113</v>
          </cell>
        </row>
        <row r="597">
          <cell r="A597" t="str">
            <v/>
          </cell>
          <cell r="D597" t="str">
            <v>b/ Nh©n c«ng</v>
          </cell>
        </row>
        <row r="598">
          <cell r="A598" t="str">
            <v/>
          </cell>
          <cell r="C598" t="str">
            <v>3,5/7</v>
          </cell>
          <cell r="D598" t="str">
            <v>Nh©n c«ng 3,5/7</v>
          </cell>
          <cell r="E598" t="str">
            <v xml:space="preserve">C«ng </v>
          </cell>
          <cell r="F598">
            <v>1.86</v>
          </cell>
          <cell r="G598">
            <v>14611</v>
          </cell>
          <cell r="I598">
            <v>27176</v>
          </cell>
        </row>
        <row r="599">
          <cell r="A599" t="str">
            <v/>
          </cell>
          <cell r="D599" t="str">
            <v>c/ M¸y thi c«ng</v>
          </cell>
        </row>
        <row r="600">
          <cell r="A600" t="str">
            <v/>
          </cell>
          <cell r="C600" t="str">
            <v>t250</v>
          </cell>
          <cell r="D600" t="str">
            <v>M¸y trén 250l</v>
          </cell>
          <cell r="E600" t="str">
            <v>Ca</v>
          </cell>
          <cell r="F600">
            <v>9.5000000000000001E-2</v>
          </cell>
          <cell r="G600">
            <v>96272</v>
          </cell>
          <cell r="J600">
            <v>9146</v>
          </cell>
        </row>
        <row r="601">
          <cell r="A601">
            <v>70</v>
          </cell>
          <cell r="B601" t="str">
            <v>GA.4310</v>
          </cell>
          <cell r="D601" t="str">
            <v>§¸ héc x©y v÷a M100 nãn mè (30cm)</v>
          </cell>
          <cell r="E601" t="str">
            <v>m3</v>
          </cell>
          <cell r="H601">
            <v>238247</v>
          </cell>
          <cell r="I601">
            <v>35359</v>
          </cell>
        </row>
        <row r="602">
          <cell r="A602" t="str">
            <v/>
          </cell>
          <cell r="D602" t="str">
            <v>a/ VËt liÖu</v>
          </cell>
        </row>
        <row r="603">
          <cell r="A603" t="str">
            <v/>
          </cell>
          <cell r="D603" t="str">
            <v xml:space="preserve">V­a XM M100 </v>
          </cell>
          <cell r="E603" t="str">
            <v>kg</v>
          </cell>
          <cell r="F603">
            <v>0.42</v>
          </cell>
          <cell r="G603">
            <v>368917</v>
          </cell>
          <cell r="H603">
            <v>154945</v>
          </cell>
        </row>
        <row r="604">
          <cell r="A604" t="str">
            <v/>
          </cell>
          <cell r="C604" t="str">
            <v>®h</v>
          </cell>
          <cell r="D604" t="str">
            <v>§¸ héc</v>
          </cell>
          <cell r="E604" t="str">
            <v>m3</v>
          </cell>
          <cell r="F604">
            <v>1.22</v>
          </cell>
          <cell r="G604">
            <v>61886</v>
          </cell>
          <cell r="H604">
            <v>75501</v>
          </cell>
        </row>
        <row r="605">
          <cell r="A605" t="str">
            <v/>
          </cell>
          <cell r="C605" t="str">
            <v>®cp</v>
          </cell>
          <cell r="D605" t="str">
            <v>§¸ d¨m cÊp phèi</v>
          </cell>
          <cell r="E605" t="str">
            <v>m3</v>
          </cell>
          <cell r="F605">
            <v>5.7000000000000002E-2</v>
          </cell>
          <cell r="G605">
            <v>77069</v>
          </cell>
          <cell r="H605">
            <v>4393</v>
          </cell>
        </row>
        <row r="606">
          <cell r="A606" t="str">
            <v/>
          </cell>
          <cell r="C606" t="str">
            <v>dtb</v>
          </cell>
          <cell r="D606" t="str">
            <v>D©y thÐp buéc</v>
          </cell>
          <cell r="E606" t="str">
            <v>kg</v>
          </cell>
          <cell r="F606">
            <v>0.51</v>
          </cell>
          <cell r="G606">
            <v>6682</v>
          </cell>
          <cell r="H606">
            <v>3408</v>
          </cell>
        </row>
        <row r="607">
          <cell r="A607" t="str">
            <v/>
          </cell>
          <cell r="D607" t="str">
            <v>b/ Nh©n c«ng</v>
          </cell>
        </row>
        <row r="608">
          <cell r="A608" t="str">
            <v/>
          </cell>
          <cell r="C608" t="str">
            <v>3,5/7</v>
          </cell>
          <cell r="D608" t="str">
            <v>Nh©n c«ng 3,5/7</v>
          </cell>
          <cell r="E608" t="str">
            <v xml:space="preserve">C«ng </v>
          </cell>
          <cell r="F608">
            <v>2.42</v>
          </cell>
          <cell r="G608">
            <v>14611</v>
          </cell>
          <cell r="I608">
            <v>35359</v>
          </cell>
        </row>
        <row r="609">
          <cell r="A609">
            <v>71</v>
          </cell>
          <cell r="B609" t="str">
            <v>GA.7110</v>
          </cell>
          <cell r="D609" t="str">
            <v>§¸ héc x©y v÷a M100 lµm bËc thang</v>
          </cell>
          <cell r="E609" t="str">
            <v>m3</v>
          </cell>
          <cell r="H609">
            <v>251281</v>
          </cell>
          <cell r="I609">
            <v>60343</v>
          </cell>
        </row>
        <row r="610">
          <cell r="A610" t="str">
            <v/>
          </cell>
          <cell r="D610" t="str">
            <v>a/ VËt liÖu</v>
          </cell>
        </row>
        <row r="611">
          <cell r="A611" t="str">
            <v/>
          </cell>
          <cell r="D611" t="str">
            <v xml:space="preserve">V­a XM M100 </v>
          </cell>
          <cell r="E611" t="str">
            <v>kg</v>
          </cell>
          <cell r="F611">
            <v>0.42</v>
          </cell>
          <cell r="G611">
            <v>368917</v>
          </cell>
          <cell r="H611">
            <v>154945</v>
          </cell>
        </row>
        <row r="612">
          <cell r="A612" t="str">
            <v/>
          </cell>
          <cell r="C612" t="str">
            <v>®h</v>
          </cell>
          <cell r="D612" t="str">
            <v>§¸ héc</v>
          </cell>
          <cell r="E612" t="str">
            <v>m3</v>
          </cell>
          <cell r="F612">
            <v>1.22</v>
          </cell>
          <cell r="G612">
            <v>61886</v>
          </cell>
          <cell r="H612">
            <v>75501</v>
          </cell>
        </row>
        <row r="613">
          <cell r="A613" t="str">
            <v/>
          </cell>
          <cell r="C613" t="str">
            <v>®cp</v>
          </cell>
          <cell r="D613" t="str">
            <v>§¸ d¨m cÊp phèi</v>
          </cell>
          <cell r="E613" t="str">
            <v>m3</v>
          </cell>
          <cell r="F613">
            <v>5.7000000000000002E-2</v>
          </cell>
          <cell r="G613">
            <v>77069</v>
          </cell>
          <cell r="H613">
            <v>4393</v>
          </cell>
        </row>
        <row r="614">
          <cell r="C614" t="str">
            <v>gvk</v>
          </cell>
          <cell r="D614" t="str">
            <v>Gç v¸n khu«n</v>
          </cell>
          <cell r="E614" t="str">
            <v>m3</v>
          </cell>
          <cell r="F614">
            <v>1.4999999999999999E-2</v>
          </cell>
          <cell r="G614">
            <v>830880</v>
          </cell>
          <cell r="H614">
            <v>12463</v>
          </cell>
        </row>
        <row r="615">
          <cell r="C615" t="str">
            <v>®i</v>
          </cell>
          <cell r="D615" t="str">
            <v>§inh</v>
          </cell>
          <cell r="E615" t="str">
            <v>kg</v>
          </cell>
          <cell r="F615">
            <v>0.1</v>
          </cell>
          <cell r="G615">
            <v>5714</v>
          </cell>
          <cell r="H615">
            <v>571</v>
          </cell>
        </row>
        <row r="616">
          <cell r="A616" t="str">
            <v/>
          </cell>
          <cell r="C616" t="str">
            <v>dtb</v>
          </cell>
          <cell r="D616" t="str">
            <v>D©y thÐp buéc</v>
          </cell>
          <cell r="E616" t="str">
            <v>kg</v>
          </cell>
          <cell r="F616">
            <v>0.51</v>
          </cell>
          <cell r="G616">
            <v>6682</v>
          </cell>
          <cell r="H616">
            <v>3408</v>
          </cell>
        </row>
        <row r="617">
          <cell r="A617" t="str">
            <v/>
          </cell>
          <cell r="D617" t="str">
            <v>b/ Nh©n c«ng</v>
          </cell>
        </row>
        <row r="618">
          <cell r="A618" t="str">
            <v/>
          </cell>
          <cell r="C618" t="str">
            <v>3,5/7</v>
          </cell>
          <cell r="D618" t="str">
            <v>Nh©n c«ng 3,5/7</v>
          </cell>
          <cell r="E618" t="str">
            <v xml:space="preserve">C«ng </v>
          </cell>
          <cell r="F618">
            <v>4.13</v>
          </cell>
          <cell r="G618">
            <v>14611</v>
          </cell>
          <cell r="I618">
            <v>60343</v>
          </cell>
        </row>
        <row r="619">
          <cell r="A619">
            <v>72</v>
          </cell>
          <cell r="B619" t="str">
            <v>BL.1111</v>
          </cell>
          <cell r="D619" t="str">
            <v>§µo ®¸ b»ng thñ c«ng</v>
          </cell>
          <cell r="E619" t="str">
            <v>m3</v>
          </cell>
          <cell r="I619">
            <v>54445</v>
          </cell>
        </row>
        <row r="620">
          <cell r="A620" t="str">
            <v/>
          </cell>
          <cell r="D620" t="str">
            <v>b/ Nh©n c«ng</v>
          </cell>
        </row>
        <row r="621">
          <cell r="A621" t="str">
            <v/>
          </cell>
          <cell r="C621" t="str">
            <v>3,0/7</v>
          </cell>
          <cell r="D621" t="str">
            <v>Nh©n c«ng 3,0/7</v>
          </cell>
          <cell r="E621" t="str">
            <v xml:space="preserve">C«ng </v>
          </cell>
          <cell r="F621">
            <v>3.9230999999999998</v>
          </cell>
          <cell r="G621">
            <v>13878</v>
          </cell>
          <cell r="I621">
            <v>54445</v>
          </cell>
        </row>
        <row r="622">
          <cell r="A622">
            <v>73</v>
          </cell>
          <cell r="B622" t="str">
            <v>BL.1113</v>
          </cell>
          <cell r="D622" t="str">
            <v>§µo ®Êt lÉn cuéi sái b»ng thñ c«ng</v>
          </cell>
          <cell r="E622" t="str">
            <v>m3</v>
          </cell>
          <cell r="I622">
            <v>36510</v>
          </cell>
        </row>
        <row r="623">
          <cell r="A623" t="str">
            <v/>
          </cell>
          <cell r="D623" t="str">
            <v>b/ Nh©n c«ng</v>
          </cell>
        </row>
        <row r="624">
          <cell r="A624" t="str">
            <v/>
          </cell>
          <cell r="C624" t="str">
            <v>3,0/7</v>
          </cell>
          <cell r="D624" t="str">
            <v>Nh©n c«ng 3,0/7</v>
          </cell>
          <cell r="E624" t="str">
            <v xml:space="preserve">C«ng </v>
          </cell>
          <cell r="F624">
            <v>2.6307999999999998</v>
          </cell>
          <cell r="G624">
            <v>13878</v>
          </cell>
          <cell r="I624">
            <v>36510</v>
          </cell>
        </row>
        <row r="625">
          <cell r="A625">
            <v>74</v>
          </cell>
          <cell r="B625" t="str">
            <v>BE.1123</v>
          </cell>
          <cell r="D625" t="str">
            <v>§µo ®Êt mãng b»ng m¸y</v>
          </cell>
          <cell r="E625" t="str">
            <v>m3</v>
          </cell>
          <cell r="I625">
            <v>441</v>
          </cell>
          <cell r="J625">
            <v>4080</v>
          </cell>
        </row>
        <row r="626">
          <cell r="A626" t="str">
            <v/>
          </cell>
          <cell r="D626" t="str">
            <v>b/ Nh©n c«ng</v>
          </cell>
        </row>
        <row r="627">
          <cell r="A627" t="str">
            <v/>
          </cell>
          <cell r="C627" t="str">
            <v>3,0/7</v>
          </cell>
          <cell r="D627" t="str">
            <v>Nh©n c«ng 3,0/7</v>
          </cell>
          <cell r="E627" t="str">
            <v xml:space="preserve">C«ng </v>
          </cell>
          <cell r="F627">
            <v>3.1800000000000002E-2</v>
          </cell>
          <cell r="G627">
            <v>13878</v>
          </cell>
          <cell r="I627">
            <v>441</v>
          </cell>
        </row>
        <row r="628">
          <cell r="A628" t="str">
            <v/>
          </cell>
          <cell r="D628" t="str">
            <v>c/ M¸y thi c«ng</v>
          </cell>
        </row>
        <row r="629">
          <cell r="A629" t="str">
            <v/>
          </cell>
          <cell r="C629" t="str">
            <v>x1,25</v>
          </cell>
          <cell r="D629" t="str">
            <v>M¸y xóc 1,25m3</v>
          </cell>
          <cell r="E629" t="str">
            <v>Ca</v>
          </cell>
          <cell r="F629">
            <v>3.0500000000000002E-3</v>
          </cell>
          <cell r="G629">
            <v>1238930</v>
          </cell>
          <cell r="J629">
            <v>3779</v>
          </cell>
        </row>
        <row r="630">
          <cell r="C630" t="str">
            <v>u110</v>
          </cell>
          <cell r="D630" t="str">
            <v>M¸y ñi 110cv</v>
          </cell>
          <cell r="E630" t="str">
            <v>Ca</v>
          </cell>
          <cell r="F630">
            <v>4.4999999999999999E-4</v>
          </cell>
          <cell r="G630">
            <v>669348</v>
          </cell>
          <cell r="J630">
            <v>301</v>
          </cell>
        </row>
        <row r="631">
          <cell r="A631">
            <v>75</v>
          </cell>
          <cell r="B631" t="str">
            <v>BA.1373/93</v>
          </cell>
          <cell r="D631" t="str">
            <v>§µo ®Êt mãng b»ng thñ c«ng</v>
          </cell>
          <cell r="E631" t="str">
            <v>m3</v>
          </cell>
          <cell r="I631">
            <v>15613</v>
          </cell>
        </row>
        <row r="632">
          <cell r="A632" t="str">
            <v/>
          </cell>
          <cell r="D632" t="str">
            <v>b/ Nh©n c«ng</v>
          </cell>
        </row>
        <row r="633">
          <cell r="A633" t="str">
            <v/>
          </cell>
          <cell r="C633" t="str">
            <v>3,0/7</v>
          </cell>
          <cell r="D633" t="str">
            <v>Nh©n c«ng 3,0/7</v>
          </cell>
          <cell r="E633" t="str">
            <v xml:space="preserve">C«ng </v>
          </cell>
          <cell r="F633">
            <v>1.0900000000000001</v>
          </cell>
          <cell r="G633">
            <v>13878</v>
          </cell>
          <cell r="I633">
            <v>15127</v>
          </cell>
        </row>
        <row r="634">
          <cell r="A634" t="str">
            <v/>
          </cell>
          <cell r="C634" t="str">
            <v>3,0/7</v>
          </cell>
          <cell r="D634" t="str">
            <v>VËn chuyÓn tiÕp 10m</v>
          </cell>
          <cell r="E634" t="str">
            <v xml:space="preserve">C«ng </v>
          </cell>
          <cell r="F634">
            <v>3.5000000000000003E-2</v>
          </cell>
          <cell r="G634">
            <v>13878</v>
          </cell>
          <cell r="I634">
            <v>486</v>
          </cell>
        </row>
        <row r="635">
          <cell r="A635">
            <v>76</v>
          </cell>
          <cell r="B635" t="str">
            <v>HA.5210</v>
          </cell>
          <cell r="D635" t="str">
            <v>BT m­¬ng thñy lîi M150</v>
          </cell>
          <cell r="E635" t="str">
            <v>m3</v>
          </cell>
          <cell r="H635">
            <v>314394</v>
          </cell>
          <cell r="I635">
            <v>27176</v>
          </cell>
          <cell r="J635">
            <v>9146</v>
          </cell>
        </row>
        <row r="636">
          <cell r="A636" t="str">
            <v/>
          </cell>
          <cell r="D636" t="str">
            <v>a/ VËt liÖu</v>
          </cell>
        </row>
        <row r="637">
          <cell r="A637" t="str">
            <v/>
          </cell>
          <cell r="D637" t="str">
            <v>V­a BT M150 ®¸ 4x6 &amp; 2x4 (®é sôt 2-4)</v>
          </cell>
          <cell r="F637">
            <v>1.0249999999999999</v>
          </cell>
          <cell r="G637">
            <v>303689</v>
          </cell>
          <cell r="H637">
            <v>311281</v>
          </cell>
        </row>
        <row r="638">
          <cell r="A638" t="str">
            <v/>
          </cell>
          <cell r="D638" t="str">
            <v>VËt liÖu kh¸c</v>
          </cell>
          <cell r="E638" t="str">
            <v>%</v>
          </cell>
          <cell r="F638">
            <v>1</v>
          </cell>
          <cell r="G638">
            <v>311281</v>
          </cell>
          <cell r="H638">
            <v>3113</v>
          </cell>
        </row>
        <row r="639">
          <cell r="A639" t="str">
            <v/>
          </cell>
          <cell r="D639" t="str">
            <v>b/ Nh©n c«ng</v>
          </cell>
        </row>
        <row r="640">
          <cell r="A640" t="str">
            <v/>
          </cell>
          <cell r="C640" t="str">
            <v>3,5/7</v>
          </cell>
          <cell r="D640" t="str">
            <v>Nh©n c«ng 3,5/7</v>
          </cell>
          <cell r="E640" t="str">
            <v xml:space="preserve">C«ng </v>
          </cell>
          <cell r="F640">
            <v>1.86</v>
          </cell>
          <cell r="G640">
            <v>14611</v>
          </cell>
          <cell r="I640">
            <v>27176</v>
          </cell>
        </row>
        <row r="641">
          <cell r="A641" t="str">
            <v/>
          </cell>
          <cell r="D641" t="str">
            <v>c/ M¸y thi c«ng</v>
          </cell>
        </row>
        <row r="642">
          <cell r="A642" t="str">
            <v/>
          </cell>
          <cell r="C642" t="str">
            <v>t250</v>
          </cell>
          <cell r="D642" t="str">
            <v>M¸y trén 250l</v>
          </cell>
          <cell r="E642" t="str">
            <v>Ca</v>
          </cell>
          <cell r="F642">
            <v>9.5000000000000001E-2</v>
          </cell>
          <cell r="G642">
            <v>96272</v>
          </cell>
          <cell r="J642">
            <v>9146</v>
          </cell>
        </row>
        <row r="643">
          <cell r="A643">
            <v>77</v>
          </cell>
          <cell r="B643" t="str">
            <v>HA.5210</v>
          </cell>
          <cell r="D643" t="str">
            <v>BT m­¬ng thñy lîi M200</v>
          </cell>
          <cell r="E643" t="str">
            <v>m3</v>
          </cell>
          <cell r="H643">
            <v>388704</v>
          </cell>
          <cell r="I643">
            <v>27176</v>
          </cell>
          <cell r="J643">
            <v>9146</v>
          </cell>
        </row>
        <row r="644">
          <cell r="A644" t="str">
            <v/>
          </cell>
          <cell r="D644" t="str">
            <v>a/ VËt liÖu</v>
          </cell>
        </row>
        <row r="645">
          <cell r="A645" t="str">
            <v/>
          </cell>
          <cell r="D645" t="str">
            <v>V­a BT M200 ®¸ 1x2 (®é sôt 6-8)</v>
          </cell>
          <cell r="F645">
            <v>1.0249999999999999</v>
          </cell>
          <cell r="G645">
            <v>375468</v>
          </cell>
          <cell r="H645">
            <v>384855</v>
          </cell>
        </row>
        <row r="646">
          <cell r="A646" t="str">
            <v/>
          </cell>
          <cell r="D646" t="str">
            <v>VËt liÖu kh¸c</v>
          </cell>
          <cell r="E646" t="str">
            <v>%</v>
          </cell>
          <cell r="F646">
            <v>1</v>
          </cell>
          <cell r="G646">
            <v>384855</v>
          </cell>
          <cell r="H646">
            <v>3849</v>
          </cell>
        </row>
        <row r="647">
          <cell r="A647" t="str">
            <v/>
          </cell>
          <cell r="D647" t="str">
            <v>b/ Nh©n c«ng</v>
          </cell>
        </row>
        <row r="648">
          <cell r="A648" t="str">
            <v/>
          </cell>
          <cell r="C648" t="str">
            <v>3,5/7</v>
          </cell>
          <cell r="D648" t="str">
            <v>Nh©n c«ng 3,5/7</v>
          </cell>
          <cell r="E648" t="str">
            <v xml:space="preserve">C«ng </v>
          </cell>
          <cell r="F648">
            <v>1.86</v>
          </cell>
          <cell r="G648">
            <v>14611</v>
          </cell>
          <cell r="I648">
            <v>27176</v>
          </cell>
        </row>
        <row r="649">
          <cell r="A649" t="str">
            <v/>
          </cell>
          <cell r="D649" t="str">
            <v>c/ M¸y thi c«ng</v>
          </cell>
        </row>
        <row r="650">
          <cell r="A650" t="str">
            <v/>
          </cell>
          <cell r="C650" t="str">
            <v>t250</v>
          </cell>
          <cell r="D650" t="str">
            <v>M¸y trén 250l</v>
          </cell>
          <cell r="E650" t="str">
            <v>Ca</v>
          </cell>
          <cell r="F650">
            <v>9.5000000000000001E-2</v>
          </cell>
          <cell r="G650">
            <v>96272</v>
          </cell>
          <cell r="J650">
            <v>9146</v>
          </cell>
        </row>
        <row r="651">
          <cell r="A651">
            <v>78</v>
          </cell>
          <cell r="B651" t="str">
            <v>IB.2221</v>
          </cell>
          <cell r="D651" t="str">
            <v>SX, l¾p dùng cèt thÐp m­¬ng thuû lîi</v>
          </cell>
          <cell r="E651" t="str">
            <v>TÊn</v>
          </cell>
          <cell r="H651">
            <v>4517893</v>
          </cell>
          <cell r="I651">
            <v>160283</v>
          </cell>
          <cell r="J651">
            <v>15916</v>
          </cell>
        </row>
        <row r="652">
          <cell r="A652" t="str">
            <v/>
          </cell>
          <cell r="D652" t="str">
            <v>a/VËt liÖu</v>
          </cell>
        </row>
        <row r="653">
          <cell r="A653" t="str">
            <v/>
          </cell>
          <cell r="C653" t="str">
            <v>tt&lt;10</v>
          </cell>
          <cell r="D653" t="str">
            <v>ThÐp trßn d&lt;=10</v>
          </cell>
          <cell r="E653" t="str">
            <v>kg</v>
          </cell>
          <cell r="F653">
            <v>1005</v>
          </cell>
          <cell r="G653">
            <v>4353</v>
          </cell>
          <cell r="H653">
            <v>4374765</v>
          </cell>
        </row>
        <row r="654">
          <cell r="A654" t="str">
            <v/>
          </cell>
          <cell r="C654" t="str">
            <v>dtb</v>
          </cell>
          <cell r="D654" t="str">
            <v>D©y thÐp buéc</v>
          </cell>
          <cell r="E654" t="str">
            <v>kg</v>
          </cell>
          <cell r="F654">
            <v>21.42</v>
          </cell>
          <cell r="G654">
            <v>6682</v>
          </cell>
          <cell r="H654">
            <v>143128</v>
          </cell>
        </row>
        <row r="655">
          <cell r="A655" t="str">
            <v/>
          </cell>
          <cell r="D655" t="str">
            <v>b/ Nh©n c«ng</v>
          </cell>
        </row>
        <row r="656">
          <cell r="A656" t="str">
            <v/>
          </cell>
          <cell r="C656" t="str">
            <v>3,5/7</v>
          </cell>
          <cell r="D656" t="str">
            <v>Nh©n c«ng 3,5/7</v>
          </cell>
          <cell r="E656" t="str">
            <v>c«ng</v>
          </cell>
          <cell r="F656">
            <v>10.97</v>
          </cell>
          <cell r="G656">
            <v>14611</v>
          </cell>
          <cell r="I656">
            <v>160283</v>
          </cell>
        </row>
        <row r="657">
          <cell r="A657" t="str">
            <v/>
          </cell>
          <cell r="D657" t="str">
            <v>c/ M¸y thi c«ng</v>
          </cell>
        </row>
        <row r="658">
          <cell r="A658" t="str">
            <v/>
          </cell>
          <cell r="C658" t="str">
            <v>cuct</v>
          </cell>
          <cell r="D658" t="str">
            <v>M¸y c¾t uèn cèt thÐp</v>
          </cell>
          <cell r="E658" t="str">
            <v>ca</v>
          </cell>
          <cell r="F658">
            <v>0.4</v>
          </cell>
          <cell r="G658">
            <v>39789</v>
          </cell>
          <cell r="J658">
            <v>15916</v>
          </cell>
        </row>
        <row r="659">
          <cell r="A659">
            <v>79</v>
          </cell>
          <cell r="B659" t="str">
            <v>UD.3110</v>
          </cell>
          <cell r="D659" t="str">
            <v>QuÐt nh­a ®­êng nãng 2 líp phÇn th©n ngËp ®Êt</v>
          </cell>
          <cell r="E659" t="str">
            <v>m2</v>
          </cell>
          <cell r="H659">
            <v>16848</v>
          </cell>
          <cell r="I659">
            <v>2046</v>
          </cell>
        </row>
        <row r="660">
          <cell r="A660" t="str">
            <v/>
          </cell>
          <cell r="D660" t="str">
            <v>a/ VËt liÖu</v>
          </cell>
        </row>
        <row r="661">
          <cell r="A661" t="str">
            <v/>
          </cell>
          <cell r="C661" t="str">
            <v>n®</v>
          </cell>
          <cell r="D661" t="str">
            <v>Nhùa Bitum sè 4                                          2</v>
          </cell>
          <cell r="E661" t="str">
            <v>kg</v>
          </cell>
          <cell r="F661">
            <v>2.1</v>
          </cell>
          <cell r="G661">
            <v>3323</v>
          </cell>
          <cell r="H661">
            <v>13957</v>
          </cell>
        </row>
        <row r="662">
          <cell r="A662" t="str">
            <v/>
          </cell>
          <cell r="C662" t="str">
            <v>b®</v>
          </cell>
          <cell r="D662" t="str">
            <v>Bét ®¸                                                          2</v>
          </cell>
          <cell r="E662" t="str">
            <v>kg</v>
          </cell>
          <cell r="F662">
            <v>1.206</v>
          </cell>
          <cell r="G662">
            <v>444</v>
          </cell>
          <cell r="H662">
            <v>1071</v>
          </cell>
        </row>
        <row r="663">
          <cell r="A663" t="str">
            <v/>
          </cell>
          <cell r="C663" t="str">
            <v>c</v>
          </cell>
          <cell r="D663" t="str">
            <v>Cñi                                                              2</v>
          </cell>
          <cell r="E663" t="str">
            <v>kg</v>
          </cell>
          <cell r="F663">
            <v>2</v>
          </cell>
          <cell r="G663">
            <v>455</v>
          </cell>
          <cell r="H663">
            <v>1820</v>
          </cell>
        </row>
        <row r="664">
          <cell r="A664" t="str">
            <v/>
          </cell>
          <cell r="D664" t="str">
            <v>b/ Nh©n c«ng</v>
          </cell>
        </row>
        <row r="665">
          <cell r="A665" t="str">
            <v/>
          </cell>
          <cell r="C665" t="str">
            <v>3,5/7</v>
          </cell>
          <cell r="D665" t="str">
            <v>Nh©n c«ng 3,5/7                    2</v>
          </cell>
          <cell r="E665" t="str">
            <v>c«ng</v>
          </cell>
          <cell r="F665">
            <v>7.0000000000000007E-2</v>
          </cell>
          <cell r="G665">
            <v>14611</v>
          </cell>
          <cell r="I665">
            <v>2046</v>
          </cell>
        </row>
        <row r="666">
          <cell r="A666">
            <v>80</v>
          </cell>
          <cell r="B666" t="str">
            <v>BB.1411</v>
          </cell>
          <cell r="D666" t="str">
            <v>§¾p c¸t lßng mè</v>
          </cell>
          <cell r="E666" t="str">
            <v>m3</v>
          </cell>
          <cell r="H666">
            <v>59257</v>
          </cell>
          <cell r="I666">
            <v>7549</v>
          </cell>
        </row>
        <row r="667">
          <cell r="A667" t="str">
            <v/>
          </cell>
          <cell r="D667" t="str">
            <v>a/ VËt liÖu</v>
          </cell>
        </row>
        <row r="668">
          <cell r="A668" t="str">
            <v/>
          </cell>
          <cell r="C668" t="str">
            <v>c®</v>
          </cell>
          <cell r="D668" t="str">
            <v>C¸t ®en</v>
          </cell>
          <cell r="E668" t="str">
            <v>kg</v>
          </cell>
          <cell r="F668">
            <v>1.22</v>
          </cell>
          <cell r="G668">
            <v>47619</v>
          </cell>
          <cell r="H668">
            <v>58095</v>
          </cell>
        </row>
        <row r="669">
          <cell r="A669" t="str">
            <v/>
          </cell>
          <cell r="D669" t="str">
            <v>VËt liÖu kh¸c</v>
          </cell>
          <cell r="E669" t="str">
            <v>%</v>
          </cell>
          <cell r="F669">
            <v>2</v>
          </cell>
          <cell r="G669">
            <v>58095</v>
          </cell>
          <cell r="H669">
            <v>1162</v>
          </cell>
        </row>
        <row r="670">
          <cell r="A670" t="str">
            <v/>
          </cell>
          <cell r="D670" t="str">
            <v>b/ Nh©n c«ng</v>
          </cell>
        </row>
        <row r="671">
          <cell r="A671" t="str">
            <v/>
          </cell>
          <cell r="C671" t="str">
            <v>2,7/7</v>
          </cell>
          <cell r="D671" t="str">
            <v>Nh©n c«ng 2,7/7</v>
          </cell>
          <cell r="E671" t="str">
            <v>c«ng</v>
          </cell>
          <cell r="F671">
            <v>0.56000000000000005</v>
          </cell>
          <cell r="G671">
            <v>13481</v>
          </cell>
          <cell r="I671">
            <v>7549</v>
          </cell>
        </row>
        <row r="672">
          <cell r="A672" t="str">
            <v/>
          </cell>
        </row>
        <row r="673">
          <cell r="A673" t="str">
            <v/>
          </cell>
        </row>
        <row r="674">
          <cell r="A674" t="str">
            <v/>
          </cell>
          <cell r="D674" t="str">
            <v>PhÇn §­êng</v>
          </cell>
        </row>
        <row r="675">
          <cell r="A675">
            <v>81</v>
          </cell>
          <cell r="B675" t="str">
            <v>BA.1723/93</v>
          </cell>
          <cell r="D675" t="str">
            <v>§µo khu«n ®­êng</v>
          </cell>
          <cell r="E675" t="str">
            <v>m3</v>
          </cell>
          <cell r="I675">
            <v>18111</v>
          </cell>
        </row>
        <row r="676">
          <cell r="A676" t="str">
            <v/>
          </cell>
          <cell r="D676" t="str">
            <v>b/ Nh©n c«ng</v>
          </cell>
        </row>
        <row r="677">
          <cell r="A677" t="str">
            <v/>
          </cell>
          <cell r="C677" t="str">
            <v>3,0/7</v>
          </cell>
          <cell r="D677" t="str">
            <v>Nh©n c«ng 3,0/7</v>
          </cell>
          <cell r="E677" t="str">
            <v xml:space="preserve">C«ng </v>
          </cell>
          <cell r="F677">
            <v>1.27</v>
          </cell>
          <cell r="G677">
            <v>13878</v>
          </cell>
          <cell r="I677">
            <v>17625</v>
          </cell>
        </row>
        <row r="678">
          <cell r="A678" t="str">
            <v/>
          </cell>
          <cell r="C678" t="str">
            <v>3,0/7</v>
          </cell>
          <cell r="D678" t="str">
            <v>Nh©n c«ng 3,0/7   V/C tiÕp 10m</v>
          </cell>
          <cell r="E678" t="str">
            <v xml:space="preserve">C«ng </v>
          </cell>
          <cell r="F678">
            <v>3.5000000000000003E-2</v>
          </cell>
          <cell r="G678">
            <v>13878</v>
          </cell>
          <cell r="I678">
            <v>486</v>
          </cell>
        </row>
        <row r="679">
          <cell r="A679">
            <v>82</v>
          </cell>
          <cell r="B679" t="str">
            <v>BA.1613/93</v>
          </cell>
          <cell r="D679" t="str">
            <v xml:space="preserve">§µo ®Êt nÒn ®­êng b»ng thñ c«ng </v>
          </cell>
          <cell r="E679" t="str">
            <v>m3</v>
          </cell>
          <cell r="I679">
            <v>15335</v>
          </cell>
        </row>
        <row r="680">
          <cell r="A680" t="str">
            <v/>
          </cell>
          <cell r="D680" t="str">
            <v>b/ Nh©n c«ng</v>
          </cell>
        </row>
        <row r="681">
          <cell r="A681" t="str">
            <v/>
          </cell>
          <cell r="C681" t="str">
            <v>3,0/7</v>
          </cell>
          <cell r="D681" t="str">
            <v>Nh©n c«ng 3,0/7</v>
          </cell>
          <cell r="E681" t="str">
            <v xml:space="preserve">C«ng </v>
          </cell>
          <cell r="F681">
            <v>1.07</v>
          </cell>
          <cell r="G681">
            <v>13878</v>
          </cell>
          <cell r="I681">
            <v>14849</v>
          </cell>
        </row>
        <row r="682">
          <cell r="A682" t="str">
            <v/>
          </cell>
          <cell r="C682" t="str">
            <v>3,0/7</v>
          </cell>
          <cell r="D682" t="str">
            <v>Nh©n c«ng 3,0/7   V/C tiÕp 10m</v>
          </cell>
          <cell r="E682" t="str">
            <v xml:space="preserve">C«ng </v>
          </cell>
          <cell r="F682">
            <v>3.5000000000000003E-2</v>
          </cell>
          <cell r="G682">
            <v>13878</v>
          </cell>
          <cell r="I682">
            <v>486</v>
          </cell>
        </row>
        <row r="683">
          <cell r="A683">
            <v>83</v>
          </cell>
          <cell r="B683" t="str">
            <v>AG.1412</v>
          </cell>
          <cell r="D683" t="str">
            <v>§µo kÕt cÊu nhùa cò (dµy 12cm)</v>
          </cell>
          <cell r="E683" t="str">
            <v>m2</v>
          </cell>
          <cell r="I683">
            <v>15634</v>
          </cell>
        </row>
        <row r="684">
          <cell r="A684" t="str">
            <v/>
          </cell>
          <cell r="D684" t="str">
            <v>b/ Nh©n c«ng</v>
          </cell>
        </row>
        <row r="685">
          <cell r="A685" t="str">
            <v/>
          </cell>
          <cell r="C685" t="str">
            <v>3,5/7</v>
          </cell>
          <cell r="D685" t="str">
            <v>Nh©n c«ng 3,5/7</v>
          </cell>
          <cell r="E685" t="str">
            <v xml:space="preserve">C«ng </v>
          </cell>
          <cell r="F685">
            <v>1.07</v>
          </cell>
          <cell r="G685">
            <v>14611</v>
          </cell>
          <cell r="I685">
            <v>15634</v>
          </cell>
        </row>
        <row r="686">
          <cell r="A686">
            <v>84</v>
          </cell>
          <cell r="B686" t="str">
            <v>BB.1363</v>
          </cell>
          <cell r="D686" t="str">
            <v>§¾p ®Êt nÒn ®­êng b»ng thñ c«ng K95</v>
          </cell>
          <cell r="E686" t="str">
            <v>m3</v>
          </cell>
          <cell r="I686">
            <v>24148</v>
          </cell>
        </row>
        <row r="687">
          <cell r="A687" t="str">
            <v/>
          </cell>
          <cell r="D687" t="str">
            <v>b/ Nh©n c«ng</v>
          </cell>
        </row>
        <row r="688">
          <cell r="A688" t="str">
            <v/>
          </cell>
          <cell r="C688" t="str">
            <v>3,0/7</v>
          </cell>
          <cell r="D688" t="str">
            <v>Nh©n c«ng 3,0/7</v>
          </cell>
          <cell r="E688" t="str">
            <v xml:space="preserve">C«ng </v>
          </cell>
          <cell r="F688">
            <v>1.74</v>
          </cell>
          <cell r="G688">
            <v>13878</v>
          </cell>
          <cell r="I688">
            <v>24148</v>
          </cell>
        </row>
        <row r="689">
          <cell r="A689">
            <v>85</v>
          </cell>
          <cell r="B689" t="str">
            <v>BK.4223</v>
          </cell>
          <cell r="D689" t="str">
            <v>§¾p ®Êt nÒn ®­êng b»ng m¸y K95</v>
          </cell>
          <cell r="E689" t="str">
            <v>m3</v>
          </cell>
          <cell r="I689">
            <v>439</v>
          </cell>
          <cell r="J689">
            <v>4674</v>
          </cell>
        </row>
        <row r="690">
          <cell r="A690" t="str">
            <v/>
          </cell>
          <cell r="D690" t="str">
            <v>b/ Nh©n c«ng</v>
          </cell>
        </row>
        <row r="691">
          <cell r="A691" t="str">
            <v/>
          </cell>
          <cell r="C691" t="str">
            <v>3,0/7</v>
          </cell>
          <cell r="D691" t="str">
            <v>Nh©n c«ng 3,0/7</v>
          </cell>
          <cell r="E691" t="str">
            <v xml:space="preserve">C«ng </v>
          </cell>
          <cell r="F691">
            <v>3.1600000000000003E-2</v>
          </cell>
          <cell r="G691">
            <v>13878</v>
          </cell>
          <cell r="I691">
            <v>439</v>
          </cell>
        </row>
        <row r="692">
          <cell r="A692" t="str">
            <v/>
          </cell>
          <cell r="D692" t="str">
            <v xml:space="preserve">c/ M¸y thi c«ng </v>
          </cell>
        </row>
        <row r="693">
          <cell r="A693" t="str">
            <v/>
          </cell>
          <cell r="C693" t="str">
            <v>®16</v>
          </cell>
          <cell r="D693" t="str">
            <v>M¸y ®Çm 16T</v>
          </cell>
          <cell r="E693" t="str">
            <v>Ca</v>
          </cell>
          <cell r="F693">
            <v>3.7000000000000002E-3</v>
          </cell>
          <cell r="G693">
            <v>928648</v>
          </cell>
          <cell r="J693">
            <v>3436</v>
          </cell>
        </row>
        <row r="694">
          <cell r="A694" t="str">
            <v/>
          </cell>
          <cell r="C694" t="str">
            <v>u110</v>
          </cell>
          <cell r="D694" t="str">
            <v>M¸y ñi 110cv</v>
          </cell>
          <cell r="E694" t="str">
            <v>Ca</v>
          </cell>
          <cell r="F694">
            <v>1.8500000000000001E-3</v>
          </cell>
          <cell r="G694">
            <v>669348</v>
          </cell>
          <cell r="J694">
            <v>1238</v>
          </cell>
        </row>
        <row r="695">
          <cell r="A695">
            <v>86</v>
          </cell>
          <cell r="B695" t="str">
            <v>BD.1773 BJ.1423</v>
          </cell>
          <cell r="D695" t="str">
            <v>§µo ®Êt vËn chuyÓn vÒ ®Ó ®¾p</v>
          </cell>
          <cell r="E695" t="str">
            <v>m3</v>
          </cell>
          <cell r="H695">
            <v>2000</v>
          </cell>
          <cell r="I695">
            <v>112</v>
          </cell>
          <cell r="J695">
            <v>20920</v>
          </cell>
        </row>
        <row r="696">
          <cell r="A696" t="str">
            <v/>
          </cell>
          <cell r="D696" t="str">
            <v>a/ VËt liÖu</v>
          </cell>
        </row>
        <row r="697">
          <cell r="A697" t="str">
            <v/>
          </cell>
          <cell r="D697" t="str">
            <v>Tµi nguyªn</v>
          </cell>
          <cell r="E697" t="str">
            <v>m3</v>
          </cell>
          <cell r="F697">
            <v>1</v>
          </cell>
          <cell r="G697">
            <v>2000</v>
          </cell>
          <cell r="H697">
            <v>2000</v>
          </cell>
        </row>
        <row r="698">
          <cell r="A698" t="str">
            <v/>
          </cell>
          <cell r="D698" t="str">
            <v>b/ Nh©n c«ng</v>
          </cell>
        </row>
        <row r="699">
          <cell r="A699" t="str">
            <v/>
          </cell>
          <cell r="C699" t="str">
            <v>3,0/7</v>
          </cell>
          <cell r="D699" t="str">
            <v>Nh©n c«ng 3,0/7</v>
          </cell>
          <cell r="E699" t="str">
            <v xml:space="preserve">C«ng </v>
          </cell>
          <cell r="F699">
            <v>8.0999999999999996E-3</v>
          </cell>
          <cell r="G699">
            <v>13878</v>
          </cell>
          <cell r="I699">
            <v>112</v>
          </cell>
        </row>
        <row r="700">
          <cell r="A700" t="str">
            <v/>
          </cell>
          <cell r="D700" t="str">
            <v xml:space="preserve">c/ M¸y thi c«ng </v>
          </cell>
        </row>
        <row r="701">
          <cell r="A701" t="str">
            <v/>
          </cell>
          <cell r="C701" t="str">
            <v>x1,25</v>
          </cell>
          <cell r="D701" t="str">
            <v>M¸y xóc 1,25m3</v>
          </cell>
          <cell r="E701" t="str">
            <v>Ca</v>
          </cell>
          <cell r="F701">
            <v>2.2899999999999999E-3</v>
          </cell>
          <cell r="G701">
            <v>1238930</v>
          </cell>
          <cell r="J701">
            <v>2837</v>
          </cell>
        </row>
        <row r="702">
          <cell r="A702" t="str">
            <v/>
          </cell>
          <cell r="C702" t="str">
            <v>«7</v>
          </cell>
          <cell r="D702" t="str">
            <v>¤t« tù ®æ 7T</v>
          </cell>
          <cell r="E702" t="str">
            <v>Ca</v>
          </cell>
          <cell r="F702">
            <v>1.2E-2</v>
          </cell>
          <cell r="G702">
            <v>444551</v>
          </cell>
          <cell r="J702">
            <v>5335</v>
          </cell>
        </row>
        <row r="703">
          <cell r="A703" t="str">
            <v/>
          </cell>
          <cell r="C703" t="str">
            <v>u110</v>
          </cell>
          <cell r="D703" t="str">
            <v>M¸y ñi 110cv</v>
          </cell>
          <cell r="E703" t="str">
            <v>Ca</v>
          </cell>
          <cell r="F703">
            <v>4.4999999999999999E-4</v>
          </cell>
          <cell r="G703">
            <v>669348</v>
          </cell>
          <cell r="J703">
            <v>301</v>
          </cell>
        </row>
        <row r="704">
          <cell r="A704" t="str">
            <v/>
          </cell>
          <cell r="C704" t="str">
            <v>«7</v>
          </cell>
          <cell r="D704" t="str">
            <v>V/c tiÕp 7km «t« 7T              0,004x7</v>
          </cell>
          <cell r="E704" t="str">
            <v>Ca</v>
          </cell>
          <cell r="F704">
            <v>2.8000000000000001E-2</v>
          </cell>
          <cell r="G704">
            <v>444551</v>
          </cell>
          <cell r="J704">
            <v>12447</v>
          </cell>
        </row>
        <row r="705">
          <cell r="A705">
            <v>87</v>
          </cell>
          <cell r="B705" t="str">
            <v xml:space="preserve">EC.3313  </v>
          </cell>
          <cell r="D705" t="str">
            <v>MÆt ®­êng ®¸ d¨m l¸ng nhùa t/c 4,5kg/m2 12cm</v>
          </cell>
          <cell r="E705" t="str">
            <v>m2</v>
          </cell>
          <cell r="H705">
            <v>35627</v>
          </cell>
          <cell r="I705">
            <v>2070</v>
          </cell>
          <cell r="J705">
            <v>5056</v>
          </cell>
        </row>
        <row r="706">
          <cell r="A706" t="str">
            <v/>
          </cell>
          <cell r="D706" t="str">
            <v>a/ VËt liÖu</v>
          </cell>
        </row>
        <row r="707">
          <cell r="A707" t="str">
            <v/>
          </cell>
          <cell r="C707" t="str">
            <v>®4x6</v>
          </cell>
          <cell r="D707" t="str">
            <v xml:space="preserve">§¸ d¨m 4 x 6        </v>
          </cell>
          <cell r="E707" t="str">
            <v>m3</v>
          </cell>
          <cell r="F707">
            <v>0.158</v>
          </cell>
          <cell r="G707">
            <v>77069</v>
          </cell>
          <cell r="H707">
            <v>12177</v>
          </cell>
        </row>
        <row r="708">
          <cell r="C708" t="str">
            <v>®2x4</v>
          </cell>
          <cell r="D708" t="str">
            <v xml:space="preserve">§¸ d¨m 2 x 4      </v>
          </cell>
          <cell r="E708" t="str">
            <v>m3</v>
          </cell>
          <cell r="F708">
            <v>4.3E-3</v>
          </cell>
          <cell r="G708">
            <v>92783</v>
          </cell>
          <cell r="H708">
            <v>399</v>
          </cell>
        </row>
        <row r="709">
          <cell r="C709" t="str">
            <v>®1x2</v>
          </cell>
          <cell r="D709" t="str">
            <v xml:space="preserve">§¸ d¨m 1 x 2     </v>
          </cell>
          <cell r="E709" t="str">
            <v>m3</v>
          </cell>
          <cell r="F709">
            <v>2.4400000000000002E-2</v>
          </cell>
          <cell r="G709">
            <v>93917</v>
          </cell>
          <cell r="H709">
            <v>2292</v>
          </cell>
        </row>
        <row r="710">
          <cell r="C710" t="str">
            <v>®0,5x1</v>
          </cell>
          <cell r="D710" t="str">
            <v xml:space="preserve">§¸ d¨m 0,5 x 1     </v>
          </cell>
          <cell r="E710" t="str">
            <v>m3</v>
          </cell>
          <cell r="F710">
            <v>1.09E-2</v>
          </cell>
          <cell r="G710">
            <v>93917</v>
          </cell>
          <cell r="H710">
            <v>1024</v>
          </cell>
        </row>
        <row r="711">
          <cell r="C711" t="str">
            <v>n®</v>
          </cell>
          <cell r="D711" t="str">
            <v xml:space="preserve">Nhùa ®­êng                                  </v>
          </cell>
          <cell r="E711" t="str">
            <v>kg</v>
          </cell>
          <cell r="F711">
            <v>5.35</v>
          </cell>
          <cell r="G711">
            <v>3323</v>
          </cell>
          <cell r="H711">
            <v>17778</v>
          </cell>
        </row>
        <row r="712">
          <cell r="C712" t="str">
            <v>c</v>
          </cell>
          <cell r="D712" t="str">
            <v>Cñi</v>
          </cell>
          <cell r="E712" t="str">
            <v>kg</v>
          </cell>
          <cell r="F712">
            <v>4.3</v>
          </cell>
          <cell r="G712">
            <v>455</v>
          </cell>
          <cell r="H712">
            <v>1957</v>
          </cell>
        </row>
        <row r="713">
          <cell r="A713" t="str">
            <v/>
          </cell>
          <cell r="D713" t="str">
            <v>b/ Nh©n c«ng</v>
          </cell>
        </row>
        <row r="714">
          <cell r="A714" t="str">
            <v/>
          </cell>
          <cell r="C714" t="str">
            <v>3,5/7</v>
          </cell>
          <cell r="D714" t="str">
            <v>Nh©n c«ng 3,5/7</v>
          </cell>
          <cell r="E714" t="str">
            <v xml:space="preserve">C«ng </v>
          </cell>
          <cell r="F714">
            <v>0.14169999999999999</v>
          </cell>
          <cell r="G714">
            <v>14611</v>
          </cell>
          <cell r="I714">
            <v>2070</v>
          </cell>
        </row>
        <row r="715">
          <cell r="A715" t="str">
            <v/>
          </cell>
          <cell r="D715" t="str">
            <v xml:space="preserve">c/ M¸y thi c«ng </v>
          </cell>
        </row>
        <row r="716">
          <cell r="A716" t="str">
            <v/>
          </cell>
          <cell r="C716" t="str">
            <v>l8,5</v>
          </cell>
          <cell r="D716" t="str">
            <v>M¸y lu 8.5T</v>
          </cell>
          <cell r="E716" t="str">
            <v>Ca</v>
          </cell>
          <cell r="F716">
            <v>0.02</v>
          </cell>
          <cell r="G716">
            <v>252823</v>
          </cell>
          <cell r="J716">
            <v>5056</v>
          </cell>
        </row>
        <row r="717">
          <cell r="A717">
            <v>88</v>
          </cell>
          <cell r="B717" t="str">
            <v>EB.2120</v>
          </cell>
          <cell r="D717" t="str">
            <v>Lµm mãng ®¸ d¨m  (15cm)</v>
          </cell>
          <cell r="E717" t="str">
            <v>m3</v>
          </cell>
          <cell r="H717">
            <v>122069</v>
          </cell>
          <cell r="I717">
            <v>598</v>
          </cell>
          <cell r="J717">
            <v>8064</v>
          </cell>
        </row>
        <row r="718">
          <cell r="A718" t="str">
            <v/>
          </cell>
          <cell r="D718" t="str">
            <v>a/ VËt liÖu</v>
          </cell>
        </row>
        <row r="719">
          <cell r="C719" t="str">
            <v>®2x4</v>
          </cell>
          <cell r="D719" t="str">
            <v xml:space="preserve">§¸ d¨m 2 x 4      </v>
          </cell>
          <cell r="E719" t="str">
            <v>m3</v>
          </cell>
          <cell r="F719">
            <v>1</v>
          </cell>
          <cell r="G719">
            <v>92783</v>
          </cell>
          <cell r="H719">
            <v>92783</v>
          </cell>
        </row>
        <row r="720">
          <cell r="A720" t="str">
            <v/>
          </cell>
          <cell r="C720" t="str">
            <v>®cp</v>
          </cell>
          <cell r="D720" t="str">
            <v>§¸ d¨m cÊp phèi</v>
          </cell>
          <cell r="E720" t="str">
            <v>m3</v>
          </cell>
          <cell r="F720">
            <v>0.38</v>
          </cell>
          <cell r="G720">
            <v>77069</v>
          </cell>
          <cell r="H720">
            <v>29286</v>
          </cell>
        </row>
        <row r="721">
          <cell r="A721" t="str">
            <v/>
          </cell>
          <cell r="D721" t="str">
            <v>b/ Nh©n c«ng</v>
          </cell>
        </row>
        <row r="722">
          <cell r="A722" t="str">
            <v/>
          </cell>
          <cell r="C722" t="str">
            <v>4,0/7</v>
          </cell>
          <cell r="D722" t="str">
            <v>Nh©n c«ng 4,0/7</v>
          </cell>
          <cell r="E722" t="str">
            <v xml:space="preserve">C«ng </v>
          </cell>
          <cell r="F722">
            <v>3.9E-2</v>
          </cell>
          <cell r="G722">
            <v>15344</v>
          </cell>
          <cell r="I722">
            <v>598</v>
          </cell>
        </row>
        <row r="723">
          <cell r="A723" t="str">
            <v/>
          </cell>
          <cell r="D723" t="str">
            <v xml:space="preserve">c/ M¸y thi c«ng </v>
          </cell>
        </row>
        <row r="724">
          <cell r="A724" t="str">
            <v/>
          </cell>
          <cell r="C724" t="str">
            <v>u110</v>
          </cell>
          <cell r="D724" t="str">
            <v>M¸y ñi 110cv</v>
          </cell>
          <cell r="E724" t="str">
            <v>Ca</v>
          </cell>
          <cell r="F724">
            <v>4.1999999999999997E-3</v>
          </cell>
          <cell r="G724">
            <v>669348</v>
          </cell>
          <cell r="J724">
            <v>2811</v>
          </cell>
        </row>
        <row r="725">
          <cell r="A725" t="str">
            <v/>
          </cell>
          <cell r="C725" t="str">
            <v>s110</v>
          </cell>
          <cell r="D725" t="str">
            <v>M¸y san 110cv</v>
          </cell>
          <cell r="E725" t="str">
            <v>Ca</v>
          </cell>
          <cell r="F725">
            <v>8.0000000000000004E-4</v>
          </cell>
          <cell r="G725">
            <v>584271</v>
          </cell>
          <cell r="J725">
            <v>467</v>
          </cell>
        </row>
        <row r="726">
          <cell r="A726" t="str">
            <v/>
          </cell>
          <cell r="C726" t="str">
            <v>lr25</v>
          </cell>
          <cell r="D726" t="str">
            <v>Lu rung 25T</v>
          </cell>
          <cell r="E726" t="str">
            <v>Ca</v>
          </cell>
          <cell r="F726">
            <v>2.0999999999999999E-3</v>
          </cell>
          <cell r="G726">
            <v>928648</v>
          </cell>
          <cell r="J726">
            <v>1950</v>
          </cell>
        </row>
        <row r="727">
          <cell r="A727" t="str">
            <v/>
          </cell>
          <cell r="C727" t="str">
            <v>lbl16</v>
          </cell>
          <cell r="D727" t="str">
            <v>Lu b¸nh lèp 16T</v>
          </cell>
          <cell r="E727" t="str">
            <v>Ca</v>
          </cell>
          <cell r="F727">
            <v>3.3999999999999998E-3</v>
          </cell>
          <cell r="G727">
            <v>432053</v>
          </cell>
          <cell r="J727">
            <v>1469</v>
          </cell>
        </row>
        <row r="728">
          <cell r="A728" t="str">
            <v/>
          </cell>
          <cell r="C728" t="str">
            <v>l10</v>
          </cell>
          <cell r="D728" t="str">
            <v>Lu 10T</v>
          </cell>
          <cell r="E728" t="str">
            <v>Ca</v>
          </cell>
          <cell r="F728">
            <v>2.0999999999999999E-3</v>
          </cell>
          <cell r="G728">
            <v>288922</v>
          </cell>
          <cell r="J728">
            <v>607</v>
          </cell>
        </row>
        <row r="729">
          <cell r="A729" t="str">
            <v/>
          </cell>
          <cell r="C729" t="str">
            <v>«tn5</v>
          </cell>
          <cell r="D729" t="str">
            <v>¤t« t­íi n­íc 5m3</v>
          </cell>
          <cell r="E729" t="str">
            <v>Ca</v>
          </cell>
          <cell r="F729">
            <v>2.0999999999999999E-3</v>
          </cell>
          <cell r="G729">
            <v>343052</v>
          </cell>
          <cell r="J729">
            <v>720</v>
          </cell>
        </row>
        <row r="730">
          <cell r="A730" t="str">
            <v/>
          </cell>
          <cell r="D730" t="str">
            <v>M¸y kh¸c</v>
          </cell>
          <cell r="E730" t="str">
            <v>%</v>
          </cell>
          <cell r="F730">
            <v>0.5</v>
          </cell>
          <cell r="G730">
            <v>8024</v>
          </cell>
          <cell r="J730">
            <v>40</v>
          </cell>
        </row>
        <row r="731">
          <cell r="A731">
            <v>89</v>
          </cell>
          <cell r="B731" t="str">
            <v>EB.1110</v>
          </cell>
          <cell r="D731" t="str">
            <v>Bï vªnh b»ng ®¸ d¨m tiªu chuÈn</v>
          </cell>
          <cell r="E731" t="str">
            <v>m3</v>
          </cell>
          <cell r="H731">
            <v>92483</v>
          </cell>
          <cell r="I731">
            <v>8882</v>
          </cell>
          <cell r="J731">
            <v>2528</v>
          </cell>
        </row>
        <row r="732">
          <cell r="A732" t="str">
            <v/>
          </cell>
          <cell r="D732" t="str">
            <v>a/ VËt liÖu</v>
          </cell>
        </row>
        <row r="733">
          <cell r="A733" t="str">
            <v/>
          </cell>
          <cell r="C733" t="str">
            <v>®cp</v>
          </cell>
          <cell r="D733" t="str">
            <v>§¸ d¨m cÊp phèi</v>
          </cell>
          <cell r="E733" t="str">
            <v>m3</v>
          </cell>
          <cell r="F733">
            <v>1.2</v>
          </cell>
          <cell r="G733">
            <v>77069</v>
          </cell>
          <cell r="H733">
            <v>92483</v>
          </cell>
        </row>
        <row r="734">
          <cell r="A734" t="str">
            <v/>
          </cell>
          <cell r="D734" t="str">
            <v>b/ Nh©n c«ng</v>
          </cell>
        </row>
        <row r="735">
          <cell r="A735" t="str">
            <v/>
          </cell>
          <cell r="C735" t="str">
            <v>3,0/7</v>
          </cell>
          <cell r="D735" t="str">
            <v>Nh©n c«ng 3,0/7</v>
          </cell>
          <cell r="E735" t="str">
            <v xml:space="preserve">C«ng </v>
          </cell>
          <cell r="F735">
            <v>0.64</v>
          </cell>
          <cell r="G735">
            <v>13878</v>
          </cell>
          <cell r="I735">
            <v>8882</v>
          </cell>
        </row>
        <row r="736">
          <cell r="A736" t="str">
            <v/>
          </cell>
          <cell r="D736" t="str">
            <v xml:space="preserve">c/ M¸y thi c«ng </v>
          </cell>
        </row>
        <row r="737">
          <cell r="A737" t="str">
            <v/>
          </cell>
          <cell r="C737" t="str">
            <v>l8,5</v>
          </cell>
          <cell r="D737" t="str">
            <v>M¸y lu 8.5T</v>
          </cell>
          <cell r="E737" t="str">
            <v>Ca</v>
          </cell>
          <cell r="F737">
            <v>0.01</v>
          </cell>
          <cell r="G737">
            <v>252823</v>
          </cell>
          <cell r="J737">
            <v>2528</v>
          </cell>
        </row>
        <row r="738">
          <cell r="A738">
            <v>90</v>
          </cell>
          <cell r="B738" t="str">
            <v>TT</v>
          </cell>
          <cell r="C738" t="str">
            <v>EA.1120</v>
          </cell>
          <cell r="D738" t="str">
            <v>Gia cè lÒ 15cm</v>
          </cell>
          <cell r="E738" t="str">
            <v>m3</v>
          </cell>
          <cell r="H738">
            <v>97878</v>
          </cell>
          <cell r="I738">
            <v>19568</v>
          </cell>
        </row>
        <row r="739">
          <cell r="D739" t="str">
            <v>a/ VËt liÖu</v>
          </cell>
        </row>
        <row r="740">
          <cell r="A740" t="str">
            <v/>
          </cell>
          <cell r="C740" t="str">
            <v>®cp</v>
          </cell>
          <cell r="D740" t="str">
            <v>§¸ d¨m cÊp phèi</v>
          </cell>
          <cell r="E740" t="str">
            <v>m3</v>
          </cell>
          <cell r="F740">
            <v>1.27</v>
          </cell>
          <cell r="G740">
            <v>77069</v>
          </cell>
          <cell r="H740">
            <v>97878</v>
          </cell>
        </row>
        <row r="741">
          <cell r="A741" t="str">
            <v/>
          </cell>
          <cell r="D741" t="str">
            <v>b/ Nh©n c«ng</v>
          </cell>
        </row>
        <row r="742">
          <cell r="A742" t="str">
            <v/>
          </cell>
          <cell r="C742" t="str">
            <v>3,0/7</v>
          </cell>
          <cell r="D742" t="str">
            <v>Nh©n c«ng 3,0/7</v>
          </cell>
          <cell r="E742" t="str">
            <v xml:space="preserve">C«ng </v>
          </cell>
          <cell r="F742">
            <v>1.41</v>
          </cell>
          <cell r="G742">
            <v>13878</v>
          </cell>
          <cell r="I742">
            <v>19568</v>
          </cell>
        </row>
        <row r="743">
          <cell r="A743" t="str">
            <v/>
          </cell>
        </row>
        <row r="744">
          <cell r="A744">
            <v>91</v>
          </cell>
          <cell r="B744" t="str">
            <v>TT</v>
          </cell>
          <cell r="D744" t="str">
            <v>BiÓn b¸o ph¶n quang cÇu</v>
          </cell>
          <cell r="E744" t="str">
            <v>c¸i</v>
          </cell>
          <cell r="F744">
            <v>1</v>
          </cell>
          <cell r="G744">
            <v>2500000</v>
          </cell>
          <cell r="H744">
            <v>2500000</v>
          </cell>
        </row>
        <row r="745">
          <cell r="A745">
            <v>92</v>
          </cell>
          <cell r="B745" t="str">
            <v>EC.1110</v>
          </cell>
          <cell r="D745" t="str">
            <v xml:space="preserve">Cäc tiªu bª t«ng cèt thÐp </v>
          </cell>
          <cell r="E745" t="str">
            <v>cäc</v>
          </cell>
          <cell r="H745">
            <v>13254</v>
          </cell>
          <cell r="I745">
            <v>2385</v>
          </cell>
        </row>
        <row r="746">
          <cell r="A746" t="str">
            <v/>
          </cell>
          <cell r="D746" t="str">
            <v>a/ VËt liÖu</v>
          </cell>
        </row>
        <row r="747">
          <cell r="A747" t="str">
            <v/>
          </cell>
          <cell r="C747" t="str">
            <v>xm3</v>
          </cell>
          <cell r="D747" t="str">
            <v>Xi m¨ng PC300</v>
          </cell>
          <cell r="E747" t="str">
            <v>kg</v>
          </cell>
          <cell r="F747">
            <v>4.03</v>
          </cell>
          <cell r="G747">
            <v>702</v>
          </cell>
          <cell r="H747">
            <v>2829</v>
          </cell>
        </row>
        <row r="748">
          <cell r="A748" t="str">
            <v/>
          </cell>
          <cell r="C748" t="str">
            <v>tt&lt;18</v>
          </cell>
          <cell r="D748" t="str">
            <v>ThÐp trßn d&lt;=18</v>
          </cell>
          <cell r="E748" t="str">
            <v>kg</v>
          </cell>
          <cell r="F748">
            <v>1.746</v>
          </cell>
          <cell r="G748">
            <v>4232</v>
          </cell>
          <cell r="H748">
            <v>7389</v>
          </cell>
        </row>
        <row r="749">
          <cell r="A749" t="str">
            <v/>
          </cell>
          <cell r="C749" t="str">
            <v>dtb</v>
          </cell>
          <cell r="D749" t="str">
            <v>D©y thÐp buéc</v>
          </cell>
          <cell r="E749" t="str">
            <v>kg</v>
          </cell>
          <cell r="F749">
            <v>1.7000000000000001E-2</v>
          </cell>
          <cell r="G749">
            <v>6682</v>
          </cell>
          <cell r="H749">
            <v>114</v>
          </cell>
        </row>
        <row r="750">
          <cell r="A750" t="str">
            <v/>
          </cell>
          <cell r="C750" t="str">
            <v>cv</v>
          </cell>
          <cell r="D750" t="str">
            <v xml:space="preserve">C¸t vµng          </v>
          </cell>
          <cell r="E750" t="str">
            <v>m3</v>
          </cell>
          <cell r="F750">
            <v>7.1000000000000004E-3</v>
          </cell>
          <cell r="G750">
            <v>90476</v>
          </cell>
          <cell r="H750">
            <v>642</v>
          </cell>
        </row>
        <row r="751">
          <cell r="A751" t="str">
            <v/>
          </cell>
          <cell r="C751" t="str">
            <v>®1x2</v>
          </cell>
          <cell r="D751" t="str">
            <v xml:space="preserve">§¸ d¨m 1 x 2     </v>
          </cell>
          <cell r="E751" t="str">
            <v>m3</v>
          </cell>
          <cell r="F751">
            <v>1.2E-2</v>
          </cell>
          <cell r="G751">
            <v>93917</v>
          </cell>
          <cell r="H751">
            <v>1127</v>
          </cell>
        </row>
        <row r="752">
          <cell r="A752" t="str">
            <v/>
          </cell>
          <cell r="C752" t="str">
            <v>s¬n</v>
          </cell>
          <cell r="D752" t="str">
            <v>S¬n bãng</v>
          </cell>
          <cell r="E752" t="str">
            <v>kg</v>
          </cell>
          <cell r="F752">
            <v>1.54E-2</v>
          </cell>
          <cell r="G752">
            <v>50000</v>
          </cell>
          <cell r="H752">
            <v>770</v>
          </cell>
        </row>
        <row r="753">
          <cell r="A753" t="str">
            <v/>
          </cell>
          <cell r="C753" t="str">
            <v>gvk</v>
          </cell>
          <cell r="D753" t="str">
            <v>Gç v¸n khu«n</v>
          </cell>
          <cell r="E753" t="str">
            <v>m3</v>
          </cell>
          <cell r="F753">
            <v>2.0000000000000001E-4</v>
          </cell>
          <cell r="G753">
            <v>830880</v>
          </cell>
          <cell r="H753">
            <v>166</v>
          </cell>
        </row>
        <row r="754">
          <cell r="A754" t="str">
            <v/>
          </cell>
          <cell r="C754" t="str">
            <v>®i</v>
          </cell>
          <cell r="D754" t="str">
            <v>§inh</v>
          </cell>
          <cell r="E754" t="str">
            <v>kg</v>
          </cell>
          <cell r="F754">
            <v>1.4999999999999999E-2</v>
          </cell>
          <cell r="G754">
            <v>5714</v>
          </cell>
          <cell r="H754">
            <v>86</v>
          </cell>
        </row>
        <row r="755">
          <cell r="A755" t="str">
            <v/>
          </cell>
          <cell r="D755" t="str">
            <v>VËt liÖu kh¸c</v>
          </cell>
          <cell r="E755" t="str">
            <v>%</v>
          </cell>
          <cell r="F755">
            <v>1</v>
          </cell>
          <cell r="G755">
            <v>13123</v>
          </cell>
          <cell r="H755">
            <v>131</v>
          </cell>
        </row>
        <row r="756">
          <cell r="A756" t="str">
            <v/>
          </cell>
          <cell r="D756" t="str">
            <v>b/ Nh©n c«ng</v>
          </cell>
        </row>
        <row r="757">
          <cell r="A757" t="str">
            <v/>
          </cell>
          <cell r="C757" t="str">
            <v>3,7/7</v>
          </cell>
          <cell r="D757" t="str">
            <v>Nh©n c«ng 3,7/7</v>
          </cell>
          <cell r="E757" t="str">
            <v xml:space="preserve">C«ng </v>
          </cell>
          <cell r="F757">
            <v>0.16</v>
          </cell>
          <cell r="G757">
            <v>14904</v>
          </cell>
          <cell r="I757">
            <v>2385</v>
          </cell>
        </row>
        <row r="758">
          <cell r="A758">
            <v>93</v>
          </cell>
          <cell r="B758" t="str">
            <v>GA.4210</v>
          </cell>
          <cell r="D758" t="str">
            <v>§¸ héc x©y v÷a XM M75 dÇy 30cm</v>
          </cell>
          <cell r="E758" t="str">
            <v>m3</v>
          </cell>
          <cell r="H758">
            <v>209457</v>
          </cell>
          <cell r="I758">
            <v>30391</v>
          </cell>
        </row>
        <row r="759">
          <cell r="A759" t="str">
            <v/>
          </cell>
          <cell r="D759" t="str">
            <v>a/VËt liÖu</v>
          </cell>
        </row>
        <row r="760">
          <cell r="A760" t="str">
            <v/>
          </cell>
          <cell r="D760" t="str">
            <v>V÷a XM M75</v>
          </cell>
          <cell r="E760" t="str">
            <v>m3</v>
          </cell>
          <cell r="F760">
            <v>0.42</v>
          </cell>
          <cell r="G760">
            <v>309146</v>
          </cell>
          <cell r="H760">
            <v>129841</v>
          </cell>
        </row>
        <row r="761">
          <cell r="A761" t="str">
            <v/>
          </cell>
          <cell r="C761" t="str">
            <v>®h</v>
          </cell>
          <cell r="D761" t="str">
            <v>§¸ héc</v>
          </cell>
          <cell r="E761" t="str">
            <v>m3</v>
          </cell>
          <cell r="F761">
            <v>1.2</v>
          </cell>
          <cell r="G761">
            <v>61886</v>
          </cell>
          <cell r="H761">
            <v>74263</v>
          </cell>
        </row>
        <row r="762">
          <cell r="A762" t="str">
            <v/>
          </cell>
          <cell r="C762" t="str">
            <v>®1x2</v>
          </cell>
          <cell r="D762" t="str">
            <v xml:space="preserve">§¸ d¨m 1 x 2     </v>
          </cell>
          <cell r="E762" t="str">
            <v>m3</v>
          </cell>
          <cell r="F762">
            <v>5.7000000000000002E-2</v>
          </cell>
          <cell r="G762">
            <v>93917</v>
          </cell>
          <cell r="H762">
            <v>5353</v>
          </cell>
        </row>
        <row r="763">
          <cell r="A763" t="str">
            <v/>
          </cell>
          <cell r="D763" t="str">
            <v>b/ Nh©n c«ng</v>
          </cell>
        </row>
        <row r="764">
          <cell r="A764" t="str">
            <v/>
          </cell>
          <cell r="C764" t="str">
            <v>3,5/7</v>
          </cell>
          <cell r="D764" t="str">
            <v>Nh©n c«ng 3,5/7</v>
          </cell>
          <cell r="E764" t="str">
            <v>c«ng</v>
          </cell>
          <cell r="F764">
            <v>2.08</v>
          </cell>
          <cell r="G764">
            <v>14611</v>
          </cell>
          <cell r="I764">
            <v>30391</v>
          </cell>
        </row>
        <row r="765">
          <cell r="A765">
            <v>94</v>
          </cell>
          <cell r="B765" t="str">
            <v>AG.1242</v>
          </cell>
          <cell r="D765" t="str">
            <v>Ph¸ dì hÖ mÆt cÇu BTCT</v>
          </cell>
          <cell r="E765" t="str">
            <v>m3</v>
          </cell>
          <cell r="I765">
            <v>132960</v>
          </cell>
        </row>
        <row r="766">
          <cell r="A766" t="str">
            <v/>
          </cell>
          <cell r="D766" t="str">
            <v>b/ Nh©n c«ng</v>
          </cell>
        </row>
        <row r="767">
          <cell r="A767" t="str">
            <v/>
          </cell>
          <cell r="C767" t="str">
            <v>3,5/7</v>
          </cell>
          <cell r="D767" t="str">
            <v>Nh©n c«ng 3,5/7</v>
          </cell>
          <cell r="E767" t="str">
            <v>c«ng</v>
          </cell>
          <cell r="F767">
            <v>9.1</v>
          </cell>
          <cell r="G767">
            <v>14611</v>
          </cell>
          <cell r="I767">
            <v>132960</v>
          </cell>
        </row>
        <row r="768">
          <cell r="A768">
            <v>95</v>
          </cell>
          <cell r="B768" t="str">
            <v>AG.1232</v>
          </cell>
          <cell r="D768" t="str">
            <v>Ph¸ dì BT mç trô</v>
          </cell>
          <cell r="E768" t="str">
            <v>m3</v>
          </cell>
          <cell r="I768">
            <v>129892</v>
          </cell>
        </row>
        <row r="769">
          <cell r="A769" t="str">
            <v/>
          </cell>
          <cell r="D769" t="str">
            <v>b/ Nh©n c«ng</v>
          </cell>
        </row>
        <row r="770">
          <cell r="A770" t="str">
            <v/>
          </cell>
          <cell r="C770" t="str">
            <v>3,5/7</v>
          </cell>
          <cell r="D770" t="str">
            <v>Nh©n c«ng 3,5/7</v>
          </cell>
          <cell r="E770" t="str">
            <v>c«ng</v>
          </cell>
          <cell r="F770">
            <v>8.89</v>
          </cell>
          <cell r="G770">
            <v>14611</v>
          </cell>
          <cell r="I770">
            <v>129892</v>
          </cell>
        </row>
        <row r="771">
          <cell r="A771">
            <v>96</v>
          </cell>
          <cell r="B771" t="str">
            <v>AG.1122</v>
          </cell>
          <cell r="D771" t="str">
            <v>Ph¸ dì mè x©y ®¸</v>
          </cell>
          <cell r="E771" t="str">
            <v>m3</v>
          </cell>
          <cell r="I771">
            <v>35359</v>
          </cell>
        </row>
        <row r="772">
          <cell r="A772" t="str">
            <v/>
          </cell>
          <cell r="D772" t="str">
            <v>b/ Nh©n c«ng</v>
          </cell>
        </row>
        <row r="773">
          <cell r="A773" t="str">
            <v/>
          </cell>
          <cell r="C773" t="str">
            <v>3,5/7</v>
          </cell>
          <cell r="D773" t="str">
            <v>Nh©n c«ng 3,5/7</v>
          </cell>
          <cell r="E773" t="str">
            <v>c«ng</v>
          </cell>
          <cell r="F773">
            <v>2.42</v>
          </cell>
          <cell r="G773">
            <v>14611</v>
          </cell>
          <cell r="I773">
            <v>35359</v>
          </cell>
        </row>
        <row r="774">
          <cell r="A774">
            <v>97</v>
          </cell>
          <cell r="B774" t="str">
            <v>TT</v>
          </cell>
          <cell r="D774" t="str">
            <v>CÈu dì dÇm thÐp</v>
          </cell>
          <cell r="E774" t="str">
            <v>TÊn</v>
          </cell>
          <cell r="I774">
            <v>218652</v>
          </cell>
          <cell r="J774">
            <v>222325</v>
          </cell>
        </row>
        <row r="775">
          <cell r="A775" t="str">
            <v/>
          </cell>
          <cell r="D775" t="str">
            <v>b/ Nh©n c«ng</v>
          </cell>
        </row>
        <row r="776">
          <cell r="A776" t="str">
            <v/>
          </cell>
          <cell r="C776" t="str">
            <v>4,0/7</v>
          </cell>
          <cell r="D776" t="str">
            <v>Nh©n c«ng 4,0/7</v>
          </cell>
          <cell r="E776" t="str">
            <v xml:space="preserve">C«ng </v>
          </cell>
          <cell r="F776">
            <v>14.25</v>
          </cell>
          <cell r="G776">
            <v>15344</v>
          </cell>
          <cell r="I776">
            <v>218652</v>
          </cell>
        </row>
        <row r="777">
          <cell r="A777" t="str">
            <v/>
          </cell>
          <cell r="D777" t="str">
            <v xml:space="preserve">c/ M¸y thi c«ng </v>
          </cell>
        </row>
        <row r="778">
          <cell r="A778" t="str">
            <v/>
          </cell>
          <cell r="C778" t="str">
            <v>c16</v>
          </cell>
          <cell r="D778" t="str">
            <v>CÈu 16T</v>
          </cell>
          <cell r="E778" t="str">
            <v>Ca</v>
          </cell>
          <cell r="F778">
            <v>0.27</v>
          </cell>
          <cell r="G778">
            <v>823425</v>
          </cell>
          <cell r="J778">
            <v>222325</v>
          </cell>
        </row>
        <row r="779">
          <cell r="A779" t="str">
            <v/>
          </cell>
          <cell r="D779" t="str">
            <v>CÇu t¹m</v>
          </cell>
        </row>
        <row r="780">
          <cell r="A780">
            <v>98</v>
          </cell>
          <cell r="B780" t="str">
            <v>NA.1410</v>
          </cell>
          <cell r="D780" t="str">
            <v>SX dÇm thÐp</v>
          </cell>
          <cell r="E780" t="str">
            <v>TÊn</v>
          </cell>
          <cell r="H780">
            <v>759892</v>
          </cell>
          <cell r="I780">
            <v>547858</v>
          </cell>
          <cell r="J780">
            <v>457185</v>
          </cell>
        </row>
        <row r="781">
          <cell r="A781" t="str">
            <v/>
          </cell>
          <cell r="D781" t="str">
            <v>a/ VËt liÖu</v>
          </cell>
        </row>
        <row r="782">
          <cell r="A782" t="str">
            <v/>
          </cell>
          <cell r="C782" t="str">
            <v>th</v>
          </cell>
          <cell r="D782" t="str">
            <v>ThÐp h×nh                                      10%</v>
          </cell>
          <cell r="E782" t="str">
            <v>kg</v>
          </cell>
          <cell r="F782">
            <v>811.43</v>
          </cell>
          <cell r="G782">
            <v>4496</v>
          </cell>
          <cell r="H782">
            <v>364819</v>
          </cell>
        </row>
        <row r="783">
          <cell r="C783" t="str">
            <v>tb</v>
          </cell>
          <cell r="D783" t="str">
            <v>ThÐp b¶n                                      10%</v>
          </cell>
          <cell r="E783" t="str">
            <v>kg</v>
          </cell>
          <cell r="F783">
            <v>218.78</v>
          </cell>
          <cell r="G783">
            <v>3454</v>
          </cell>
          <cell r="H783">
            <v>75567</v>
          </cell>
        </row>
        <row r="784">
          <cell r="C784" t="str">
            <v>tt&lt;18</v>
          </cell>
          <cell r="D784" t="str">
            <v>ThÐp trßn d&lt;=18</v>
          </cell>
          <cell r="E784" t="str">
            <v>kg</v>
          </cell>
          <cell r="F784">
            <v>0.95</v>
          </cell>
          <cell r="G784">
            <v>4232</v>
          </cell>
          <cell r="H784">
            <v>4020</v>
          </cell>
        </row>
        <row r="785">
          <cell r="A785" t="str">
            <v/>
          </cell>
          <cell r="C785" t="str">
            <v>¤ xy</v>
          </cell>
          <cell r="D785" t="str">
            <v>¤ xy</v>
          </cell>
          <cell r="E785" t="str">
            <v>chai</v>
          </cell>
          <cell r="F785">
            <v>1.6</v>
          </cell>
          <cell r="G785">
            <v>27300</v>
          </cell>
          <cell r="H785">
            <v>43680</v>
          </cell>
        </row>
        <row r="786">
          <cell r="A786" t="str">
            <v/>
          </cell>
          <cell r="C786" t="str">
            <v>® ®</v>
          </cell>
          <cell r="D786" t="str">
            <v>§Êt ®Ìn</v>
          </cell>
          <cell r="E786" t="str">
            <v>kg</v>
          </cell>
          <cell r="F786">
            <v>7.2</v>
          </cell>
          <cell r="G786">
            <v>7818</v>
          </cell>
          <cell r="H786">
            <v>56290</v>
          </cell>
        </row>
        <row r="787">
          <cell r="A787" t="str">
            <v/>
          </cell>
          <cell r="C787" t="str">
            <v>qh</v>
          </cell>
          <cell r="D787" t="str">
            <v>Que hµn</v>
          </cell>
          <cell r="E787" t="str">
            <v>kg</v>
          </cell>
          <cell r="F787">
            <v>28.22</v>
          </cell>
          <cell r="G787">
            <v>7637</v>
          </cell>
          <cell r="H787">
            <v>215516</v>
          </cell>
        </row>
        <row r="788">
          <cell r="A788" t="str">
            <v/>
          </cell>
          <cell r="D788" t="str">
            <v>b/ Nh©n c«ng</v>
          </cell>
        </row>
        <row r="789">
          <cell r="A789" t="str">
            <v/>
          </cell>
          <cell r="C789" t="str">
            <v>4,0/7</v>
          </cell>
          <cell r="D789" t="str">
            <v>Nh©n c«ng 4,0/7</v>
          </cell>
          <cell r="E789" t="str">
            <v xml:space="preserve">C«ng </v>
          </cell>
          <cell r="F789">
            <v>35.704999999999998</v>
          </cell>
          <cell r="G789">
            <v>15344</v>
          </cell>
          <cell r="I789">
            <v>547858</v>
          </cell>
        </row>
        <row r="790">
          <cell r="A790" t="str">
            <v/>
          </cell>
          <cell r="D790" t="str">
            <v>c/ M¸y thi c«ng</v>
          </cell>
        </row>
        <row r="791">
          <cell r="A791" t="str">
            <v/>
          </cell>
          <cell r="C791" t="str">
            <v>h23</v>
          </cell>
          <cell r="D791" t="str">
            <v>M¸y hµn 23KW</v>
          </cell>
          <cell r="E791" t="str">
            <v>Ca</v>
          </cell>
          <cell r="F791">
            <v>4.5</v>
          </cell>
          <cell r="G791">
            <v>77338</v>
          </cell>
          <cell r="J791">
            <v>348021</v>
          </cell>
        </row>
        <row r="792">
          <cell r="A792" t="str">
            <v/>
          </cell>
          <cell r="C792" t="str">
            <v>c10</v>
          </cell>
          <cell r="D792" t="str">
            <v>CÈu 10T</v>
          </cell>
          <cell r="E792" t="str">
            <v>Ca</v>
          </cell>
          <cell r="F792">
            <v>0.17</v>
          </cell>
          <cell r="G792">
            <v>615511</v>
          </cell>
          <cell r="J792">
            <v>104637</v>
          </cell>
        </row>
        <row r="793">
          <cell r="A793" t="str">
            <v/>
          </cell>
          <cell r="D793" t="str">
            <v>M¸y kh¸c</v>
          </cell>
          <cell r="E793" t="str">
            <v>%</v>
          </cell>
          <cell r="F793">
            <v>1</v>
          </cell>
          <cell r="G793">
            <v>452658</v>
          </cell>
          <cell r="J793">
            <v>4527</v>
          </cell>
        </row>
        <row r="794">
          <cell r="A794">
            <v>99</v>
          </cell>
          <cell r="B794" t="str">
            <v>NA.1410</v>
          </cell>
          <cell r="D794" t="str">
            <v>L¾p dùng dÇm thÐp</v>
          </cell>
          <cell r="E794" t="str">
            <v>TÊn</v>
          </cell>
          <cell r="H794">
            <v>245700</v>
          </cell>
          <cell r="I794">
            <v>104072</v>
          </cell>
          <cell r="J794">
            <v>354130</v>
          </cell>
        </row>
        <row r="795">
          <cell r="A795" t="str">
            <v/>
          </cell>
          <cell r="D795" t="str">
            <v>a/ VËt liÖu</v>
          </cell>
        </row>
        <row r="796">
          <cell r="A796" t="str">
            <v/>
          </cell>
          <cell r="C796" t="str">
            <v>b l</v>
          </cell>
          <cell r="D796" t="str">
            <v>Bul«ng</v>
          </cell>
          <cell r="E796" t="str">
            <v>c¸i</v>
          </cell>
          <cell r="F796">
            <v>68</v>
          </cell>
          <cell r="G796">
            <v>2727</v>
          </cell>
          <cell r="H796">
            <v>185436</v>
          </cell>
        </row>
        <row r="797">
          <cell r="C797" t="str">
            <v>qh</v>
          </cell>
          <cell r="D797" t="str">
            <v>Que hµn</v>
          </cell>
          <cell r="E797" t="str">
            <v>kg</v>
          </cell>
          <cell r="F797">
            <v>7</v>
          </cell>
          <cell r="G797">
            <v>7637</v>
          </cell>
          <cell r="H797">
            <v>53459</v>
          </cell>
        </row>
        <row r="798">
          <cell r="C798" t="str">
            <v>tt&lt;18</v>
          </cell>
          <cell r="D798" t="str">
            <v>ThÐp trßn d&lt;=18</v>
          </cell>
          <cell r="E798" t="str">
            <v>kg</v>
          </cell>
          <cell r="F798">
            <v>1.1599999999999999</v>
          </cell>
          <cell r="G798">
            <v>4232</v>
          </cell>
          <cell r="H798">
            <v>4909</v>
          </cell>
        </row>
        <row r="799">
          <cell r="A799" t="str">
            <v/>
          </cell>
          <cell r="C799" t="str">
            <v>th</v>
          </cell>
          <cell r="D799" t="str">
            <v xml:space="preserve">ThÐp h×nh                            </v>
          </cell>
          <cell r="E799" t="str">
            <v>kg</v>
          </cell>
          <cell r="F799">
            <v>0.15</v>
          </cell>
          <cell r="G799">
            <v>4496</v>
          </cell>
          <cell r="H799">
            <v>674</v>
          </cell>
        </row>
        <row r="800">
          <cell r="A800" t="str">
            <v/>
          </cell>
          <cell r="D800" t="str">
            <v>VËt liÖu kh¸c</v>
          </cell>
          <cell r="E800" t="str">
            <v>%</v>
          </cell>
          <cell r="F800">
            <v>5</v>
          </cell>
          <cell r="G800">
            <v>244478</v>
          </cell>
          <cell r="H800">
            <v>1222</v>
          </cell>
        </row>
        <row r="801">
          <cell r="A801" t="str">
            <v/>
          </cell>
          <cell r="D801" t="str">
            <v>b/ Nh©n c«ng</v>
          </cell>
        </row>
        <row r="802">
          <cell r="A802" t="str">
            <v/>
          </cell>
          <cell r="C802" t="str">
            <v>4,5/7</v>
          </cell>
          <cell r="D802" t="str">
            <v>Nh©n c«ng 4,5/7</v>
          </cell>
          <cell r="E802" t="str">
            <v xml:space="preserve">C«ng </v>
          </cell>
          <cell r="F802">
            <v>6.1529999999999996</v>
          </cell>
          <cell r="G802">
            <v>16914</v>
          </cell>
          <cell r="I802">
            <v>104072</v>
          </cell>
        </row>
        <row r="803">
          <cell r="A803" t="str">
            <v/>
          </cell>
          <cell r="D803" t="str">
            <v>c/ M¸y thi c«ng</v>
          </cell>
        </row>
        <row r="804">
          <cell r="A804" t="str">
            <v/>
          </cell>
          <cell r="C804" t="str">
            <v>c10</v>
          </cell>
          <cell r="D804" t="str">
            <v>CÈu 10T</v>
          </cell>
          <cell r="E804" t="str">
            <v>Ca</v>
          </cell>
          <cell r="F804">
            <v>0.41199999999999998</v>
          </cell>
          <cell r="G804">
            <v>615511</v>
          </cell>
          <cell r="J804">
            <v>253591</v>
          </cell>
        </row>
        <row r="805">
          <cell r="C805" t="str">
            <v>h23</v>
          </cell>
          <cell r="D805" t="str">
            <v>M¸y hµn 23KW</v>
          </cell>
          <cell r="E805" t="str">
            <v>Ca</v>
          </cell>
          <cell r="F805">
            <v>1.3</v>
          </cell>
          <cell r="G805">
            <v>77338</v>
          </cell>
          <cell r="J805">
            <v>100539</v>
          </cell>
        </row>
        <row r="806">
          <cell r="A806">
            <v>100</v>
          </cell>
          <cell r="B806" t="str">
            <v>MA.3220</v>
          </cell>
          <cell r="D806" t="str">
            <v>Gè v¸n sµn</v>
          </cell>
          <cell r="E806" t="str">
            <v>m3</v>
          </cell>
          <cell r="H806">
            <v>1027738</v>
          </cell>
          <cell r="I806">
            <v>55230</v>
          </cell>
        </row>
        <row r="807">
          <cell r="A807" t="str">
            <v/>
          </cell>
          <cell r="D807" t="str">
            <v>a/VËt liÖu</v>
          </cell>
        </row>
        <row r="808">
          <cell r="A808" t="str">
            <v/>
          </cell>
          <cell r="C808" t="str">
            <v>gvk</v>
          </cell>
          <cell r="D808" t="str">
            <v>Gç v¸n</v>
          </cell>
          <cell r="E808" t="str">
            <v>m3</v>
          </cell>
          <cell r="F808">
            <v>1.1200000000000001</v>
          </cell>
          <cell r="G808">
            <v>830880</v>
          </cell>
          <cell r="H808">
            <v>930586</v>
          </cell>
        </row>
        <row r="809">
          <cell r="A809" t="str">
            <v/>
          </cell>
          <cell r="C809" t="str">
            <v>® ®Øa</v>
          </cell>
          <cell r="D809" t="str">
            <v>§inh ®Øa</v>
          </cell>
          <cell r="E809" t="str">
            <v>c¸i</v>
          </cell>
          <cell r="F809">
            <v>55</v>
          </cell>
          <cell r="G809">
            <v>1400</v>
          </cell>
          <cell r="H809">
            <v>77000</v>
          </cell>
        </row>
        <row r="810">
          <cell r="A810" t="str">
            <v/>
          </cell>
          <cell r="D810" t="str">
            <v>VËt liÖu kh¸c</v>
          </cell>
          <cell r="E810" t="str">
            <v>%</v>
          </cell>
          <cell r="F810">
            <v>2</v>
          </cell>
          <cell r="G810">
            <v>1007586</v>
          </cell>
          <cell r="H810">
            <v>20152</v>
          </cell>
        </row>
        <row r="811">
          <cell r="A811" t="str">
            <v/>
          </cell>
          <cell r="D811" t="str">
            <v>b/ Nh©n c«ng</v>
          </cell>
        </row>
        <row r="812">
          <cell r="A812" t="str">
            <v/>
          </cell>
          <cell r="C812" t="str">
            <v>3,5/7</v>
          </cell>
          <cell r="D812" t="str">
            <v>Nh©n c«ng 3,5/7</v>
          </cell>
          <cell r="E812" t="str">
            <v xml:space="preserve">C«ng </v>
          </cell>
          <cell r="F812">
            <v>3.78</v>
          </cell>
          <cell r="G812">
            <v>14611</v>
          </cell>
          <cell r="I812">
            <v>55230</v>
          </cell>
        </row>
        <row r="813">
          <cell r="A813">
            <v>101</v>
          </cell>
          <cell r="B813" t="str">
            <v>03-21-34/115A</v>
          </cell>
          <cell r="D813" t="str">
            <v>S¶n xuÊt, l¾p dùng kÕt cÊu gç</v>
          </cell>
          <cell r="E813" t="str">
            <v>m3</v>
          </cell>
          <cell r="H813">
            <v>153176</v>
          </cell>
          <cell r="I813">
            <v>270624</v>
          </cell>
          <cell r="J813">
            <v>285317</v>
          </cell>
        </row>
        <row r="814">
          <cell r="A814" t="str">
            <v/>
          </cell>
          <cell r="D814" t="str">
            <v>a/VËt liÖu</v>
          </cell>
        </row>
        <row r="815">
          <cell r="A815" t="str">
            <v/>
          </cell>
          <cell r="C815" t="str">
            <v>gn4</v>
          </cell>
          <cell r="D815" t="str">
            <v>Gç nhãm 4                          3/24</v>
          </cell>
          <cell r="E815" t="str">
            <v>m3</v>
          </cell>
          <cell r="F815">
            <v>1.05</v>
          </cell>
          <cell r="G815">
            <v>830880</v>
          </cell>
          <cell r="H815">
            <v>109053</v>
          </cell>
        </row>
        <row r="816">
          <cell r="A816" t="str">
            <v/>
          </cell>
          <cell r="C816" t="str">
            <v>b l</v>
          </cell>
          <cell r="D816" t="str">
            <v>Bul«ng                                1/15</v>
          </cell>
          <cell r="E816" t="str">
            <v>c¸i</v>
          </cell>
          <cell r="F816">
            <v>17</v>
          </cell>
          <cell r="G816">
            <v>2727</v>
          </cell>
          <cell r="H816">
            <v>3091</v>
          </cell>
        </row>
        <row r="817">
          <cell r="A817" t="str">
            <v/>
          </cell>
          <cell r="C817" t="str">
            <v>® ®Øa</v>
          </cell>
          <cell r="D817" t="str">
            <v>§inh ®Øa</v>
          </cell>
          <cell r="E817" t="str">
            <v>c¸i</v>
          </cell>
          <cell r="F817">
            <v>20</v>
          </cell>
          <cell r="G817">
            <v>1400</v>
          </cell>
          <cell r="H817">
            <v>28000</v>
          </cell>
        </row>
        <row r="818">
          <cell r="A818" t="str">
            <v/>
          </cell>
          <cell r="C818" t="str">
            <v>®i</v>
          </cell>
          <cell r="D818" t="str">
            <v>§inh</v>
          </cell>
          <cell r="E818" t="str">
            <v>kg</v>
          </cell>
          <cell r="F818">
            <v>1.5</v>
          </cell>
          <cell r="G818">
            <v>5714</v>
          </cell>
          <cell r="H818">
            <v>8571</v>
          </cell>
        </row>
        <row r="819">
          <cell r="A819" t="str">
            <v/>
          </cell>
          <cell r="D819" t="str">
            <v>VËt liÖu kh¸c</v>
          </cell>
          <cell r="E819" t="str">
            <v>%</v>
          </cell>
          <cell r="F819">
            <v>3</v>
          </cell>
          <cell r="G819">
            <v>148715</v>
          </cell>
          <cell r="H819">
            <v>4461</v>
          </cell>
        </row>
        <row r="820">
          <cell r="A820" t="str">
            <v/>
          </cell>
          <cell r="D820" t="str">
            <v>b/ Nh©n c«ng</v>
          </cell>
        </row>
        <row r="821">
          <cell r="A821" t="str">
            <v/>
          </cell>
          <cell r="C821" t="str">
            <v>4,5/7</v>
          </cell>
          <cell r="D821" t="str">
            <v>Nh©n c«ng 4,5/7</v>
          </cell>
          <cell r="E821" t="str">
            <v xml:space="preserve">C«ng </v>
          </cell>
          <cell r="F821">
            <v>16</v>
          </cell>
          <cell r="G821">
            <v>16914</v>
          </cell>
          <cell r="I821">
            <v>270624</v>
          </cell>
        </row>
        <row r="822">
          <cell r="A822" t="str">
            <v/>
          </cell>
          <cell r="D822" t="str">
            <v>c/ M¸y thi c«ng</v>
          </cell>
        </row>
        <row r="823">
          <cell r="A823" t="str">
            <v/>
          </cell>
          <cell r="C823" t="str">
            <v>c16</v>
          </cell>
          <cell r="D823" t="str">
            <v>CÈu 16T</v>
          </cell>
          <cell r="E823" t="str">
            <v>Ca</v>
          </cell>
          <cell r="F823">
            <v>0.33</v>
          </cell>
          <cell r="G823">
            <v>823425</v>
          </cell>
          <cell r="J823">
            <v>271730</v>
          </cell>
        </row>
        <row r="824">
          <cell r="A824" t="str">
            <v/>
          </cell>
          <cell r="D824" t="str">
            <v>M¸y kh¸c</v>
          </cell>
          <cell r="E824" t="str">
            <v>%</v>
          </cell>
          <cell r="F824">
            <v>5</v>
          </cell>
          <cell r="G824">
            <v>271730</v>
          </cell>
          <cell r="J824">
            <v>13587</v>
          </cell>
        </row>
        <row r="825">
          <cell r="A825">
            <v>102</v>
          </cell>
          <cell r="B825" t="str">
            <v>NA.2120</v>
          </cell>
          <cell r="D825" t="str">
            <v>SX palª thÐp h×nh</v>
          </cell>
          <cell r="E825" t="str">
            <v>TÊn</v>
          </cell>
          <cell r="H825">
            <v>1073204</v>
          </cell>
          <cell r="I825">
            <v>346928</v>
          </cell>
          <cell r="J825">
            <v>607463</v>
          </cell>
        </row>
        <row r="826">
          <cell r="A826" t="str">
            <v/>
          </cell>
          <cell r="D826" t="str">
            <v>a/ VËt liÖu</v>
          </cell>
        </row>
        <row r="827">
          <cell r="A827" t="str">
            <v/>
          </cell>
          <cell r="C827" t="str">
            <v>th</v>
          </cell>
          <cell r="D827" t="str">
            <v>ThÐp h×nh                                     10%</v>
          </cell>
          <cell r="E827" t="str">
            <v>kg</v>
          </cell>
          <cell r="F827">
            <v>697.85</v>
          </cell>
          <cell r="G827">
            <v>4496</v>
          </cell>
          <cell r="H827">
            <v>313753</v>
          </cell>
        </row>
        <row r="828">
          <cell r="A828" t="str">
            <v/>
          </cell>
          <cell r="C828" t="str">
            <v>tb</v>
          </cell>
          <cell r="D828" t="str">
            <v>ThÐp b¶n                                     10%</v>
          </cell>
          <cell r="E828" t="str">
            <v>kg</v>
          </cell>
          <cell r="F828">
            <v>362.15</v>
          </cell>
          <cell r="G828">
            <v>3454</v>
          </cell>
          <cell r="H828">
            <v>125087</v>
          </cell>
        </row>
        <row r="829">
          <cell r="A829" t="str">
            <v/>
          </cell>
          <cell r="C829" t="str">
            <v>qh</v>
          </cell>
          <cell r="D829" t="str">
            <v>Que hµn</v>
          </cell>
          <cell r="E829" t="str">
            <v>kg</v>
          </cell>
          <cell r="F829">
            <v>41.03</v>
          </cell>
          <cell r="G829">
            <v>7637</v>
          </cell>
          <cell r="H829">
            <v>313346</v>
          </cell>
        </row>
        <row r="830">
          <cell r="A830" t="str">
            <v/>
          </cell>
          <cell r="C830" t="str">
            <v>¤ xy</v>
          </cell>
          <cell r="D830" t="str">
            <v>¤ xy</v>
          </cell>
          <cell r="E830" t="str">
            <v>chai</v>
          </cell>
          <cell r="F830">
            <v>2.5299999999999998</v>
          </cell>
          <cell r="G830">
            <v>27300</v>
          </cell>
          <cell r="H830">
            <v>69069</v>
          </cell>
        </row>
        <row r="831">
          <cell r="A831" t="str">
            <v/>
          </cell>
          <cell r="C831" t="str">
            <v>® ®</v>
          </cell>
          <cell r="D831" t="str">
            <v>§Êt ®Ìn</v>
          </cell>
          <cell r="E831" t="str">
            <v>kg</v>
          </cell>
          <cell r="F831">
            <v>25.69</v>
          </cell>
          <cell r="G831">
            <v>7818</v>
          </cell>
          <cell r="H831">
            <v>200844</v>
          </cell>
        </row>
        <row r="832">
          <cell r="A832" t="str">
            <v/>
          </cell>
          <cell r="D832" t="str">
            <v>VËt liÖu kh¸c</v>
          </cell>
          <cell r="E832" t="str">
            <v>%</v>
          </cell>
          <cell r="F832">
            <v>5</v>
          </cell>
          <cell r="G832">
            <v>1022099</v>
          </cell>
          <cell r="H832">
            <v>51105</v>
          </cell>
        </row>
        <row r="833">
          <cell r="A833" t="str">
            <v/>
          </cell>
          <cell r="D833" t="str">
            <v>b/ Nh©n c«ng</v>
          </cell>
        </row>
        <row r="834">
          <cell r="A834" t="str">
            <v/>
          </cell>
          <cell r="C834" t="str">
            <v>4,0/7</v>
          </cell>
          <cell r="D834" t="str">
            <v>Nh©n c«ng 4,0/7</v>
          </cell>
          <cell r="E834" t="str">
            <v xml:space="preserve">C«ng </v>
          </cell>
          <cell r="F834">
            <v>22.61</v>
          </cell>
          <cell r="G834">
            <v>15344</v>
          </cell>
          <cell r="I834">
            <v>346928</v>
          </cell>
        </row>
        <row r="835">
          <cell r="A835" t="str">
            <v/>
          </cell>
          <cell r="D835" t="str">
            <v>c/ M¸y thi c«ng</v>
          </cell>
        </row>
        <row r="836">
          <cell r="A836" t="str">
            <v/>
          </cell>
          <cell r="C836" t="str">
            <v>h23</v>
          </cell>
          <cell r="D836" t="str">
            <v>M¸y hµn 23KW</v>
          </cell>
          <cell r="E836" t="str">
            <v>Ca</v>
          </cell>
          <cell r="F836">
            <v>5.5</v>
          </cell>
          <cell r="G836">
            <v>77338</v>
          </cell>
          <cell r="J836">
            <v>425359</v>
          </cell>
        </row>
        <row r="837">
          <cell r="A837" t="str">
            <v/>
          </cell>
          <cell r="C837" t="str">
            <v>c10</v>
          </cell>
          <cell r="D837" t="str">
            <v>CÈu 10T</v>
          </cell>
          <cell r="E837" t="str">
            <v>Ca</v>
          </cell>
          <cell r="F837">
            <v>0.27</v>
          </cell>
          <cell r="G837">
            <v>615511</v>
          </cell>
          <cell r="J837">
            <v>166188</v>
          </cell>
        </row>
        <row r="838">
          <cell r="A838" t="str">
            <v/>
          </cell>
          <cell r="C838" t="str">
            <v>cuct</v>
          </cell>
          <cell r="D838" t="str">
            <v>M¸y c¾t uèn cèt thÐp</v>
          </cell>
          <cell r="E838" t="str">
            <v>Ca</v>
          </cell>
          <cell r="F838">
            <v>0.4</v>
          </cell>
          <cell r="G838">
            <v>39789</v>
          </cell>
          <cell r="J838">
            <v>15916</v>
          </cell>
        </row>
        <row r="839">
          <cell r="A839">
            <v>103</v>
          </cell>
          <cell r="B839" t="str">
            <v>NB.2310</v>
          </cell>
          <cell r="D839" t="str">
            <v>LD, TD palª thÐp h×nh</v>
          </cell>
          <cell r="E839" t="str">
            <v>TÊn</v>
          </cell>
          <cell r="H839">
            <v>180824</v>
          </cell>
          <cell r="I839">
            <v>218652</v>
          </cell>
          <cell r="J839">
            <v>543278</v>
          </cell>
        </row>
        <row r="840">
          <cell r="A840" t="str">
            <v/>
          </cell>
          <cell r="D840" t="str">
            <v>a/ VËt liÖu</v>
          </cell>
        </row>
        <row r="841">
          <cell r="A841" t="str">
            <v/>
          </cell>
          <cell r="C841" t="str">
            <v>th</v>
          </cell>
          <cell r="D841" t="str">
            <v xml:space="preserve">ThÐp h×nh                            </v>
          </cell>
          <cell r="E841" t="str">
            <v>kg</v>
          </cell>
          <cell r="F841">
            <v>0.45</v>
          </cell>
          <cell r="G841">
            <v>4496</v>
          </cell>
          <cell r="H841">
            <v>2023</v>
          </cell>
        </row>
        <row r="842">
          <cell r="A842" t="str">
            <v/>
          </cell>
          <cell r="C842" t="str">
            <v>b l</v>
          </cell>
          <cell r="D842" t="str">
            <v>Bul«ng</v>
          </cell>
          <cell r="E842" t="str">
            <v>c¸i</v>
          </cell>
          <cell r="F842">
            <v>12</v>
          </cell>
          <cell r="G842">
            <v>2727</v>
          </cell>
          <cell r="H842">
            <v>32724</v>
          </cell>
        </row>
        <row r="843">
          <cell r="A843" t="str">
            <v/>
          </cell>
          <cell r="C843" t="str">
            <v>qh</v>
          </cell>
          <cell r="D843" t="str">
            <v>Que hµn</v>
          </cell>
          <cell r="E843" t="str">
            <v>kg</v>
          </cell>
          <cell r="F843">
            <v>18</v>
          </cell>
          <cell r="G843">
            <v>7637</v>
          </cell>
          <cell r="H843">
            <v>137466</v>
          </cell>
        </row>
        <row r="844">
          <cell r="A844" t="str">
            <v/>
          </cell>
          <cell r="D844" t="str">
            <v>VËt liÖu kh¸c</v>
          </cell>
          <cell r="E844" t="str">
            <v>%</v>
          </cell>
          <cell r="F844">
            <v>5</v>
          </cell>
          <cell r="G844">
            <v>172213</v>
          </cell>
          <cell r="H844">
            <v>8611</v>
          </cell>
        </row>
        <row r="845">
          <cell r="A845" t="str">
            <v/>
          </cell>
          <cell r="D845" t="str">
            <v>b/ Nh©n c«ng</v>
          </cell>
        </row>
        <row r="846">
          <cell r="A846" t="str">
            <v/>
          </cell>
          <cell r="C846" t="str">
            <v>4,0/7</v>
          </cell>
          <cell r="D846" t="str">
            <v>Nh©n c«ng 4,0/7</v>
          </cell>
          <cell r="E846" t="str">
            <v xml:space="preserve">C«ng </v>
          </cell>
          <cell r="F846">
            <v>14.25</v>
          </cell>
          <cell r="G846">
            <v>15344</v>
          </cell>
          <cell r="I846">
            <v>218652</v>
          </cell>
        </row>
        <row r="847">
          <cell r="A847" t="str">
            <v/>
          </cell>
          <cell r="D847" t="str">
            <v>c/ M¸y thi c«ng</v>
          </cell>
        </row>
        <row r="848">
          <cell r="A848" t="str">
            <v/>
          </cell>
          <cell r="C848" t="str">
            <v>h23</v>
          </cell>
          <cell r="D848" t="str">
            <v>M¸y hµn 23KW</v>
          </cell>
          <cell r="E848" t="str">
            <v>Ca</v>
          </cell>
          <cell r="F848">
            <v>4.1500000000000004</v>
          </cell>
          <cell r="G848">
            <v>77338</v>
          </cell>
          <cell r="J848">
            <v>320953</v>
          </cell>
        </row>
        <row r="849">
          <cell r="A849" t="str">
            <v/>
          </cell>
          <cell r="C849" t="str">
            <v>c16</v>
          </cell>
          <cell r="D849" t="str">
            <v>CÈu 16T</v>
          </cell>
          <cell r="E849" t="str">
            <v>Ca</v>
          </cell>
          <cell r="F849">
            <v>0.27</v>
          </cell>
          <cell r="G849">
            <v>823425</v>
          </cell>
          <cell r="J849">
            <v>222325</v>
          </cell>
        </row>
        <row r="850">
          <cell r="A850">
            <v>104</v>
          </cell>
          <cell r="B850" t="str">
            <v>VB.2111</v>
          </cell>
          <cell r="D850" t="str">
            <v>Rä ®¸</v>
          </cell>
          <cell r="E850" t="str">
            <v>Rä</v>
          </cell>
          <cell r="H850">
            <v>465580</v>
          </cell>
          <cell r="I850">
            <v>175332</v>
          </cell>
        </row>
        <row r="851">
          <cell r="A851" t="str">
            <v/>
          </cell>
          <cell r="D851" t="str">
            <v>a/ VËt liÖu</v>
          </cell>
        </row>
        <row r="852">
          <cell r="A852" t="str">
            <v/>
          </cell>
          <cell r="C852" t="str">
            <v>tt&lt;18</v>
          </cell>
          <cell r="D852" t="str">
            <v>ThÐp trßn d&lt;=18</v>
          </cell>
          <cell r="E852" t="str">
            <v>kg</v>
          </cell>
          <cell r="F852">
            <v>13.5</v>
          </cell>
          <cell r="G852">
            <v>4232</v>
          </cell>
          <cell r="H852">
            <v>57132</v>
          </cell>
        </row>
        <row r="853">
          <cell r="A853" t="str">
            <v/>
          </cell>
          <cell r="C853" t="str">
            <v>®h</v>
          </cell>
          <cell r="D853" t="str">
            <v>§¸ héc</v>
          </cell>
          <cell r="E853" t="str">
            <v>m3</v>
          </cell>
          <cell r="F853">
            <v>2.2000000000000002</v>
          </cell>
          <cell r="G853">
            <v>61886</v>
          </cell>
          <cell r="H853">
            <v>408448</v>
          </cell>
        </row>
        <row r="854">
          <cell r="A854" t="str">
            <v/>
          </cell>
          <cell r="D854" t="str">
            <v>b/ Nh©n c«ng</v>
          </cell>
        </row>
        <row r="855">
          <cell r="A855" t="str">
            <v/>
          </cell>
          <cell r="C855" t="str">
            <v>3,5/7</v>
          </cell>
          <cell r="D855" t="str">
            <v>Nh©n c«ng 3,5/7</v>
          </cell>
          <cell r="E855" t="str">
            <v xml:space="preserve">C«ng </v>
          </cell>
          <cell r="F855">
            <v>4</v>
          </cell>
          <cell r="G855">
            <v>14611</v>
          </cell>
          <cell r="I855">
            <v>175332</v>
          </cell>
        </row>
        <row r="856">
          <cell r="A856">
            <v>105</v>
          </cell>
          <cell r="B856" t="str">
            <v>TT</v>
          </cell>
          <cell r="D856" t="str">
            <v>BiÓn b¸o</v>
          </cell>
          <cell r="E856" t="str">
            <v>c¸i</v>
          </cell>
          <cell r="F856">
            <v>1</v>
          </cell>
          <cell r="G856">
            <v>1500000</v>
          </cell>
          <cell r="H856">
            <v>1500000</v>
          </cell>
        </row>
        <row r="857">
          <cell r="A857" t="str">
            <v/>
          </cell>
        </row>
        <row r="858">
          <cell r="A858" t="str">
            <v/>
          </cell>
        </row>
        <row r="859">
          <cell r="A859" t="str">
            <v/>
          </cell>
        </row>
        <row r="860">
          <cell r="A860" t="str">
            <v/>
          </cell>
        </row>
        <row r="861">
          <cell r="A861" t="str">
            <v/>
          </cell>
        </row>
        <row r="862">
          <cell r="A862" t="str">
            <v/>
          </cell>
        </row>
        <row r="863">
          <cell r="A863" t="str">
            <v/>
          </cell>
        </row>
        <row r="864">
          <cell r="A864" t="str">
            <v/>
          </cell>
        </row>
        <row r="865">
          <cell r="A865" t="str">
            <v/>
          </cell>
        </row>
        <row r="866">
          <cell r="A866">
            <v>106</v>
          </cell>
          <cell r="B866" t="str">
            <v>UD.5122</v>
          </cell>
          <cell r="D866" t="str">
            <v>Sái ®Öm</v>
          </cell>
          <cell r="E866" t="str">
            <v>m3</v>
          </cell>
        </row>
        <row r="867">
          <cell r="A867" t="str">
            <v/>
          </cell>
          <cell r="D867" t="str">
            <v>a/ VËt liÖu</v>
          </cell>
          <cell r="H867">
            <v>73200</v>
          </cell>
        </row>
        <row r="868">
          <cell r="A868" t="str">
            <v/>
          </cell>
          <cell r="C868" t="str">
            <v>s</v>
          </cell>
          <cell r="D868" t="str">
            <v>Sái</v>
          </cell>
          <cell r="E868" t="str">
            <v>m3</v>
          </cell>
          <cell r="F868">
            <v>1.22</v>
          </cell>
          <cell r="G868">
            <v>60000</v>
          </cell>
          <cell r="H868">
            <v>73200</v>
          </cell>
        </row>
        <row r="869">
          <cell r="A869" t="str">
            <v/>
          </cell>
          <cell r="D869" t="str">
            <v>b/ Nh©n c«ng</v>
          </cell>
          <cell r="H869">
            <v>33296</v>
          </cell>
        </row>
        <row r="870">
          <cell r="A870" t="str">
            <v/>
          </cell>
          <cell r="C870" t="str">
            <v>4,0/7</v>
          </cell>
          <cell r="D870" t="str">
            <v>Nh©n c«ng 4,0/7</v>
          </cell>
          <cell r="E870" t="str">
            <v xml:space="preserve">C«ng </v>
          </cell>
          <cell r="F870">
            <v>2.17</v>
          </cell>
          <cell r="G870">
            <v>15344</v>
          </cell>
          <cell r="H870">
            <v>33296</v>
          </cell>
        </row>
        <row r="871">
          <cell r="A871">
            <v>107</v>
          </cell>
          <cell r="B871" t="str">
            <v>HA.1120</v>
          </cell>
          <cell r="D871" t="str">
            <v>BT lãt mãng M200</v>
          </cell>
          <cell r="E871" t="str">
            <v>m3</v>
          </cell>
        </row>
        <row r="872">
          <cell r="A872" t="str">
            <v/>
          </cell>
          <cell r="D872" t="str">
            <v>a/ VËt liÖu</v>
          </cell>
          <cell r="H872">
            <v>384855</v>
          </cell>
        </row>
        <row r="873">
          <cell r="A873" t="str">
            <v/>
          </cell>
          <cell r="D873" t="str">
            <v>V­a BT M200 ®¸ 1x2 (®é sôt 6-8)</v>
          </cell>
          <cell r="E873" t="str">
            <v>m3</v>
          </cell>
          <cell r="F873">
            <v>1.0249999999999999</v>
          </cell>
          <cell r="G873">
            <v>375468</v>
          </cell>
          <cell r="H873">
            <v>384855</v>
          </cell>
        </row>
        <row r="874">
          <cell r="A874" t="str">
            <v/>
          </cell>
          <cell r="D874" t="str">
            <v>b/ Nh©n c«ng</v>
          </cell>
          <cell r="H874">
            <v>32752</v>
          </cell>
        </row>
        <row r="875">
          <cell r="A875" t="str">
            <v/>
          </cell>
          <cell r="C875" t="str">
            <v>3,0/7</v>
          </cell>
          <cell r="D875" t="str">
            <v>Nh©n c«ng 3,0/7</v>
          </cell>
          <cell r="E875" t="str">
            <v xml:space="preserve">C«ng </v>
          </cell>
          <cell r="F875">
            <v>2.36</v>
          </cell>
          <cell r="G875">
            <v>13878</v>
          </cell>
          <cell r="H875">
            <v>32752</v>
          </cell>
        </row>
        <row r="876">
          <cell r="A876" t="str">
            <v/>
          </cell>
          <cell r="D876" t="str">
            <v>c/ M¸y thi c«ng</v>
          </cell>
          <cell r="H876">
            <v>12041</v>
          </cell>
        </row>
        <row r="877">
          <cell r="A877" t="str">
            <v/>
          </cell>
          <cell r="C877" t="str">
            <v>t250</v>
          </cell>
          <cell r="D877" t="str">
            <v>M¸y trén 250l</v>
          </cell>
          <cell r="E877" t="str">
            <v>Ca</v>
          </cell>
          <cell r="F877">
            <v>9.5000000000000001E-2</v>
          </cell>
          <cell r="G877">
            <v>96272</v>
          </cell>
          <cell r="H877">
            <v>9146</v>
          </cell>
        </row>
        <row r="878">
          <cell r="A878" t="str">
            <v/>
          </cell>
          <cell r="C878" t="str">
            <v>®b1</v>
          </cell>
          <cell r="D878" t="str">
            <v>M¸y ®Çm bµn 1KW</v>
          </cell>
          <cell r="E878" t="str">
            <v>Ca</v>
          </cell>
          <cell r="F878">
            <v>8.8999999999999996E-2</v>
          </cell>
          <cell r="G878">
            <v>32525</v>
          </cell>
          <cell r="H878">
            <v>2895</v>
          </cell>
        </row>
        <row r="879">
          <cell r="A879">
            <v>108</v>
          </cell>
          <cell r="B879" t="str">
            <v>CD.1120</v>
          </cell>
          <cell r="D879" t="str">
            <v>§ãng cäc v¸n thÐp Larssen IV L=6m</v>
          </cell>
          <cell r="E879" t="str">
            <v>m</v>
          </cell>
        </row>
        <row r="880">
          <cell r="A880" t="str">
            <v/>
          </cell>
          <cell r="D880" t="str">
            <v>a/ VËt liÖu</v>
          </cell>
          <cell r="H880">
            <v>37688</v>
          </cell>
        </row>
        <row r="881">
          <cell r="A881" t="str">
            <v/>
          </cell>
          <cell r="D881" t="str">
            <v>Cäc v¸n thÐp   ( 1,67% x 3 th¸ng = 5%)</v>
          </cell>
          <cell r="E881" t="str">
            <v>tÊn</v>
          </cell>
          <cell r="F881">
            <v>7.4999999999999997E-2</v>
          </cell>
          <cell r="G881">
            <v>10000000</v>
          </cell>
          <cell r="H881">
            <v>37500</v>
          </cell>
        </row>
        <row r="882">
          <cell r="A882" t="str">
            <v/>
          </cell>
          <cell r="D882" t="str">
            <v>VËt liÖu kh¸c</v>
          </cell>
          <cell r="E882" t="str">
            <v>%</v>
          </cell>
          <cell r="F882">
            <v>0.5</v>
          </cell>
          <cell r="G882">
            <v>37500</v>
          </cell>
          <cell r="H882">
            <v>188</v>
          </cell>
        </row>
        <row r="883">
          <cell r="A883" t="str">
            <v/>
          </cell>
          <cell r="D883" t="str">
            <v>b/ Nh©n c«ng</v>
          </cell>
          <cell r="H883">
            <v>1872</v>
          </cell>
        </row>
        <row r="884">
          <cell r="A884" t="str">
            <v/>
          </cell>
          <cell r="C884" t="str">
            <v>4,0/7</v>
          </cell>
          <cell r="D884" t="str">
            <v>Nh©n c«ng 4,0/7</v>
          </cell>
          <cell r="E884" t="str">
            <v xml:space="preserve">C«ng </v>
          </cell>
          <cell r="F884">
            <v>0.122</v>
          </cell>
          <cell r="G884">
            <v>15344</v>
          </cell>
          <cell r="H884">
            <v>1872</v>
          </cell>
        </row>
        <row r="885">
          <cell r="A885" t="str">
            <v/>
          </cell>
          <cell r="D885" t="str">
            <v>c/ M¸y thi c«ng</v>
          </cell>
          <cell r="H885">
            <v>32221</v>
          </cell>
        </row>
        <row r="886">
          <cell r="A886" t="str">
            <v/>
          </cell>
          <cell r="C886" t="str">
            <v>b®c1,8</v>
          </cell>
          <cell r="D886" t="str">
            <v>Bóa ®ãng cäc 1,8T</v>
          </cell>
          <cell r="E886" t="str">
            <v>Ca</v>
          </cell>
          <cell r="F886">
            <v>4.0899999999999999E-2</v>
          </cell>
          <cell r="G886">
            <v>764856</v>
          </cell>
          <cell r="H886">
            <v>31283</v>
          </cell>
        </row>
        <row r="887">
          <cell r="A887" t="str">
            <v/>
          </cell>
          <cell r="D887" t="str">
            <v>M¸y kh¸c</v>
          </cell>
          <cell r="E887" t="str">
            <v>ca</v>
          </cell>
          <cell r="F887">
            <v>3</v>
          </cell>
          <cell r="G887">
            <v>31283</v>
          </cell>
          <cell r="H887">
            <v>938</v>
          </cell>
        </row>
        <row r="888">
          <cell r="A888">
            <v>109</v>
          </cell>
          <cell r="B888" t="str">
            <v>CD.1120</v>
          </cell>
          <cell r="D888" t="str">
            <v>Nhæ cäc v¸n thÐp trªn mÆt ®Êt</v>
          </cell>
          <cell r="E888" t="str">
            <v>m</v>
          </cell>
        </row>
        <row r="889">
          <cell r="A889" t="str">
            <v/>
          </cell>
          <cell r="D889" t="str">
            <v>b/ Nh©n c«ng</v>
          </cell>
          <cell r="H889">
            <v>1248</v>
          </cell>
        </row>
        <row r="890">
          <cell r="A890" t="str">
            <v/>
          </cell>
          <cell r="C890" t="str">
            <v>4,0/7</v>
          </cell>
          <cell r="D890" t="str">
            <v>Nh©n c«ng 4,0/7                 2/3 ®ãng</v>
          </cell>
          <cell r="E890" t="str">
            <v xml:space="preserve">C«ng </v>
          </cell>
          <cell r="F890">
            <v>0.122</v>
          </cell>
          <cell r="G890">
            <v>15344</v>
          </cell>
          <cell r="H890">
            <v>1248</v>
          </cell>
        </row>
        <row r="891">
          <cell r="A891" t="str">
            <v/>
          </cell>
          <cell r="D891" t="str">
            <v>c/ M¸y thi c«ng</v>
          </cell>
          <cell r="H891">
            <v>21481</v>
          </cell>
        </row>
        <row r="892">
          <cell r="A892" t="str">
            <v/>
          </cell>
          <cell r="C892" t="str">
            <v>b®c1,8</v>
          </cell>
          <cell r="D892" t="str">
            <v>Bóa ®ãng cäc 1,8T                 2/3 ®ãng</v>
          </cell>
          <cell r="E892" t="str">
            <v>Ca</v>
          </cell>
          <cell r="F892">
            <v>4.0899999999999999E-2</v>
          </cell>
          <cell r="G892">
            <v>764856</v>
          </cell>
          <cell r="H892">
            <v>20855</v>
          </cell>
        </row>
        <row r="893">
          <cell r="A893" t="str">
            <v/>
          </cell>
          <cell r="D893" t="str">
            <v>M¸y kh¸c</v>
          </cell>
          <cell r="E893" t="str">
            <v>ca</v>
          </cell>
          <cell r="F893">
            <v>3</v>
          </cell>
          <cell r="G893">
            <v>20855</v>
          </cell>
          <cell r="H893">
            <v>626</v>
          </cell>
        </row>
        <row r="894">
          <cell r="A894">
            <v>110</v>
          </cell>
          <cell r="B894" t="str">
            <v>03-27-43/115</v>
          </cell>
          <cell r="D894" t="str">
            <v>X¶m kÏ cäc v¸n thÐp</v>
          </cell>
          <cell r="E894" t="str">
            <v>m</v>
          </cell>
        </row>
        <row r="895">
          <cell r="A895" t="str">
            <v/>
          </cell>
          <cell r="D895" t="str">
            <v>a/ VËt liÖu</v>
          </cell>
          <cell r="H895">
            <v>30600</v>
          </cell>
        </row>
        <row r="896">
          <cell r="A896" t="str">
            <v/>
          </cell>
          <cell r="D896" t="str">
            <v>B«ng</v>
          </cell>
          <cell r="E896" t="str">
            <v>kg</v>
          </cell>
          <cell r="F896">
            <v>0.2</v>
          </cell>
          <cell r="G896">
            <v>15000</v>
          </cell>
          <cell r="H896">
            <v>3000</v>
          </cell>
        </row>
        <row r="897">
          <cell r="A897" t="str">
            <v/>
          </cell>
          <cell r="D897" t="str">
            <v>Ma tÝt</v>
          </cell>
          <cell r="E897" t="str">
            <v>kg</v>
          </cell>
          <cell r="F897">
            <v>1.5</v>
          </cell>
          <cell r="G897">
            <v>18000</v>
          </cell>
          <cell r="H897">
            <v>27000</v>
          </cell>
        </row>
        <row r="898">
          <cell r="A898" t="str">
            <v/>
          </cell>
          <cell r="D898" t="str">
            <v>VËt liÖu kh¸c</v>
          </cell>
          <cell r="E898" t="str">
            <v>%</v>
          </cell>
          <cell r="F898">
            <v>2</v>
          </cell>
          <cell r="G898">
            <v>30000</v>
          </cell>
          <cell r="H898">
            <v>600</v>
          </cell>
        </row>
        <row r="899">
          <cell r="A899" t="str">
            <v/>
          </cell>
          <cell r="D899" t="str">
            <v>b/ Nh©n c«ng</v>
          </cell>
          <cell r="H899">
            <v>1074</v>
          </cell>
        </row>
        <row r="900">
          <cell r="A900" t="str">
            <v/>
          </cell>
          <cell r="C900" t="str">
            <v>4,0/7</v>
          </cell>
          <cell r="D900" t="str">
            <v>Nh©n c«ng 4,0/7</v>
          </cell>
          <cell r="E900" t="str">
            <v xml:space="preserve">C«ng </v>
          </cell>
          <cell r="F900">
            <v>7.0000000000000007E-2</v>
          </cell>
          <cell r="G900">
            <v>15344</v>
          </cell>
          <cell r="H900">
            <v>1074</v>
          </cell>
        </row>
        <row r="901">
          <cell r="A901">
            <v>111</v>
          </cell>
          <cell r="B901" t="str">
            <v>NA.2110</v>
          </cell>
          <cell r="D901" t="str">
            <v>S¶n xuÊt hÖ vµnh ®ai khung chèng</v>
          </cell>
          <cell r="E901" t="str">
            <v>TÊn</v>
          </cell>
        </row>
        <row r="902">
          <cell r="A902" t="str">
            <v/>
          </cell>
          <cell r="D902" t="str">
            <v>a/ VËt liÖu</v>
          </cell>
          <cell r="H902">
            <v>640205</v>
          </cell>
        </row>
        <row r="903">
          <cell r="A903" t="str">
            <v/>
          </cell>
          <cell r="C903" t="str">
            <v>th</v>
          </cell>
          <cell r="D903" t="str">
            <v>ThÐp h×nh                                  10%</v>
          </cell>
          <cell r="E903" t="str">
            <v>kg</v>
          </cell>
          <cell r="F903">
            <v>625.39</v>
          </cell>
          <cell r="G903">
            <v>4496</v>
          </cell>
          <cell r="H903">
            <v>281175</v>
          </cell>
        </row>
        <row r="904">
          <cell r="A904" t="str">
            <v/>
          </cell>
          <cell r="C904" t="str">
            <v>tb</v>
          </cell>
          <cell r="D904" t="str">
            <v>ThÐp b¶n                                  10%</v>
          </cell>
          <cell r="E904" t="str">
            <v>kg</v>
          </cell>
          <cell r="F904">
            <v>316</v>
          </cell>
          <cell r="G904">
            <v>3454</v>
          </cell>
          <cell r="H904">
            <v>109146</v>
          </cell>
        </row>
        <row r="905">
          <cell r="A905" t="str">
            <v/>
          </cell>
          <cell r="C905" t="str">
            <v>tt&lt;18</v>
          </cell>
          <cell r="D905" t="str">
            <v>ThÐp trßn d&lt;=18                   10%</v>
          </cell>
          <cell r="E905" t="str">
            <v>kg</v>
          </cell>
          <cell r="F905">
            <v>61.4</v>
          </cell>
          <cell r="G905">
            <v>4232</v>
          </cell>
          <cell r="H905">
            <v>25984</v>
          </cell>
        </row>
        <row r="906">
          <cell r="A906" t="str">
            <v/>
          </cell>
          <cell r="C906" t="str">
            <v>qh</v>
          </cell>
          <cell r="D906" t="str">
            <v>Que hµn</v>
          </cell>
          <cell r="E906" t="str">
            <v>kg</v>
          </cell>
          <cell r="F906">
            <v>22.66</v>
          </cell>
          <cell r="G906">
            <v>7637</v>
          </cell>
          <cell r="H906">
            <v>173054</v>
          </cell>
        </row>
        <row r="907">
          <cell r="A907" t="str">
            <v/>
          </cell>
          <cell r="C907" t="str">
            <v>¤ xy</v>
          </cell>
          <cell r="D907" t="str">
            <v>¤ xy</v>
          </cell>
          <cell r="E907" t="str">
            <v>chai</v>
          </cell>
          <cell r="F907">
            <v>0.78</v>
          </cell>
          <cell r="G907">
            <v>27300</v>
          </cell>
          <cell r="H907">
            <v>21294</v>
          </cell>
        </row>
        <row r="908">
          <cell r="A908" t="str">
            <v/>
          </cell>
          <cell r="C908" t="str">
            <v>® ®</v>
          </cell>
          <cell r="D908" t="str">
            <v>§Êt ®Ìn</v>
          </cell>
          <cell r="E908" t="str">
            <v>kg</v>
          </cell>
          <cell r="F908">
            <v>3.78</v>
          </cell>
          <cell r="G908">
            <v>7818</v>
          </cell>
          <cell r="H908">
            <v>29552</v>
          </cell>
        </row>
        <row r="909">
          <cell r="A909" t="str">
            <v/>
          </cell>
          <cell r="D909" t="str">
            <v>b/ Nh©n c«ng</v>
          </cell>
          <cell r="H909">
            <v>564352</v>
          </cell>
        </row>
        <row r="910">
          <cell r="A910" t="str">
            <v/>
          </cell>
          <cell r="C910" t="str">
            <v>4,0/7</v>
          </cell>
          <cell r="D910" t="str">
            <v>Nh©n c«ng 4,0/7</v>
          </cell>
          <cell r="E910" t="str">
            <v xml:space="preserve">C«ng </v>
          </cell>
          <cell r="F910">
            <v>36.78</v>
          </cell>
          <cell r="G910">
            <v>15344</v>
          </cell>
          <cell r="H910">
            <v>564352</v>
          </cell>
        </row>
        <row r="911">
          <cell r="A911" t="str">
            <v/>
          </cell>
          <cell r="D911" t="str">
            <v>c/ M¸y thi c«ng</v>
          </cell>
          <cell r="H911">
            <v>590807</v>
          </cell>
        </row>
        <row r="912">
          <cell r="A912" t="str">
            <v/>
          </cell>
          <cell r="C912" t="str">
            <v>h23</v>
          </cell>
          <cell r="D912" t="str">
            <v>M¸y hµn 23KW</v>
          </cell>
          <cell r="E912" t="str">
            <v>Ca</v>
          </cell>
          <cell r="F912">
            <v>4.25</v>
          </cell>
          <cell r="G912">
            <v>77338</v>
          </cell>
          <cell r="H912">
            <v>328687</v>
          </cell>
        </row>
        <row r="913">
          <cell r="A913" t="str">
            <v/>
          </cell>
          <cell r="C913" t="str">
            <v>cuct</v>
          </cell>
          <cell r="D913" t="str">
            <v>M¸y c¾t uèn cèt thÐp</v>
          </cell>
          <cell r="E913" t="str">
            <v>Ca</v>
          </cell>
          <cell r="F913">
            <v>0.4</v>
          </cell>
          <cell r="G913">
            <v>39789</v>
          </cell>
          <cell r="H913">
            <v>15916</v>
          </cell>
        </row>
        <row r="914">
          <cell r="A914" t="str">
            <v/>
          </cell>
          <cell r="C914" t="str">
            <v>c10</v>
          </cell>
          <cell r="D914" t="str">
            <v>CÈu 10T</v>
          </cell>
          <cell r="E914" t="str">
            <v>Ca</v>
          </cell>
          <cell r="F914">
            <v>0.4</v>
          </cell>
          <cell r="G914">
            <v>615511</v>
          </cell>
          <cell r="H914">
            <v>246204</v>
          </cell>
        </row>
        <row r="915">
          <cell r="A915">
            <v>112</v>
          </cell>
          <cell r="B915" t="str">
            <v>NB.2310</v>
          </cell>
          <cell r="D915" t="str">
            <v>LD, th¸o dì hÖ vµnh ®ai khung chèng trªn c¹n</v>
          </cell>
          <cell r="E915" t="str">
            <v>TÊn</v>
          </cell>
        </row>
        <row r="916">
          <cell r="A916" t="str">
            <v/>
          </cell>
          <cell r="D916" t="str">
            <v>a/ VËt liÖu</v>
          </cell>
          <cell r="H916">
            <v>180824</v>
          </cell>
        </row>
        <row r="917">
          <cell r="A917" t="str">
            <v/>
          </cell>
          <cell r="C917" t="str">
            <v>th</v>
          </cell>
          <cell r="D917" t="str">
            <v xml:space="preserve">ThÐp h×nh                            </v>
          </cell>
          <cell r="E917" t="str">
            <v>kg</v>
          </cell>
          <cell r="F917">
            <v>0.45</v>
          </cell>
          <cell r="G917">
            <v>4496</v>
          </cell>
          <cell r="H917">
            <v>2023</v>
          </cell>
        </row>
        <row r="918">
          <cell r="A918" t="str">
            <v/>
          </cell>
          <cell r="C918" t="str">
            <v>b l</v>
          </cell>
          <cell r="D918" t="str">
            <v>Bul«ng</v>
          </cell>
          <cell r="E918" t="str">
            <v>c¸i</v>
          </cell>
          <cell r="F918">
            <v>12</v>
          </cell>
          <cell r="G918">
            <v>2727</v>
          </cell>
          <cell r="H918">
            <v>32724</v>
          </cell>
        </row>
        <row r="919">
          <cell r="A919" t="str">
            <v/>
          </cell>
          <cell r="C919" t="str">
            <v>qh</v>
          </cell>
          <cell r="D919" t="str">
            <v>Que hµn</v>
          </cell>
          <cell r="E919" t="str">
            <v>kg</v>
          </cell>
          <cell r="F919">
            <v>18</v>
          </cell>
          <cell r="G919">
            <v>7637</v>
          </cell>
          <cell r="H919">
            <v>137466</v>
          </cell>
        </row>
        <row r="920">
          <cell r="A920" t="str">
            <v/>
          </cell>
          <cell r="D920" t="str">
            <v>VËt liÖu kh¸c</v>
          </cell>
          <cell r="E920" t="str">
            <v>%</v>
          </cell>
          <cell r="F920">
            <v>5</v>
          </cell>
          <cell r="G920">
            <v>172213</v>
          </cell>
          <cell r="H920">
            <v>8611</v>
          </cell>
        </row>
        <row r="921">
          <cell r="A921" t="str">
            <v/>
          </cell>
          <cell r="D921" t="str">
            <v>b/ Nh©n c«ng</v>
          </cell>
          <cell r="H921">
            <v>218652</v>
          </cell>
        </row>
        <row r="922">
          <cell r="A922" t="str">
            <v/>
          </cell>
          <cell r="C922" t="str">
            <v>4,0/7</v>
          </cell>
          <cell r="D922" t="str">
            <v>Nh©n c«ng 4,0/7</v>
          </cell>
          <cell r="E922" t="str">
            <v xml:space="preserve">C«ng </v>
          </cell>
          <cell r="F922">
            <v>14.25</v>
          </cell>
          <cell r="G922">
            <v>15344</v>
          </cell>
          <cell r="H922">
            <v>218652</v>
          </cell>
        </row>
        <row r="923">
          <cell r="A923" t="str">
            <v/>
          </cell>
          <cell r="D923" t="str">
            <v>c/ M¸y thi c«ng</v>
          </cell>
          <cell r="H923">
            <v>543278</v>
          </cell>
        </row>
        <row r="924">
          <cell r="A924" t="str">
            <v/>
          </cell>
          <cell r="C924" t="str">
            <v>h23</v>
          </cell>
          <cell r="D924" t="str">
            <v>M¸y hµn 23KW</v>
          </cell>
          <cell r="E924" t="str">
            <v>Ca</v>
          </cell>
          <cell r="F924">
            <v>4.1500000000000004</v>
          </cell>
          <cell r="G924">
            <v>77338</v>
          </cell>
          <cell r="H924">
            <v>320953</v>
          </cell>
        </row>
        <row r="925">
          <cell r="A925" t="str">
            <v/>
          </cell>
          <cell r="C925" t="str">
            <v>c16</v>
          </cell>
          <cell r="D925" t="str">
            <v>CÈu 16T</v>
          </cell>
          <cell r="E925" t="str">
            <v>Ca</v>
          </cell>
          <cell r="F925">
            <v>0.27</v>
          </cell>
          <cell r="G925">
            <v>823425</v>
          </cell>
          <cell r="H925">
            <v>222325</v>
          </cell>
        </row>
        <row r="926">
          <cell r="A926">
            <v>113</v>
          </cell>
          <cell r="B926" t="str">
            <v>NA.2120</v>
          </cell>
          <cell r="D926" t="str">
            <v>S¶n xuÊt ®µ gi¸o phôc vô thi c«ng bª t«ng mè</v>
          </cell>
          <cell r="E926" t="str">
            <v>TÊn</v>
          </cell>
        </row>
        <row r="927">
          <cell r="A927" t="str">
            <v/>
          </cell>
          <cell r="D927" t="str">
            <v>a/ VËt liÖu</v>
          </cell>
          <cell r="H927">
            <v>1073204</v>
          </cell>
        </row>
        <row r="928">
          <cell r="A928" t="str">
            <v/>
          </cell>
          <cell r="C928" t="str">
            <v>th</v>
          </cell>
          <cell r="D928" t="str">
            <v>ThÐp h×nh                                     20%</v>
          </cell>
          <cell r="E928" t="str">
            <v>kg</v>
          </cell>
          <cell r="F928">
            <v>697.85</v>
          </cell>
          <cell r="G928">
            <v>4496</v>
          </cell>
          <cell r="H928">
            <v>313753</v>
          </cell>
        </row>
        <row r="929">
          <cell r="A929" t="str">
            <v/>
          </cell>
          <cell r="C929" t="str">
            <v>tb</v>
          </cell>
          <cell r="D929" t="str">
            <v>ThÐp b¶n                                     20%</v>
          </cell>
          <cell r="E929" t="str">
            <v>kg</v>
          </cell>
          <cell r="F929">
            <v>362.15</v>
          </cell>
          <cell r="G929">
            <v>3454</v>
          </cell>
          <cell r="H929">
            <v>125087</v>
          </cell>
        </row>
        <row r="930">
          <cell r="A930" t="str">
            <v/>
          </cell>
          <cell r="C930" t="str">
            <v>qh</v>
          </cell>
          <cell r="D930" t="str">
            <v>Que hµn</v>
          </cell>
          <cell r="E930" t="str">
            <v>kg</v>
          </cell>
          <cell r="F930">
            <v>41.03</v>
          </cell>
          <cell r="G930">
            <v>7637</v>
          </cell>
          <cell r="H930">
            <v>313346</v>
          </cell>
        </row>
        <row r="931">
          <cell r="A931" t="str">
            <v/>
          </cell>
          <cell r="C931" t="str">
            <v>¤ xy</v>
          </cell>
          <cell r="D931" t="str">
            <v>¤ xy</v>
          </cell>
          <cell r="E931" t="str">
            <v>chai</v>
          </cell>
          <cell r="F931">
            <v>2.5299999999999998</v>
          </cell>
          <cell r="G931">
            <v>27300</v>
          </cell>
          <cell r="H931">
            <v>69069</v>
          </cell>
        </row>
        <row r="932">
          <cell r="A932" t="str">
            <v/>
          </cell>
          <cell r="C932" t="str">
            <v>® ®</v>
          </cell>
          <cell r="D932" t="str">
            <v>§Êt ®Ìn</v>
          </cell>
          <cell r="E932" t="str">
            <v>kg</v>
          </cell>
          <cell r="F932">
            <v>25.69</v>
          </cell>
          <cell r="G932">
            <v>7818</v>
          </cell>
          <cell r="H932">
            <v>200844</v>
          </cell>
        </row>
        <row r="933">
          <cell r="A933" t="str">
            <v/>
          </cell>
          <cell r="D933" t="str">
            <v>VËt liÖu kh¸c</v>
          </cell>
          <cell r="E933" t="str">
            <v>%</v>
          </cell>
          <cell r="F933">
            <v>5</v>
          </cell>
          <cell r="G933">
            <v>1022099</v>
          </cell>
          <cell r="H933">
            <v>51105</v>
          </cell>
        </row>
        <row r="934">
          <cell r="A934" t="str">
            <v/>
          </cell>
          <cell r="D934" t="str">
            <v>b/ Nh©n c«ng</v>
          </cell>
          <cell r="H934">
            <v>346928</v>
          </cell>
        </row>
        <row r="935">
          <cell r="A935" t="str">
            <v/>
          </cell>
          <cell r="C935" t="str">
            <v>4,0/7</v>
          </cell>
          <cell r="D935" t="str">
            <v>Nh©n c«ng 4,0/7</v>
          </cell>
          <cell r="E935" t="str">
            <v xml:space="preserve">C«ng </v>
          </cell>
          <cell r="F935">
            <v>22.61</v>
          </cell>
          <cell r="G935">
            <v>15344</v>
          </cell>
          <cell r="H935">
            <v>346928</v>
          </cell>
        </row>
        <row r="936">
          <cell r="A936" t="str">
            <v/>
          </cell>
          <cell r="D936" t="str">
            <v>c/ M¸y thi c«ng</v>
          </cell>
          <cell r="H936">
            <v>607463</v>
          </cell>
        </row>
        <row r="937">
          <cell r="A937" t="str">
            <v/>
          </cell>
          <cell r="C937" t="str">
            <v>h23</v>
          </cell>
          <cell r="D937" t="str">
            <v>M¸y hµn 23KW</v>
          </cell>
          <cell r="E937" t="str">
            <v>Ca</v>
          </cell>
          <cell r="F937">
            <v>5.5</v>
          </cell>
          <cell r="G937">
            <v>77338</v>
          </cell>
          <cell r="H937">
            <v>425359</v>
          </cell>
        </row>
        <row r="938">
          <cell r="A938" t="str">
            <v/>
          </cell>
          <cell r="C938" t="str">
            <v>cuct</v>
          </cell>
          <cell r="D938" t="str">
            <v>M¸y c¾t uèn cèt thÐp</v>
          </cell>
          <cell r="E938" t="str">
            <v>Ca</v>
          </cell>
          <cell r="F938">
            <v>0.4</v>
          </cell>
          <cell r="G938">
            <v>39789</v>
          </cell>
          <cell r="H938">
            <v>15916</v>
          </cell>
        </row>
        <row r="939">
          <cell r="A939" t="str">
            <v/>
          </cell>
          <cell r="C939" t="str">
            <v>c10</v>
          </cell>
          <cell r="D939" t="str">
            <v>CÈu 10T</v>
          </cell>
          <cell r="E939" t="str">
            <v>Ca</v>
          </cell>
          <cell r="F939">
            <v>0.27</v>
          </cell>
          <cell r="G939">
            <v>615511</v>
          </cell>
          <cell r="H939">
            <v>166188</v>
          </cell>
        </row>
        <row r="940">
          <cell r="A940">
            <v>114</v>
          </cell>
          <cell r="B940" t="str">
            <v>NB.2310</v>
          </cell>
          <cell r="D940" t="str">
            <v>L¾p dùng, th¸o dì ®µ gi¸o thi c«ng bª t«ng mè</v>
          </cell>
          <cell r="E940" t="str">
            <v>TÊn</v>
          </cell>
        </row>
        <row r="941">
          <cell r="A941" t="str">
            <v/>
          </cell>
          <cell r="D941" t="str">
            <v>a/ VËt liÖu</v>
          </cell>
          <cell r="H941">
            <v>180824</v>
          </cell>
        </row>
        <row r="942">
          <cell r="A942" t="str">
            <v/>
          </cell>
          <cell r="C942" t="str">
            <v>th</v>
          </cell>
          <cell r="D942" t="str">
            <v xml:space="preserve">ThÐp h×nh                            </v>
          </cell>
          <cell r="E942" t="str">
            <v>kg</v>
          </cell>
          <cell r="F942">
            <v>0.45</v>
          </cell>
          <cell r="G942">
            <v>4496</v>
          </cell>
          <cell r="H942">
            <v>2023</v>
          </cell>
        </row>
        <row r="943">
          <cell r="A943" t="str">
            <v/>
          </cell>
          <cell r="C943" t="str">
            <v>b l</v>
          </cell>
          <cell r="D943" t="str">
            <v>Bul«ng</v>
          </cell>
          <cell r="E943" t="str">
            <v>c¸i</v>
          </cell>
          <cell r="F943">
            <v>12</v>
          </cell>
          <cell r="G943">
            <v>2727</v>
          </cell>
          <cell r="H943">
            <v>32724</v>
          </cell>
        </row>
        <row r="944">
          <cell r="A944" t="str">
            <v/>
          </cell>
          <cell r="C944" t="str">
            <v>qh</v>
          </cell>
          <cell r="D944" t="str">
            <v>Que hµn</v>
          </cell>
          <cell r="E944" t="str">
            <v>kg</v>
          </cell>
          <cell r="F944">
            <v>18</v>
          </cell>
          <cell r="G944">
            <v>7637</v>
          </cell>
          <cell r="H944">
            <v>137466</v>
          </cell>
        </row>
        <row r="945">
          <cell r="A945" t="str">
            <v/>
          </cell>
          <cell r="D945" t="str">
            <v>VËt liÖu kh¸c</v>
          </cell>
          <cell r="E945" t="str">
            <v>%</v>
          </cell>
          <cell r="F945">
            <v>5</v>
          </cell>
          <cell r="G945">
            <v>172213</v>
          </cell>
          <cell r="H945">
            <v>8611</v>
          </cell>
        </row>
        <row r="946">
          <cell r="A946" t="str">
            <v/>
          </cell>
          <cell r="D946" t="str">
            <v>b/ Nh©n c«ng</v>
          </cell>
          <cell r="H946">
            <v>218652</v>
          </cell>
        </row>
        <row r="947">
          <cell r="A947" t="str">
            <v/>
          </cell>
          <cell r="C947" t="str">
            <v>4,0/7</v>
          </cell>
          <cell r="D947" t="str">
            <v>Nh©n c«ng 4,0/7</v>
          </cell>
          <cell r="E947" t="str">
            <v xml:space="preserve">C«ng </v>
          </cell>
          <cell r="F947">
            <v>14.25</v>
          </cell>
          <cell r="G947">
            <v>15344</v>
          </cell>
          <cell r="H947">
            <v>218652</v>
          </cell>
        </row>
        <row r="948">
          <cell r="A948" t="str">
            <v/>
          </cell>
          <cell r="D948" t="str">
            <v>c/ M¸y thi c«ng</v>
          </cell>
          <cell r="H948">
            <v>3438095</v>
          </cell>
        </row>
        <row r="949">
          <cell r="A949" t="str">
            <v/>
          </cell>
          <cell r="C949" t="str">
            <v>h23</v>
          </cell>
          <cell r="D949" t="str">
            <v>M¸y hµn 23KW</v>
          </cell>
          <cell r="E949" t="str">
            <v>Ca</v>
          </cell>
          <cell r="F949">
            <v>0.27</v>
          </cell>
          <cell r="G949">
            <v>77338</v>
          </cell>
          <cell r="H949">
            <v>20881</v>
          </cell>
        </row>
        <row r="950">
          <cell r="A950" t="str">
            <v/>
          </cell>
          <cell r="C950" t="str">
            <v>c16</v>
          </cell>
          <cell r="D950" t="str">
            <v>CÈu 16T</v>
          </cell>
          <cell r="E950" t="str">
            <v>Ca</v>
          </cell>
          <cell r="F950">
            <v>4.1500000000000004</v>
          </cell>
          <cell r="G950">
            <v>823425</v>
          </cell>
          <cell r="H950">
            <v>3417214</v>
          </cell>
        </row>
        <row r="951">
          <cell r="A951">
            <v>115</v>
          </cell>
          <cell r="B951" t="str">
            <v>EH.2111</v>
          </cell>
          <cell r="D951" t="str">
            <v>L¾p ®Æt ray P43</v>
          </cell>
          <cell r="E951" t="str">
            <v>m</v>
          </cell>
        </row>
        <row r="952">
          <cell r="D952" t="str">
            <v>a/ VËt liÖu                        10%</v>
          </cell>
          <cell r="H952">
            <v>25611</v>
          </cell>
        </row>
        <row r="953">
          <cell r="D953" t="str">
            <v>Ray P43</v>
          </cell>
          <cell r="E953" t="str">
            <v>m</v>
          </cell>
          <cell r="F953">
            <v>0.16</v>
          </cell>
          <cell r="G953">
            <v>10000</v>
          </cell>
          <cell r="H953">
            <v>1600</v>
          </cell>
        </row>
        <row r="954">
          <cell r="D954" t="str">
            <v>§inh cr¨mb«ng</v>
          </cell>
          <cell r="E954" t="str">
            <v>C¸i</v>
          </cell>
          <cell r="F954">
            <v>8.77</v>
          </cell>
          <cell r="G954">
            <v>3000</v>
          </cell>
          <cell r="H954">
            <v>26310</v>
          </cell>
        </row>
        <row r="955">
          <cell r="D955" t="str">
            <v>Tµ vÑt gç</v>
          </cell>
          <cell r="E955" t="str">
            <v>Thanh</v>
          </cell>
          <cell r="F955">
            <v>1.454</v>
          </cell>
          <cell r="G955">
            <v>125000</v>
          </cell>
          <cell r="H955">
            <v>181750</v>
          </cell>
        </row>
        <row r="956">
          <cell r="D956" t="str">
            <v>LÊp l¹ch</v>
          </cell>
          <cell r="E956" t="str">
            <v>§«i</v>
          </cell>
          <cell r="F956">
            <v>0.161</v>
          </cell>
          <cell r="G956">
            <v>100000</v>
          </cell>
          <cell r="H956">
            <v>16100</v>
          </cell>
        </row>
        <row r="957">
          <cell r="D957" t="str">
            <v>Bu l«ng + Rång ®en</v>
          </cell>
          <cell r="E957" t="str">
            <v>C¸i</v>
          </cell>
          <cell r="F957">
            <v>0.97399999999999998</v>
          </cell>
          <cell r="G957">
            <v>15000</v>
          </cell>
          <cell r="H957">
            <v>14610</v>
          </cell>
        </row>
        <row r="958">
          <cell r="D958" t="str">
            <v>B¶n ®Öm</v>
          </cell>
          <cell r="E958" t="str">
            <v>C¸i</v>
          </cell>
          <cell r="F958">
            <v>2.8940000000000001</v>
          </cell>
          <cell r="G958">
            <v>5000</v>
          </cell>
          <cell r="H958">
            <v>14470</v>
          </cell>
        </row>
        <row r="959">
          <cell r="D959" t="str">
            <v>VËt liÖu kh¸c</v>
          </cell>
          <cell r="E959" t="str">
            <v>%</v>
          </cell>
          <cell r="F959">
            <v>0.5</v>
          </cell>
          <cell r="G959">
            <v>254840</v>
          </cell>
          <cell r="H959">
            <v>1274</v>
          </cell>
        </row>
        <row r="960">
          <cell r="A960" t="str">
            <v/>
          </cell>
          <cell r="D960" t="str">
            <v>b/ Nh©n c«ng</v>
          </cell>
          <cell r="H960">
            <v>11118</v>
          </cell>
        </row>
        <row r="961">
          <cell r="A961" t="str">
            <v/>
          </cell>
          <cell r="C961" t="str">
            <v>4,5/7</v>
          </cell>
          <cell r="D961" t="str">
            <v>Nh©n c«ng 4,5/7</v>
          </cell>
          <cell r="E961" t="str">
            <v xml:space="preserve">C«ng </v>
          </cell>
          <cell r="F961">
            <v>0.6573</v>
          </cell>
          <cell r="G961">
            <v>16914</v>
          </cell>
          <cell r="H961">
            <v>11118</v>
          </cell>
        </row>
        <row r="962">
          <cell r="A962">
            <v>116</v>
          </cell>
          <cell r="B962" t="str">
            <v>LB.1110</v>
          </cell>
          <cell r="D962" t="str">
            <v>L¾p tæ hîp dÇm thÐp t¹i b·i</v>
          </cell>
          <cell r="E962" t="str">
            <v>TÊn</v>
          </cell>
        </row>
        <row r="963">
          <cell r="A963" t="str">
            <v/>
          </cell>
          <cell r="D963" t="str">
            <v>a/ VËt liÖu</v>
          </cell>
          <cell r="H963">
            <v>121200</v>
          </cell>
        </row>
        <row r="964">
          <cell r="A964" t="str">
            <v/>
          </cell>
          <cell r="D964" t="str">
            <v>Bu l«ng + ®inh t¸n</v>
          </cell>
          <cell r="E964" t="str">
            <v>bé</v>
          </cell>
          <cell r="F964">
            <v>8</v>
          </cell>
          <cell r="G964">
            <v>15000</v>
          </cell>
          <cell r="H964">
            <v>120000</v>
          </cell>
        </row>
        <row r="965">
          <cell r="A965" t="str">
            <v/>
          </cell>
          <cell r="D965" t="str">
            <v>VËt liÖu kh¸c</v>
          </cell>
          <cell r="E965" t="str">
            <v>%</v>
          </cell>
          <cell r="F965">
            <v>1</v>
          </cell>
          <cell r="G965">
            <v>120000</v>
          </cell>
          <cell r="H965">
            <v>1200</v>
          </cell>
        </row>
        <row r="966">
          <cell r="A966" t="str">
            <v/>
          </cell>
          <cell r="D966" t="str">
            <v>b/ Nh©n c«ng</v>
          </cell>
          <cell r="H966">
            <v>194511</v>
          </cell>
        </row>
        <row r="967">
          <cell r="A967" t="str">
            <v/>
          </cell>
          <cell r="C967" t="str">
            <v>4,5/7</v>
          </cell>
          <cell r="D967" t="str">
            <v>Nh©n c«ng 4,5/7</v>
          </cell>
          <cell r="E967" t="str">
            <v xml:space="preserve">C«ng </v>
          </cell>
          <cell r="F967">
            <v>11.5</v>
          </cell>
          <cell r="G967">
            <v>16914</v>
          </cell>
          <cell r="H967">
            <v>194511</v>
          </cell>
        </row>
        <row r="968">
          <cell r="A968" t="str">
            <v/>
          </cell>
          <cell r="D968" t="str">
            <v>c/ M¸y thi c«ng</v>
          </cell>
          <cell r="H968">
            <v>473702</v>
          </cell>
        </row>
        <row r="969">
          <cell r="A969" t="str">
            <v/>
          </cell>
          <cell r="C969" t="str">
            <v>cc30</v>
          </cell>
          <cell r="D969" t="str">
            <v>CÈu cæng 30T</v>
          </cell>
          <cell r="E969" t="str">
            <v>Ca</v>
          </cell>
          <cell r="F969">
            <v>0.23</v>
          </cell>
          <cell r="G969">
            <v>735494</v>
          </cell>
          <cell r="H969">
            <v>169164</v>
          </cell>
        </row>
        <row r="970">
          <cell r="A970" t="str">
            <v/>
          </cell>
          <cell r="C970" t="str">
            <v>nk10</v>
          </cell>
          <cell r="D970" t="str">
            <v>M¸y nÐn khÝ 10m3/ph</v>
          </cell>
          <cell r="E970" t="str">
            <v>Ca</v>
          </cell>
          <cell r="F970">
            <v>0.23</v>
          </cell>
          <cell r="G970">
            <v>387267</v>
          </cell>
          <cell r="H970">
            <v>89071</v>
          </cell>
        </row>
        <row r="971">
          <cell r="A971" t="str">
            <v/>
          </cell>
          <cell r="C971" t="str">
            <v>t®5</v>
          </cell>
          <cell r="D971" t="str">
            <v>Têi ®iÖn 5T</v>
          </cell>
          <cell r="E971" t="str">
            <v>Ca</v>
          </cell>
          <cell r="F971">
            <v>0.05</v>
          </cell>
          <cell r="G971">
            <v>70440</v>
          </cell>
          <cell r="H971">
            <v>3522</v>
          </cell>
        </row>
        <row r="972">
          <cell r="A972" t="str">
            <v/>
          </cell>
          <cell r="C972" t="str">
            <v>c16</v>
          </cell>
          <cell r="D972" t="str">
            <v>CÈu 16T</v>
          </cell>
          <cell r="E972" t="str">
            <v>Ca</v>
          </cell>
          <cell r="F972">
            <v>0.23</v>
          </cell>
          <cell r="G972">
            <v>823425</v>
          </cell>
          <cell r="H972">
            <v>189388</v>
          </cell>
        </row>
        <row r="973">
          <cell r="A973" t="str">
            <v/>
          </cell>
          <cell r="D973" t="str">
            <v>M¸y kh¸c</v>
          </cell>
          <cell r="E973" t="str">
            <v>%</v>
          </cell>
          <cell r="F973">
            <v>5</v>
          </cell>
          <cell r="G973">
            <v>451145</v>
          </cell>
          <cell r="H973">
            <v>22557</v>
          </cell>
        </row>
        <row r="974">
          <cell r="A974">
            <v>117</v>
          </cell>
          <cell r="B974" t="str">
            <v>UC.1120</v>
          </cell>
          <cell r="D974" t="str">
            <v xml:space="preserve">S¬n phñ b¶o vÖ dÇm thÐp </v>
          </cell>
          <cell r="E974" t="str">
            <v>m2</v>
          </cell>
        </row>
        <row r="975">
          <cell r="A975" t="str">
            <v/>
          </cell>
          <cell r="D975" t="str">
            <v>a/ VËt liÖu</v>
          </cell>
          <cell r="H975">
            <v>642</v>
          </cell>
        </row>
        <row r="976">
          <cell r="A976" t="str">
            <v/>
          </cell>
          <cell r="D976" t="str">
            <v>S¬n</v>
          </cell>
          <cell r="E976" t="str">
            <v>kg</v>
          </cell>
          <cell r="G976" t="str">
            <v xml:space="preserve"> by KAJIMA</v>
          </cell>
          <cell r="H976">
            <v>0</v>
          </cell>
        </row>
        <row r="977">
          <cell r="A977" t="str">
            <v/>
          </cell>
          <cell r="C977" t="str">
            <v>x¨ng</v>
          </cell>
          <cell r="D977" t="str">
            <v>X¨ng</v>
          </cell>
          <cell r="E977" t="str">
            <v>kg</v>
          </cell>
          <cell r="F977">
            <v>0.12</v>
          </cell>
          <cell r="G977">
            <v>5300</v>
          </cell>
          <cell r="H977">
            <v>636</v>
          </cell>
        </row>
        <row r="978">
          <cell r="A978" t="str">
            <v/>
          </cell>
          <cell r="D978" t="str">
            <v>VËt liÖu kh¸c</v>
          </cell>
          <cell r="E978" t="str">
            <v>%</v>
          </cell>
          <cell r="F978">
            <v>1</v>
          </cell>
          <cell r="G978">
            <v>636</v>
          </cell>
          <cell r="H978">
            <v>6</v>
          </cell>
        </row>
        <row r="979">
          <cell r="A979" t="str">
            <v/>
          </cell>
          <cell r="D979" t="str">
            <v>b/ Nh©n c«ng</v>
          </cell>
          <cell r="H979">
            <v>5114</v>
          </cell>
        </row>
        <row r="980">
          <cell r="A980" t="str">
            <v/>
          </cell>
          <cell r="C980" t="str">
            <v>3,5/7</v>
          </cell>
          <cell r="D980" t="str">
            <v>Nh©n c«ng 3,5/7</v>
          </cell>
          <cell r="E980" t="str">
            <v xml:space="preserve">C«ng </v>
          </cell>
          <cell r="F980">
            <v>0.35</v>
          </cell>
          <cell r="G980">
            <v>14611</v>
          </cell>
          <cell r="H980">
            <v>5114</v>
          </cell>
        </row>
        <row r="981">
          <cell r="A981">
            <v>118</v>
          </cell>
          <cell r="B981" t="str">
            <v>IA.2521</v>
          </cell>
          <cell r="D981" t="str">
            <v>S¶n xuÊt, l¾p dùng cèt thÐp b¶n qu¸ ®é</v>
          </cell>
          <cell r="E981" t="str">
            <v>TÊn</v>
          </cell>
        </row>
        <row r="982">
          <cell r="A982" t="str">
            <v/>
          </cell>
          <cell r="D982" t="str">
            <v>a/ VËt liÖu</v>
          </cell>
          <cell r="H982">
            <v>4447319</v>
          </cell>
        </row>
        <row r="983">
          <cell r="A983" t="str">
            <v/>
          </cell>
          <cell r="C983" t="str">
            <v>tt&lt;18</v>
          </cell>
          <cell r="D983" t="str">
            <v>ThÐp trßn d&lt;=18</v>
          </cell>
          <cell r="E983" t="str">
            <v>kg</v>
          </cell>
          <cell r="F983">
            <v>1020</v>
          </cell>
          <cell r="G983">
            <v>4232</v>
          </cell>
          <cell r="H983">
            <v>4316640</v>
          </cell>
        </row>
        <row r="984">
          <cell r="A984" t="str">
            <v/>
          </cell>
          <cell r="C984" t="str">
            <v>dtb</v>
          </cell>
          <cell r="D984" t="str">
            <v>D©y thÐp buéc</v>
          </cell>
          <cell r="E984" t="str">
            <v>kg</v>
          </cell>
          <cell r="F984">
            <v>14.28</v>
          </cell>
          <cell r="G984">
            <v>6682</v>
          </cell>
          <cell r="H984">
            <v>95419</v>
          </cell>
        </row>
        <row r="985">
          <cell r="A985" t="str">
            <v/>
          </cell>
          <cell r="C985" t="str">
            <v>qh</v>
          </cell>
          <cell r="D985" t="str">
            <v>Que hµn</v>
          </cell>
          <cell r="E985" t="str">
            <v>kg</v>
          </cell>
          <cell r="F985">
            <v>4.617</v>
          </cell>
          <cell r="G985">
            <v>7637</v>
          </cell>
          <cell r="H985">
            <v>35260</v>
          </cell>
        </row>
        <row r="986">
          <cell r="A986" t="str">
            <v/>
          </cell>
          <cell r="D986" t="str">
            <v>b/ Nh©n c«ng</v>
          </cell>
          <cell r="H986">
            <v>159552</v>
          </cell>
        </row>
        <row r="987">
          <cell r="A987" t="str">
            <v/>
          </cell>
          <cell r="C987" t="str">
            <v>3,5/7</v>
          </cell>
          <cell r="D987" t="str">
            <v>Nh©n c«ng 3,5/7</v>
          </cell>
          <cell r="E987" t="str">
            <v xml:space="preserve">C«ng </v>
          </cell>
          <cell r="F987">
            <v>10.92</v>
          </cell>
          <cell r="G987">
            <v>14611</v>
          </cell>
          <cell r="H987">
            <v>159552</v>
          </cell>
        </row>
        <row r="988">
          <cell r="A988" t="str">
            <v/>
          </cell>
          <cell r="D988" t="str">
            <v>c/ M¸y thi c«ng</v>
          </cell>
          <cell r="H988">
            <v>101763</v>
          </cell>
        </row>
        <row r="989">
          <cell r="A989" t="str">
            <v/>
          </cell>
          <cell r="C989" t="str">
            <v>h23</v>
          </cell>
          <cell r="D989" t="str">
            <v>M¸y hµn 23KW</v>
          </cell>
          <cell r="E989" t="str">
            <v>Ca</v>
          </cell>
          <cell r="F989">
            <v>1.123</v>
          </cell>
          <cell r="G989">
            <v>77338</v>
          </cell>
          <cell r="H989">
            <v>86851</v>
          </cell>
        </row>
        <row r="990">
          <cell r="C990" t="str">
            <v>vt0,8</v>
          </cell>
          <cell r="D990" t="str">
            <v>M¸y vËn th¨ng 0,8T</v>
          </cell>
          <cell r="E990" t="str">
            <v>Ca</v>
          </cell>
          <cell r="F990">
            <v>0.04</v>
          </cell>
          <cell r="G990">
            <v>54495</v>
          </cell>
          <cell r="H990">
            <v>2180</v>
          </cell>
        </row>
        <row r="991">
          <cell r="A991" t="str">
            <v/>
          </cell>
          <cell r="C991" t="str">
            <v>cuct</v>
          </cell>
          <cell r="D991" t="str">
            <v>M¸y c¾t uèn cèt thÐp</v>
          </cell>
          <cell r="E991" t="str">
            <v>Ca</v>
          </cell>
          <cell r="F991">
            <v>0.32</v>
          </cell>
          <cell r="G991">
            <v>39789</v>
          </cell>
          <cell r="H991">
            <v>12732</v>
          </cell>
        </row>
        <row r="992">
          <cell r="A992">
            <v>119</v>
          </cell>
          <cell r="B992" t="str">
            <v>LA.3130</v>
          </cell>
          <cell r="D992" t="str">
            <v>L¾p ®Æt b¶n qu¸ ®é</v>
          </cell>
          <cell r="E992" t="str">
            <v>TÊm</v>
          </cell>
        </row>
        <row r="993">
          <cell r="A993" t="str">
            <v/>
          </cell>
          <cell r="D993" t="str">
            <v>a/ VËt liÖu</v>
          </cell>
          <cell r="H993">
            <v>57561</v>
          </cell>
        </row>
        <row r="994">
          <cell r="A994" t="str">
            <v/>
          </cell>
          <cell r="C994" t="str">
            <v>qh</v>
          </cell>
          <cell r="D994" t="str">
            <v>Que hµn</v>
          </cell>
          <cell r="E994" t="str">
            <v>kg</v>
          </cell>
          <cell r="F994">
            <v>2.5</v>
          </cell>
          <cell r="G994">
            <v>7637</v>
          </cell>
          <cell r="H994">
            <v>19093</v>
          </cell>
        </row>
        <row r="995">
          <cell r="A995" t="str">
            <v/>
          </cell>
          <cell r="C995" t="str">
            <v>gc</v>
          </cell>
          <cell r="D995" t="str">
            <v>Gç chèng/kª</v>
          </cell>
          <cell r="E995" t="str">
            <v>m3</v>
          </cell>
          <cell r="F995">
            <v>0.04</v>
          </cell>
          <cell r="G995">
            <v>830880</v>
          </cell>
          <cell r="H995">
            <v>33235</v>
          </cell>
        </row>
        <row r="996">
          <cell r="A996" t="str">
            <v/>
          </cell>
          <cell r="D996" t="str">
            <v>VËt liÖu kh¸c</v>
          </cell>
          <cell r="E996" t="str">
            <v>%</v>
          </cell>
          <cell r="F996">
            <v>10</v>
          </cell>
          <cell r="G996">
            <v>52328</v>
          </cell>
          <cell r="H996">
            <v>5233</v>
          </cell>
        </row>
        <row r="997">
          <cell r="A997" t="str">
            <v/>
          </cell>
          <cell r="D997" t="str">
            <v>b/ Nh©n c«ng</v>
          </cell>
          <cell r="H997">
            <v>15958</v>
          </cell>
        </row>
        <row r="998">
          <cell r="A998" t="str">
            <v/>
          </cell>
          <cell r="C998" t="str">
            <v>4,0/7</v>
          </cell>
          <cell r="D998" t="str">
            <v>Nh©n c«ng 4,0/7</v>
          </cell>
          <cell r="E998" t="str">
            <v xml:space="preserve">C«ng </v>
          </cell>
          <cell r="F998">
            <v>1.04</v>
          </cell>
          <cell r="G998">
            <v>15344</v>
          </cell>
          <cell r="H998">
            <v>15958</v>
          </cell>
        </row>
        <row r="999">
          <cell r="A999" t="str">
            <v/>
          </cell>
          <cell r="D999" t="str">
            <v>c/ M¸y thi c«ng</v>
          </cell>
          <cell r="H999">
            <v>95484</v>
          </cell>
        </row>
        <row r="1000">
          <cell r="A1000" t="str">
            <v/>
          </cell>
          <cell r="C1000" t="str">
            <v>c10</v>
          </cell>
          <cell r="D1000" t="str">
            <v>CÈu 10T</v>
          </cell>
          <cell r="E1000" t="str">
            <v>Ca</v>
          </cell>
          <cell r="F1000">
            <v>0.13</v>
          </cell>
          <cell r="G1000">
            <v>615511</v>
          </cell>
          <cell r="H1000">
            <v>80016</v>
          </cell>
        </row>
        <row r="1001">
          <cell r="A1001" t="str">
            <v/>
          </cell>
          <cell r="C1001" t="str">
            <v>h23</v>
          </cell>
          <cell r="D1001" t="str">
            <v>M¸y hµn 23KW</v>
          </cell>
          <cell r="E1001" t="str">
            <v>Ca</v>
          </cell>
          <cell r="F1001">
            <v>0.2</v>
          </cell>
          <cell r="G1001">
            <v>77338</v>
          </cell>
          <cell r="H1001">
            <v>15468</v>
          </cell>
        </row>
        <row r="1002">
          <cell r="A1002" t="str">
            <v/>
          </cell>
        </row>
        <row r="1003">
          <cell r="A1003">
            <v>120</v>
          </cell>
          <cell r="B1003" t="str">
            <v>CA.2213</v>
          </cell>
          <cell r="D1003" t="str">
            <v>§ãng cäc gç nãn mè (1c©y ®ãng xuèng 3m)</v>
          </cell>
          <cell r="E1003" t="str">
            <v>C©y</v>
          </cell>
        </row>
        <row r="1004">
          <cell r="A1004" t="str">
            <v/>
          </cell>
          <cell r="D1004" t="str">
            <v>a/ VËt liÖu</v>
          </cell>
          <cell r="H1004">
            <v>11135</v>
          </cell>
        </row>
        <row r="1005">
          <cell r="A1005" t="str">
            <v/>
          </cell>
          <cell r="D1005" t="str">
            <v>Cäc</v>
          </cell>
          <cell r="E1005" t="str">
            <v>m</v>
          </cell>
          <cell r="F1005">
            <v>1.05</v>
          </cell>
          <cell r="G1005">
            <v>5000</v>
          </cell>
          <cell r="H1005">
            <v>10500</v>
          </cell>
        </row>
        <row r="1006">
          <cell r="A1006" t="str">
            <v/>
          </cell>
          <cell r="D1006" t="str">
            <v>C©y chèng</v>
          </cell>
          <cell r="E1006" t="str">
            <v>C©y</v>
          </cell>
          <cell r="F1006">
            <v>1.7299999999999999E-2</v>
          </cell>
          <cell r="G1006">
            <v>7273</v>
          </cell>
          <cell r="H1006">
            <v>252</v>
          </cell>
        </row>
        <row r="1007">
          <cell r="D1007" t="str">
            <v>D©y</v>
          </cell>
          <cell r="E1007" t="str">
            <v>kg</v>
          </cell>
          <cell r="F1007">
            <v>4.8999999999999998E-3</v>
          </cell>
          <cell r="G1007">
            <v>6000</v>
          </cell>
          <cell r="H1007">
            <v>59</v>
          </cell>
        </row>
        <row r="1008">
          <cell r="A1008" t="str">
            <v/>
          </cell>
          <cell r="D1008" t="str">
            <v>VËt liÖu kh¸c</v>
          </cell>
          <cell r="E1008" t="str">
            <v>%</v>
          </cell>
          <cell r="F1008">
            <v>3</v>
          </cell>
          <cell r="G1008">
            <v>10811</v>
          </cell>
          <cell r="H1008">
            <v>324</v>
          </cell>
        </row>
        <row r="1009">
          <cell r="A1009" t="str">
            <v/>
          </cell>
          <cell r="D1009" t="str">
            <v>b/ Nh©n c«ng</v>
          </cell>
          <cell r="H1009">
            <v>1058</v>
          </cell>
        </row>
        <row r="1010">
          <cell r="A1010" t="str">
            <v/>
          </cell>
          <cell r="C1010" t="str">
            <v>3,5/7</v>
          </cell>
          <cell r="D1010" t="str">
            <v>Nh©n c«ng 3,5/7</v>
          </cell>
          <cell r="E1010" t="str">
            <v xml:space="preserve">C«ng </v>
          </cell>
          <cell r="F1010">
            <v>3.6200000000000003E-2</v>
          </cell>
          <cell r="G1010">
            <v>14611</v>
          </cell>
          <cell r="H1010">
            <v>1058</v>
          </cell>
        </row>
        <row r="1011">
          <cell r="A1011" t="str">
            <v/>
          </cell>
        </row>
        <row r="1012">
          <cell r="A1012" t="str">
            <v/>
          </cell>
        </row>
        <row r="1013">
          <cell r="A1013" t="str">
            <v/>
          </cell>
        </row>
        <row r="1014">
          <cell r="A1014">
            <v>121</v>
          </cell>
          <cell r="B1014" t="str">
            <v>TT</v>
          </cell>
          <cell r="C1014" t="str">
            <v>VB.14</v>
          </cell>
          <cell r="D1014" t="str">
            <v>Líp sái nãn mè</v>
          </cell>
          <cell r="E1014" t="str">
            <v>m3</v>
          </cell>
        </row>
        <row r="1015">
          <cell r="A1015" t="str">
            <v/>
          </cell>
          <cell r="D1015" t="str">
            <v>a/ VËt liÖu</v>
          </cell>
          <cell r="H1015">
            <v>91800</v>
          </cell>
        </row>
        <row r="1016">
          <cell r="A1016" t="str">
            <v/>
          </cell>
          <cell r="D1016" t="str">
            <v>Sái</v>
          </cell>
          <cell r="E1016" t="str">
            <v>m3</v>
          </cell>
          <cell r="F1016">
            <v>1.2</v>
          </cell>
          <cell r="G1016">
            <v>75000</v>
          </cell>
          <cell r="H1016">
            <v>90000</v>
          </cell>
        </row>
        <row r="1017">
          <cell r="A1017" t="str">
            <v/>
          </cell>
          <cell r="D1017" t="str">
            <v>VËt liÖu kh¸c</v>
          </cell>
          <cell r="E1017" t="str">
            <v>%</v>
          </cell>
          <cell r="F1017">
            <v>2</v>
          </cell>
          <cell r="G1017">
            <v>90000</v>
          </cell>
          <cell r="H1017">
            <v>1800</v>
          </cell>
        </row>
        <row r="1018">
          <cell r="A1018" t="str">
            <v/>
          </cell>
          <cell r="D1018" t="str">
            <v>b/ Nh©n c«ng</v>
          </cell>
          <cell r="H1018">
            <v>7772</v>
          </cell>
        </row>
        <row r="1019">
          <cell r="A1019" t="str">
            <v/>
          </cell>
          <cell r="C1019" t="str">
            <v>3,0/7</v>
          </cell>
          <cell r="D1019" t="str">
            <v>Nh©n c«ng 3,0/7</v>
          </cell>
          <cell r="E1019" t="str">
            <v xml:space="preserve">C«ng </v>
          </cell>
          <cell r="F1019">
            <v>0.56000000000000005</v>
          </cell>
          <cell r="G1019">
            <v>13878</v>
          </cell>
          <cell r="H1019">
            <v>7772</v>
          </cell>
        </row>
        <row r="1020">
          <cell r="A1020" t="str">
            <v/>
          </cell>
        </row>
        <row r="1021">
          <cell r="A1021" t="str">
            <v/>
          </cell>
        </row>
        <row r="1022">
          <cell r="A1022">
            <v>122</v>
          </cell>
          <cell r="B1022" t="str">
            <v>HA.3110</v>
          </cell>
          <cell r="D1022" t="str">
            <v>BT t­êng ng¨n M250 (gi»ng)</v>
          </cell>
          <cell r="E1022" t="str">
            <v>m3</v>
          </cell>
        </row>
        <row r="1023">
          <cell r="A1023" t="str">
            <v/>
          </cell>
          <cell r="D1023" t="str">
            <v>a/ VËt liÖu</v>
          </cell>
          <cell r="H1023">
            <v>437701</v>
          </cell>
        </row>
        <row r="1024">
          <cell r="A1024" t="str">
            <v/>
          </cell>
          <cell r="D1024" t="str">
            <v>V­a BT M250 ®¸ 1x2 (®é sôt 6x8)</v>
          </cell>
          <cell r="E1024" t="str">
            <v>m3</v>
          </cell>
          <cell r="F1024">
            <v>1.0249999999999999</v>
          </cell>
          <cell r="G1024">
            <v>422797</v>
          </cell>
          <cell r="H1024">
            <v>433367</v>
          </cell>
        </row>
        <row r="1025">
          <cell r="A1025" t="str">
            <v/>
          </cell>
          <cell r="D1025" t="str">
            <v>VËt liÖu kh¸c</v>
          </cell>
          <cell r="E1025" t="str">
            <v>%</v>
          </cell>
          <cell r="F1025">
            <v>1</v>
          </cell>
          <cell r="G1025">
            <v>433367</v>
          </cell>
          <cell r="H1025">
            <v>4334</v>
          </cell>
        </row>
        <row r="1026">
          <cell r="A1026" t="str">
            <v/>
          </cell>
          <cell r="D1026" t="str">
            <v>b/ Nh©n c«ng</v>
          </cell>
          <cell r="H1026">
            <v>52015</v>
          </cell>
        </row>
        <row r="1027">
          <cell r="A1027" t="str">
            <v/>
          </cell>
          <cell r="C1027" t="str">
            <v>3,5/7</v>
          </cell>
          <cell r="D1027" t="str">
            <v>Nh©n c«ng 3,5/7</v>
          </cell>
          <cell r="E1027" t="str">
            <v xml:space="preserve">C«ng </v>
          </cell>
          <cell r="F1027">
            <v>3.56</v>
          </cell>
          <cell r="G1027">
            <v>14611</v>
          </cell>
          <cell r="H1027">
            <v>52015</v>
          </cell>
        </row>
        <row r="1028">
          <cell r="A1028" t="str">
            <v/>
          </cell>
          <cell r="D1028" t="str">
            <v>c/ M¸y thi c«ng</v>
          </cell>
          <cell r="H1028">
            <v>21882</v>
          </cell>
        </row>
        <row r="1029">
          <cell r="A1029" t="str">
            <v/>
          </cell>
          <cell r="C1029" t="str">
            <v>t250</v>
          </cell>
          <cell r="D1029" t="str">
            <v>M¸y trén 250l</v>
          </cell>
          <cell r="E1029" t="str">
            <v>Ca</v>
          </cell>
          <cell r="F1029">
            <v>9.5000000000000001E-2</v>
          </cell>
          <cell r="G1029">
            <v>96272</v>
          </cell>
          <cell r="H1029">
            <v>9146</v>
          </cell>
        </row>
        <row r="1030">
          <cell r="A1030" t="str">
            <v/>
          </cell>
          <cell r="C1030" t="str">
            <v>® d1,5</v>
          </cell>
          <cell r="D1030" t="str">
            <v>M¸y ®Çm dïi 1,5KW</v>
          </cell>
          <cell r="E1030" t="str">
            <v>Ca</v>
          </cell>
          <cell r="F1030">
            <v>0.18</v>
          </cell>
          <cell r="G1030">
            <v>37456</v>
          </cell>
          <cell r="H1030">
            <v>6742</v>
          </cell>
        </row>
        <row r="1031">
          <cell r="A1031" t="str">
            <v/>
          </cell>
          <cell r="C1031" t="str">
            <v>vt0,8</v>
          </cell>
          <cell r="D1031" t="str">
            <v>M¸y vËn th¨ng 0,8T</v>
          </cell>
          <cell r="E1031" t="str">
            <v>Ca</v>
          </cell>
          <cell r="F1031">
            <v>0.11</v>
          </cell>
          <cell r="G1031">
            <v>54495</v>
          </cell>
          <cell r="H1031">
            <v>5994</v>
          </cell>
        </row>
        <row r="1032">
          <cell r="A1032" t="str">
            <v/>
          </cell>
        </row>
        <row r="1033">
          <cell r="A1033">
            <v>123</v>
          </cell>
          <cell r="B1033" t="str">
            <v>VB.3120</v>
          </cell>
          <cell r="D1033" t="str">
            <v>Chèng thÊm b»ng v¶i ®Þa kü thuËt</v>
          </cell>
          <cell r="E1033" t="str">
            <v>m2</v>
          </cell>
        </row>
        <row r="1034">
          <cell r="A1034" t="str">
            <v/>
          </cell>
          <cell r="D1034" t="str">
            <v>a/ VËt liÖu</v>
          </cell>
          <cell r="H1034">
            <v>33660</v>
          </cell>
        </row>
        <row r="1035">
          <cell r="A1035" t="str">
            <v/>
          </cell>
          <cell r="D1035" t="str">
            <v>V¶i ®Þa kü thuËt</v>
          </cell>
          <cell r="E1035" t="str">
            <v>m2</v>
          </cell>
          <cell r="F1035">
            <v>1.1000000000000001</v>
          </cell>
          <cell r="G1035">
            <v>30000</v>
          </cell>
          <cell r="H1035">
            <v>33000</v>
          </cell>
        </row>
        <row r="1036">
          <cell r="A1036" t="str">
            <v/>
          </cell>
          <cell r="D1036" t="str">
            <v>VËt liÖu kh¸c</v>
          </cell>
          <cell r="E1036" t="str">
            <v>%</v>
          </cell>
          <cell r="F1036">
            <v>2</v>
          </cell>
          <cell r="G1036">
            <v>33000</v>
          </cell>
          <cell r="H1036">
            <v>660</v>
          </cell>
        </row>
        <row r="1037">
          <cell r="A1037" t="str">
            <v/>
          </cell>
          <cell r="D1037" t="str">
            <v>b/ Nh©n c«ng</v>
          </cell>
          <cell r="H1037">
            <v>172</v>
          </cell>
        </row>
        <row r="1038">
          <cell r="A1038" t="str">
            <v/>
          </cell>
          <cell r="C1038" t="str">
            <v>3,5/7</v>
          </cell>
          <cell r="D1038" t="str">
            <v>Nh©n c«ng 3,5/7</v>
          </cell>
          <cell r="E1038" t="str">
            <v xml:space="preserve">C«ng </v>
          </cell>
          <cell r="F1038">
            <v>1.18E-2</v>
          </cell>
          <cell r="G1038">
            <v>14611</v>
          </cell>
          <cell r="H1038">
            <v>172</v>
          </cell>
        </row>
        <row r="1039">
          <cell r="A1039" t="str">
            <v/>
          </cell>
        </row>
        <row r="1040">
          <cell r="A1040">
            <v>124</v>
          </cell>
          <cell r="B1040" t="str">
            <v>033468/SG</v>
          </cell>
          <cell r="D1040" t="str">
            <v xml:space="preserve">L¾p ®Æt khe co gi·n </v>
          </cell>
          <cell r="E1040" t="str">
            <v>m</v>
          </cell>
        </row>
        <row r="1041">
          <cell r="A1041" t="str">
            <v/>
          </cell>
          <cell r="D1041" t="str">
            <v>a/ VËt liÖu</v>
          </cell>
          <cell r="H1041">
            <v>1363567</v>
          </cell>
        </row>
        <row r="1042">
          <cell r="D1042" t="str">
            <v>V÷a kh«ng co ngãt</v>
          </cell>
          <cell r="E1042" t="str">
            <v>m3</v>
          </cell>
          <cell r="H1042">
            <v>1325000</v>
          </cell>
        </row>
        <row r="1043">
          <cell r="A1043" t="str">
            <v/>
          </cell>
          <cell r="D1043" t="str">
            <v>Khe co gi·n</v>
          </cell>
          <cell r="E1043" t="str">
            <v>m</v>
          </cell>
          <cell r="F1043" t="str">
            <v>by KAJIMA</v>
          </cell>
        </row>
        <row r="1044">
          <cell r="A1044" t="str">
            <v/>
          </cell>
          <cell r="C1044" t="str">
            <v>qh</v>
          </cell>
          <cell r="D1044" t="str">
            <v>Que hµn</v>
          </cell>
          <cell r="E1044" t="str">
            <v>kg</v>
          </cell>
          <cell r="F1044">
            <v>5</v>
          </cell>
          <cell r="G1044">
            <v>7637</v>
          </cell>
          <cell r="H1044">
            <v>38185</v>
          </cell>
        </row>
        <row r="1045">
          <cell r="A1045" t="str">
            <v/>
          </cell>
          <cell r="D1045" t="str">
            <v>VËt liÖu kh¸c</v>
          </cell>
          <cell r="E1045" t="str">
            <v>%</v>
          </cell>
          <cell r="F1045">
            <v>1</v>
          </cell>
          <cell r="G1045">
            <v>38185</v>
          </cell>
          <cell r="H1045">
            <v>382</v>
          </cell>
        </row>
        <row r="1046">
          <cell r="A1046" t="str">
            <v/>
          </cell>
          <cell r="D1046" t="str">
            <v>b/ Nh©n c«ng</v>
          </cell>
          <cell r="H1046">
            <v>51419</v>
          </cell>
        </row>
        <row r="1047">
          <cell r="A1047" t="str">
            <v/>
          </cell>
          <cell r="C1047" t="str">
            <v>4,5/7</v>
          </cell>
          <cell r="D1047" t="str">
            <v>Nh©n c«ng 4,5/7</v>
          </cell>
          <cell r="E1047" t="str">
            <v xml:space="preserve">C«ng </v>
          </cell>
          <cell r="F1047">
            <v>3.04</v>
          </cell>
          <cell r="G1047">
            <v>16914</v>
          </cell>
          <cell r="H1047">
            <v>51419</v>
          </cell>
        </row>
        <row r="1048">
          <cell r="A1048" t="str">
            <v/>
          </cell>
          <cell r="D1048" t="str">
            <v>c/ M¸y thi c«ng</v>
          </cell>
          <cell r="H1048">
            <v>122381</v>
          </cell>
        </row>
        <row r="1049">
          <cell r="A1049" t="str">
            <v/>
          </cell>
          <cell r="C1049" t="str">
            <v>c25</v>
          </cell>
          <cell r="D1049" t="str">
            <v>CÈu 25T</v>
          </cell>
          <cell r="E1049" t="str">
            <v>Ca</v>
          </cell>
          <cell r="F1049">
            <v>0.09</v>
          </cell>
          <cell r="G1049">
            <v>1148366</v>
          </cell>
          <cell r="H1049">
            <v>103353</v>
          </cell>
        </row>
        <row r="1050">
          <cell r="A1050" t="str">
            <v/>
          </cell>
          <cell r="C1050" t="str">
            <v>h23</v>
          </cell>
          <cell r="D1050" t="str">
            <v>M¸y hµn 23KW</v>
          </cell>
          <cell r="E1050" t="str">
            <v>Ca</v>
          </cell>
          <cell r="F1050">
            <v>0.215</v>
          </cell>
          <cell r="G1050">
            <v>77338</v>
          </cell>
          <cell r="H1050">
            <v>16628</v>
          </cell>
        </row>
        <row r="1051">
          <cell r="A1051" t="str">
            <v/>
          </cell>
          <cell r="D1051" t="str">
            <v>M¸y kh¸c</v>
          </cell>
          <cell r="E1051" t="str">
            <v>%</v>
          </cell>
          <cell r="F1051">
            <v>2</v>
          </cell>
          <cell r="G1051">
            <v>119981</v>
          </cell>
          <cell r="H1051">
            <v>2400</v>
          </cell>
        </row>
        <row r="1052">
          <cell r="A1052">
            <v>125</v>
          </cell>
          <cell r="B1052" t="str">
            <v>032852/SG</v>
          </cell>
          <cell r="D1052" t="str">
            <v>L¾p ®Æt gèi cÇu mè trô trªn c¹n</v>
          </cell>
          <cell r="E1052" t="str">
            <v>bé</v>
          </cell>
        </row>
        <row r="1053">
          <cell r="A1053" t="str">
            <v/>
          </cell>
          <cell r="D1053" t="str">
            <v>a/ VËt liÖu</v>
          </cell>
          <cell r="H1053">
            <v>100000</v>
          </cell>
        </row>
        <row r="1054">
          <cell r="A1054" t="str">
            <v/>
          </cell>
          <cell r="D1054" t="str">
            <v>Gèi cao su</v>
          </cell>
          <cell r="E1054" t="str">
            <v>bé</v>
          </cell>
          <cell r="F1054" t="str">
            <v>by KAJIMA</v>
          </cell>
        </row>
        <row r="1055">
          <cell r="A1055" t="str">
            <v/>
          </cell>
          <cell r="D1055" t="str">
            <v>VËt liÖu kh¸c</v>
          </cell>
          <cell r="E1055" t="str">
            <v>%</v>
          </cell>
          <cell r="F1055">
            <v>100000</v>
          </cell>
          <cell r="G1055">
            <v>1</v>
          </cell>
          <cell r="H1055">
            <v>100000</v>
          </cell>
        </row>
        <row r="1056">
          <cell r="A1056" t="str">
            <v/>
          </cell>
          <cell r="D1056" t="str">
            <v>b/ Nh©n c«ng</v>
          </cell>
          <cell r="H1056">
            <v>33828</v>
          </cell>
        </row>
        <row r="1057">
          <cell r="A1057" t="str">
            <v/>
          </cell>
          <cell r="C1057" t="str">
            <v>4,5/7</v>
          </cell>
          <cell r="D1057" t="str">
            <v>Nh©n c«ng 4,5/7</v>
          </cell>
          <cell r="E1057" t="str">
            <v xml:space="preserve">C«ng </v>
          </cell>
          <cell r="F1057">
            <v>2</v>
          </cell>
          <cell r="G1057">
            <v>16914</v>
          </cell>
          <cell r="H1057">
            <v>33828</v>
          </cell>
        </row>
        <row r="1058">
          <cell r="A1058">
            <v>126</v>
          </cell>
          <cell r="B1058" t="str">
            <v>TT</v>
          </cell>
          <cell r="D1058" t="str">
            <v>VËn chuyÓn dÇm ®Õn c«ng tr­êng</v>
          </cell>
          <cell r="E1058" t="str">
            <v>TB</v>
          </cell>
        </row>
        <row r="1059">
          <cell r="A1059" t="str">
            <v/>
          </cell>
          <cell r="D1059" t="str">
            <v>b/ Nh©n c«ng</v>
          </cell>
          <cell r="H1059">
            <v>676560</v>
          </cell>
        </row>
        <row r="1060">
          <cell r="A1060" t="str">
            <v/>
          </cell>
          <cell r="C1060" t="str">
            <v>4,5/7</v>
          </cell>
          <cell r="D1060" t="str">
            <v>Nh©n c«ng 4,5/7</v>
          </cell>
          <cell r="E1060" t="str">
            <v xml:space="preserve">C«ng </v>
          </cell>
          <cell r="F1060">
            <v>40</v>
          </cell>
          <cell r="G1060">
            <v>16914</v>
          </cell>
          <cell r="H1060">
            <v>676560</v>
          </cell>
        </row>
        <row r="1061">
          <cell r="A1061" t="str">
            <v/>
          </cell>
          <cell r="D1061" t="str">
            <v xml:space="preserve">c/ M¸y thi c«ng </v>
          </cell>
          <cell r="H1061">
            <v>10999230</v>
          </cell>
        </row>
        <row r="1062">
          <cell r="A1062" t="str">
            <v/>
          </cell>
          <cell r="C1062" t="str">
            <v>c25</v>
          </cell>
          <cell r="D1062" t="str">
            <v>CÈu 25T</v>
          </cell>
          <cell r="E1062" t="str">
            <v>Ca</v>
          </cell>
          <cell r="F1062">
            <v>5</v>
          </cell>
          <cell r="G1062">
            <v>1148366</v>
          </cell>
          <cell r="H1062">
            <v>5741830</v>
          </cell>
        </row>
        <row r="1063">
          <cell r="A1063" t="str">
            <v/>
          </cell>
          <cell r="C1063" t="str">
            <v>«10</v>
          </cell>
          <cell r="D1063" t="str">
            <v>¤t« tù ®æ 10T</v>
          </cell>
          <cell r="E1063" t="str">
            <v>Ca</v>
          </cell>
          <cell r="F1063">
            <v>10</v>
          </cell>
          <cell r="G1063">
            <v>525740</v>
          </cell>
          <cell r="H1063">
            <v>5257400</v>
          </cell>
        </row>
        <row r="1064">
          <cell r="A1064" t="str">
            <v/>
          </cell>
          <cell r="D1064" t="str">
            <v>M¸y kh¸c</v>
          </cell>
          <cell r="E1064" t="str">
            <v>%</v>
          </cell>
          <cell r="G1064">
            <v>10999230</v>
          </cell>
          <cell r="H1064">
            <v>0</v>
          </cell>
        </row>
        <row r="1065">
          <cell r="A1065">
            <v>127</v>
          </cell>
          <cell r="B1065" t="str">
            <v>TT</v>
          </cell>
          <cell r="D1065" t="str">
            <v>ChuyÓn qu©n tõ CÇu 3 B×nh D­¬ng</v>
          </cell>
          <cell r="E1065" t="str">
            <v>TB</v>
          </cell>
          <cell r="H1065">
            <v>39000000</v>
          </cell>
        </row>
        <row r="1066">
          <cell r="A1066" t="str">
            <v/>
          </cell>
          <cell r="D1066" t="str">
            <v>TiÒn tÇu xe</v>
          </cell>
          <cell r="E1066" t="str">
            <v>ng­êi</v>
          </cell>
          <cell r="F1066">
            <v>30</v>
          </cell>
          <cell r="G1066">
            <v>900000</v>
          </cell>
          <cell r="H1066">
            <v>27000000</v>
          </cell>
        </row>
        <row r="1067">
          <cell r="A1067" t="str">
            <v/>
          </cell>
          <cell r="D1067" t="str">
            <v>TiÒn l­¬ng ngµy chuyÓn qu©n</v>
          </cell>
          <cell r="E1067" t="str">
            <v>ngµy</v>
          </cell>
          <cell r="F1067">
            <v>180</v>
          </cell>
          <cell r="G1067">
            <v>50000</v>
          </cell>
          <cell r="H1067">
            <v>9000000</v>
          </cell>
        </row>
        <row r="1068">
          <cell r="A1068" t="str">
            <v/>
          </cell>
          <cell r="D1068" t="str">
            <v>TiÒn c«ng t¸c phÝ ngµy chuyÓn qu©n</v>
          </cell>
          <cell r="E1068" t="str">
            <v>ng­êi</v>
          </cell>
          <cell r="F1068">
            <v>30</v>
          </cell>
          <cell r="G1068">
            <v>100000</v>
          </cell>
          <cell r="H1068">
            <v>3000000</v>
          </cell>
        </row>
        <row r="1069">
          <cell r="A1069">
            <v>128</v>
          </cell>
          <cell r="B1069" t="str">
            <v>TT</v>
          </cell>
          <cell r="D1069" t="str">
            <v>V©n chuyÓn TB kh¸c tõ HN ®i B×nh D­¬ng</v>
          </cell>
        </row>
        <row r="1070">
          <cell r="A1070" t="str">
            <v/>
          </cell>
          <cell r="D1070" t="str">
            <v>b/ Nh©n c«ng</v>
          </cell>
          <cell r="H1070">
            <v>460320</v>
          </cell>
        </row>
        <row r="1071">
          <cell r="A1071" t="str">
            <v/>
          </cell>
          <cell r="C1071" t="str">
            <v>4,0/7</v>
          </cell>
          <cell r="D1071" t="str">
            <v>Nh©n c«ng 4,0/7</v>
          </cell>
          <cell r="E1071" t="str">
            <v xml:space="preserve">C«ng </v>
          </cell>
          <cell r="F1071">
            <v>30</v>
          </cell>
          <cell r="G1071">
            <v>15344</v>
          </cell>
          <cell r="H1071">
            <v>460320</v>
          </cell>
        </row>
        <row r="1072">
          <cell r="A1072" t="str">
            <v/>
          </cell>
          <cell r="D1072" t="str">
            <v xml:space="preserve">c/ M¸y thi c«ng </v>
          </cell>
          <cell r="H1072">
            <v>39743625</v>
          </cell>
        </row>
        <row r="1073">
          <cell r="A1073" t="str">
            <v/>
          </cell>
          <cell r="C1073" t="str">
            <v>«10</v>
          </cell>
          <cell r="D1073" t="str">
            <v>¤t« tù ®æ 10T : 2200km x 1,3</v>
          </cell>
          <cell r="E1073" t="str">
            <v>TÊn</v>
          </cell>
          <cell r="F1073">
            <v>35</v>
          </cell>
          <cell r="G1073">
            <v>435</v>
          </cell>
          <cell r="H1073">
            <v>35626500</v>
          </cell>
        </row>
        <row r="1074">
          <cell r="A1074" t="str">
            <v/>
          </cell>
          <cell r="C1074" t="str">
            <v>c16</v>
          </cell>
          <cell r="D1074" t="str">
            <v>CÈu 16T</v>
          </cell>
          <cell r="E1074" t="str">
            <v>Ca</v>
          </cell>
          <cell r="F1074">
            <v>5</v>
          </cell>
          <cell r="G1074">
            <v>823425</v>
          </cell>
          <cell r="H1074">
            <v>4117125</v>
          </cell>
        </row>
        <row r="1075">
          <cell r="A1075" t="str">
            <v/>
          </cell>
          <cell r="D1075" t="str">
            <v>§¸ héc xÕp khan</v>
          </cell>
        </row>
        <row r="1076">
          <cell r="A1076" t="str">
            <v/>
          </cell>
          <cell r="D1076" t="str">
            <v>a/ VËt liÖu</v>
          </cell>
          <cell r="H1076">
            <v>78964</v>
          </cell>
        </row>
        <row r="1077">
          <cell r="A1077" t="str">
            <v/>
          </cell>
          <cell r="C1077" t="str">
            <v>®h</v>
          </cell>
          <cell r="D1077" t="str">
            <v>§¸ héc</v>
          </cell>
          <cell r="E1077" t="str">
            <v>m3</v>
          </cell>
          <cell r="F1077">
            <v>1.2</v>
          </cell>
          <cell r="G1077">
            <v>61886</v>
          </cell>
          <cell r="H1077">
            <v>74263</v>
          </cell>
        </row>
        <row r="1078">
          <cell r="A1078" t="str">
            <v/>
          </cell>
          <cell r="C1078" t="str">
            <v>®4x6</v>
          </cell>
          <cell r="D1078" t="str">
            <v xml:space="preserve">§¸ d¨m 4 x 6        </v>
          </cell>
          <cell r="E1078" t="str">
            <v>m3</v>
          </cell>
          <cell r="F1078">
            <v>6.0999999999999999E-2</v>
          </cell>
          <cell r="G1078">
            <v>77069</v>
          </cell>
          <cell r="H1078">
            <v>4701</v>
          </cell>
        </row>
        <row r="1079">
          <cell r="A1079" t="str">
            <v/>
          </cell>
          <cell r="D1079" t="str">
            <v>b/ Nh©n c«ng</v>
          </cell>
          <cell r="H1079">
            <v>20455</v>
          </cell>
        </row>
        <row r="1080">
          <cell r="A1080" t="str">
            <v/>
          </cell>
          <cell r="C1080" t="str">
            <v>3,5/7</v>
          </cell>
          <cell r="D1080" t="str">
            <v>Nh©n c«ng 3,5/7</v>
          </cell>
          <cell r="E1080" t="str">
            <v xml:space="preserve">C«ng </v>
          </cell>
          <cell r="F1080">
            <v>1.4</v>
          </cell>
          <cell r="G1080">
            <v>14611</v>
          </cell>
          <cell r="H1080">
            <v>20455</v>
          </cell>
        </row>
        <row r="1081">
          <cell r="A1081">
            <v>129</v>
          </cell>
          <cell r="B1081" t="str">
            <v>VB.4111</v>
          </cell>
          <cell r="D1081" t="str">
            <v>Chång cá m¸i ta luy</v>
          </cell>
          <cell r="E1081" t="str">
            <v>m2</v>
          </cell>
        </row>
        <row r="1082">
          <cell r="A1082" t="str">
            <v/>
          </cell>
          <cell r="D1082" t="str">
            <v>b/ Nh©n c«ng</v>
          </cell>
          <cell r="H1082">
            <v>2720</v>
          </cell>
        </row>
        <row r="1083">
          <cell r="A1083" t="str">
            <v/>
          </cell>
          <cell r="C1083" t="str">
            <v>3,0/7</v>
          </cell>
          <cell r="D1083" t="str">
            <v>Nh©n c«ng 3,0/7</v>
          </cell>
          <cell r="E1083" t="str">
            <v xml:space="preserve">C«ng </v>
          </cell>
          <cell r="F1083">
            <v>0.09</v>
          </cell>
          <cell r="G1083">
            <v>13878</v>
          </cell>
          <cell r="H1083">
            <v>1249</v>
          </cell>
        </row>
        <row r="1084">
          <cell r="A1084" t="str">
            <v/>
          </cell>
          <cell r="C1084" t="str">
            <v>3,0/7</v>
          </cell>
          <cell r="D1084" t="str">
            <v xml:space="preserve">Nh©n c«ng 3,0/7       v/c vÇng cá         </v>
          </cell>
          <cell r="E1084" t="str">
            <v xml:space="preserve">C«ng </v>
          </cell>
          <cell r="F1084">
            <v>0.106</v>
          </cell>
          <cell r="G1084">
            <v>13878</v>
          </cell>
          <cell r="H1084">
            <v>1471</v>
          </cell>
        </row>
        <row r="1085">
          <cell r="A1085" t="str">
            <v/>
          </cell>
        </row>
        <row r="1086">
          <cell r="A1086" t="str">
            <v/>
          </cell>
        </row>
        <row r="1087">
          <cell r="A1087" t="str">
            <v/>
          </cell>
        </row>
        <row r="1088">
          <cell r="A1088" t="str">
            <v/>
          </cell>
        </row>
        <row r="1089">
          <cell r="A1089">
            <v>130</v>
          </cell>
          <cell r="B1089" t="str">
            <v>IB.5410</v>
          </cell>
          <cell r="D1089" t="str">
            <v xml:space="preserve">SX, LD c¨ng kÐo bã thÐp C§C </v>
          </cell>
          <cell r="E1089" t="str">
            <v>TÊn</v>
          </cell>
        </row>
        <row r="1090">
          <cell r="A1090" t="str">
            <v/>
          </cell>
          <cell r="D1090" t="str">
            <v>a/ VËt liÖu</v>
          </cell>
          <cell r="H1090">
            <v>10496004</v>
          </cell>
        </row>
        <row r="1091">
          <cell r="A1091" t="str">
            <v/>
          </cell>
          <cell r="C1091" t="str">
            <v>tc®c</v>
          </cell>
          <cell r="D1091" t="str">
            <v>ThÐp c­êng ®é cao</v>
          </cell>
          <cell r="E1091" t="str">
            <v>kg</v>
          </cell>
          <cell r="F1091">
            <v>1025</v>
          </cell>
          <cell r="G1091">
            <v>10000</v>
          </cell>
          <cell r="H1091">
            <v>10250000</v>
          </cell>
        </row>
        <row r="1092">
          <cell r="A1092" t="str">
            <v/>
          </cell>
          <cell r="C1092" t="str">
            <v>® c</v>
          </cell>
          <cell r="D1092" t="str">
            <v>§¸ c¾t</v>
          </cell>
          <cell r="E1092" t="str">
            <v>viªn</v>
          </cell>
          <cell r="F1092">
            <v>6.7</v>
          </cell>
          <cell r="G1092">
            <v>6000</v>
          </cell>
          <cell r="H1092">
            <v>40200</v>
          </cell>
        </row>
        <row r="1093">
          <cell r="A1093" t="str">
            <v/>
          </cell>
          <cell r="D1093" t="str">
            <v>VËt liÖu kh¸c</v>
          </cell>
          <cell r="E1093" t="str">
            <v>%</v>
          </cell>
          <cell r="F1093">
            <v>2</v>
          </cell>
          <cell r="G1093">
            <v>10290200</v>
          </cell>
          <cell r="H1093">
            <v>205804</v>
          </cell>
        </row>
        <row r="1094">
          <cell r="A1094" t="str">
            <v/>
          </cell>
          <cell r="D1094" t="str">
            <v>b/ Nh©n c«ng</v>
          </cell>
          <cell r="H1094">
            <v>473592</v>
          </cell>
        </row>
        <row r="1095">
          <cell r="A1095" t="str">
            <v/>
          </cell>
          <cell r="C1095" t="str">
            <v>4,5/7</v>
          </cell>
          <cell r="D1095" t="str">
            <v>Nh©n c«ng 4,5/7</v>
          </cell>
          <cell r="E1095" t="str">
            <v>c«ng</v>
          </cell>
          <cell r="F1095">
            <v>28</v>
          </cell>
          <cell r="G1095">
            <v>16914</v>
          </cell>
          <cell r="H1095">
            <v>473592</v>
          </cell>
        </row>
        <row r="1096">
          <cell r="A1096" t="str">
            <v/>
          </cell>
          <cell r="D1096" t="str">
            <v>c/ M¸y thi c«ng</v>
          </cell>
          <cell r="H1096">
            <v>3140500</v>
          </cell>
        </row>
        <row r="1097">
          <cell r="A1097" t="str">
            <v/>
          </cell>
          <cell r="C1097" t="str">
            <v>c25</v>
          </cell>
          <cell r="D1097" t="str">
            <v>CÈu 25T</v>
          </cell>
          <cell r="E1097" t="str">
            <v>ca</v>
          </cell>
          <cell r="F1097">
            <v>0.14000000000000001</v>
          </cell>
          <cell r="G1097">
            <v>1148366</v>
          </cell>
          <cell r="H1097">
            <v>160771</v>
          </cell>
        </row>
        <row r="1098">
          <cell r="A1098" t="str">
            <v/>
          </cell>
          <cell r="C1098" t="str">
            <v>t®5</v>
          </cell>
          <cell r="D1098" t="str">
            <v>Têi ®iÖn 5T</v>
          </cell>
          <cell r="E1098" t="str">
            <v>ca</v>
          </cell>
          <cell r="F1098">
            <v>0.35</v>
          </cell>
          <cell r="G1098">
            <v>70440</v>
          </cell>
          <cell r="H1098">
            <v>24654</v>
          </cell>
        </row>
        <row r="1099">
          <cell r="A1099" t="str">
            <v/>
          </cell>
          <cell r="C1099" t="str">
            <v>cc</v>
          </cell>
          <cell r="D1099" t="str">
            <v>M¸y c¾t</v>
          </cell>
          <cell r="E1099" t="str">
            <v>ca</v>
          </cell>
          <cell r="F1099">
            <v>2.8</v>
          </cell>
          <cell r="G1099">
            <v>39789</v>
          </cell>
          <cell r="H1099">
            <v>111409</v>
          </cell>
        </row>
        <row r="1100">
          <cell r="A1100" t="str">
            <v/>
          </cell>
          <cell r="C1100" t="str">
            <v>lc15</v>
          </cell>
          <cell r="D1100" t="str">
            <v>M¸y luån c¸p 15KW</v>
          </cell>
          <cell r="E1100" t="str">
            <v>ca</v>
          </cell>
          <cell r="F1100">
            <v>6.5</v>
          </cell>
          <cell r="G1100">
            <v>211837</v>
          </cell>
          <cell r="H1100">
            <v>1376941</v>
          </cell>
        </row>
        <row r="1101">
          <cell r="A1101" t="str">
            <v/>
          </cell>
          <cell r="C1101" t="str">
            <v>bn20</v>
          </cell>
          <cell r="D1101" t="str">
            <v>M¸y b¬m n­íc 20KW</v>
          </cell>
          <cell r="E1101" t="str">
            <v>ca</v>
          </cell>
          <cell r="F1101">
            <v>1.1499999999999999</v>
          </cell>
          <cell r="G1101">
            <v>107630</v>
          </cell>
          <cell r="H1101">
            <v>123775</v>
          </cell>
        </row>
        <row r="1102">
          <cell r="A1102" t="str">
            <v/>
          </cell>
          <cell r="C1102" t="str">
            <v>nk10</v>
          </cell>
          <cell r="D1102" t="str">
            <v>M¸y nÐn khÝ 10m3/ph</v>
          </cell>
          <cell r="E1102" t="str">
            <v>ca</v>
          </cell>
          <cell r="F1102">
            <v>0.75</v>
          </cell>
          <cell r="G1102">
            <v>387267</v>
          </cell>
          <cell r="H1102">
            <v>290450</v>
          </cell>
        </row>
        <row r="1103">
          <cell r="A1103" t="str">
            <v/>
          </cell>
          <cell r="C1103" t="str">
            <v>k250</v>
          </cell>
          <cell r="D1103" t="str">
            <v>KÝch 250T</v>
          </cell>
          <cell r="E1103" t="str">
            <v>ca</v>
          </cell>
          <cell r="F1103">
            <v>3.1</v>
          </cell>
          <cell r="G1103">
            <v>86813</v>
          </cell>
          <cell r="H1103">
            <v>269120</v>
          </cell>
        </row>
        <row r="1104">
          <cell r="A1104" t="str">
            <v/>
          </cell>
          <cell r="C1104" t="str">
            <v>k500</v>
          </cell>
          <cell r="D1104" t="str">
            <v>KÝch 500T</v>
          </cell>
          <cell r="E1104" t="str">
            <v>ca</v>
          </cell>
          <cell r="F1104">
            <v>3.1</v>
          </cell>
          <cell r="G1104">
            <v>102248</v>
          </cell>
          <cell r="H1104">
            <v>316969</v>
          </cell>
        </row>
        <row r="1105">
          <cell r="A1105" t="str">
            <v/>
          </cell>
          <cell r="C1105" t="str">
            <v>plx3</v>
          </cell>
          <cell r="D1105" t="str">
            <v>Pal¨ng xÝch 3T                                      TT</v>
          </cell>
          <cell r="E1105" t="str">
            <v>ca</v>
          </cell>
          <cell r="F1105">
            <v>4.2</v>
          </cell>
          <cell r="G1105">
            <v>100000</v>
          </cell>
          <cell r="H1105">
            <v>420000</v>
          </cell>
        </row>
        <row r="1106">
          <cell r="A1106" t="str">
            <v/>
          </cell>
          <cell r="D1106" t="str">
            <v>M¸y kh¸c</v>
          </cell>
          <cell r="E1106" t="str">
            <v>%</v>
          </cell>
          <cell r="F1106">
            <v>1.5</v>
          </cell>
          <cell r="G1106">
            <v>3094089</v>
          </cell>
          <cell r="H1106">
            <v>46411</v>
          </cell>
        </row>
        <row r="1107">
          <cell r="A1107">
            <v>131</v>
          </cell>
          <cell r="B1107" t="str">
            <v>NB.2410</v>
          </cell>
          <cell r="D1107" t="str">
            <v>L¾p §Æt èng thÐp luån c¸p D¦L</v>
          </cell>
          <cell r="E1107" t="str">
            <v>m</v>
          </cell>
        </row>
        <row r="1108">
          <cell r="A1108" t="str">
            <v/>
          </cell>
          <cell r="D1108" t="str">
            <v>a/ VËt liÖu</v>
          </cell>
          <cell r="H1108">
            <v>55887</v>
          </cell>
        </row>
        <row r="1109">
          <cell r="A1109" t="str">
            <v/>
          </cell>
          <cell r="C1109" t="str">
            <v>« g</v>
          </cell>
          <cell r="D1109" t="str">
            <v>èng gen</v>
          </cell>
          <cell r="E1109" t="str">
            <v>m</v>
          </cell>
          <cell r="F1109">
            <v>1.02</v>
          </cell>
          <cell r="G1109">
            <v>50340</v>
          </cell>
          <cell r="H1109">
            <v>51347</v>
          </cell>
        </row>
        <row r="1110">
          <cell r="A1110" t="str">
            <v/>
          </cell>
          <cell r="C1110" t="str">
            <v>« n</v>
          </cell>
          <cell r="D1110" t="str">
            <v>èng nèi</v>
          </cell>
          <cell r="E1110" t="str">
            <v>m</v>
          </cell>
          <cell r="F1110">
            <v>0.06</v>
          </cell>
          <cell r="G1110">
            <v>50340</v>
          </cell>
          <cell r="H1110">
            <v>3020</v>
          </cell>
        </row>
        <row r="1111">
          <cell r="A1111" t="str">
            <v/>
          </cell>
          <cell r="C1111" t="str">
            <v>tl®v</v>
          </cell>
          <cell r="D1111" t="str">
            <v>ThÐp l­íi ®Þnh vÞ d=6</v>
          </cell>
          <cell r="E1111" t="str">
            <v>kg</v>
          </cell>
          <cell r="F1111">
            <v>0.19</v>
          </cell>
          <cell r="G1111">
            <v>4353</v>
          </cell>
          <cell r="H1111">
            <v>827</v>
          </cell>
        </row>
        <row r="1112">
          <cell r="A1112" t="str">
            <v/>
          </cell>
          <cell r="C1112" t="str">
            <v>dtb</v>
          </cell>
          <cell r="D1112" t="str">
            <v>D©y thÐp buéc</v>
          </cell>
          <cell r="E1112" t="str">
            <v>kg</v>
          </cell>
          <cell r="F1112">
            <v>1.2E-2</v>
          </cell>
          <cell r="G1112">
            <v>6682</v>
          </cell>
          <cell r="H1112">
            <v>80</v>
          </cell>
        </row>
        <row r="1113">
          <cell r="A1113" t="str">
            <v/>
          </cell>
          <cell r="C1113" t="str">
            <v>l cs</v>
          </cell>
          <cell r="D1113" t="str">
            <v>L­ìi c­a s¾t</v>
          </cell>
          <cell r="E1113" t="str">
            <v>c¸i</v>
          </cell>
          <cell r="F1113">
            <v>0.02</v>
          </cell>
          <cell r="G1113">
            <v>3000</v>
          </cell>
          <cell r="H1113">
            <v>60</v>
          </cell>
        </row>
        <row r="1114">
          <cell r="A1114" t="str">
            <v/>
          </cell>
          <cell r="D1114" t="str">
            <v>VËt liÖu kh¸c</v>
          </cell>
          <cell r="E1114" t="str">
            <v>%</v>
          </cell>
          <cell r="F1114">
            <v>1</v>
          </cell>
          <cell r="G1114">
            <v>55334</v>
          </cell>
          <cell r="H1114">
            <v>553</v>
          </cell>
        </row>
        <row r="1115">
          <cell r="A1115" t="str">
            <v/>
          </cell>
          <cell r="D1115" t="str">
            <v>b/ Nh©n c«ng</v>
          </cell>
          <cell r="H1115">
            <v>3214</v>
          </cell>
        </row>
        <row r="1116">
          <cell r="A1116" t="str">
            <v/>
          </cell>
          <cell r="C1116" t="str">
            <v>4,5/7</v>
          </cell>
          <cell r="D1116" t="str">
            <v>Nh©n c«ng 4,5/7</v>
          </cell>
          <cell r="E1116" t="str">
            <v xml:space="preserve">C«ng </v>
          </cell>
          <cell r="F1116">
            <v>0.19</v>
          </cell>
          <cell r="G1116">
            <v>16914</v>
          </cell>
          <cell r="H1116">
            <v>3214</v>
          </cell>
        </row>
        <row r="1117">
          <cell r="A1117" t="str">
            <v/>
          </cell>
          <cell r="D1117" t="str">
            <v>c/ M¸y thi c«ng</v>
          </cell>
          <cell r="H1117">
            <v>1220</v>
          </cell>
        </row>
        <row r="1118">
          <cell r="A1118" t="str">
            <v/>
          </cell>
          <cell r="C1118" t="str">
            <v>c«5</v>
          </cell>
          <cell r="D1118" t="str">
            <v>M¸y c¾t èng 5KW</v>
          </cell>
          <cell r="E1118" t="str">
            <v>ca</v>
          </cell>
          <cell r="F1118">
            <v>2.5000000000000001E-2</v>
          </cell>
          <cell r="G1118">
            <v>46496</v>
          </cell>
          <cell r="H1118">
            <v>1162</v>
          </cell>
        </row>
        <row r="1119">
          <cell r="A1119" t="str">
            <v/>
          </cell>
          <cell r="D1119" t="str">
            <v>M¸y kh¸c</v>
          </cell>
          <cell r="E1119" t="str">
            <v>%</v>
          </cell>
          <cell r="F1119">
            <v>5</v>
          </cell>
          <cell r="G1119">
            <v>1162</v>
          </cell>
          <cell r="H1119">
            <v>58</v>
          </cell>
        </row>
        <row r="1120">
          <cell r="A1120">
            <v>132</v>
          </cell>
          <cell r="B1120" t="str">
            <v>NB.3110</v>
          </cell>
          <cell r="D1120" t="str">
            <v>L¾p dùng thÐp b¶n ch«n s½n</v>
          </cell>
          <cell r="E1120" t="str">
            <v>TÊn</v>
          </cell>
        </row>
        <row r="1121">
          <cell r="A1121" t="str">
            <v/>
          </cell>
          <cell r="D1121" t="str">
            <v>a/ VËt liÖu</v>
          </cell>
          <cell r="H1121">
            <v>171</v>
          </cell>
        </row>
        <row r="1122">
          <cell r="A1122" t="str">
            <v/>
          </cell>
          <cell r="C1122" t="str">
            <v>qh</v>
          </cell>
          <cell r="D1122" t="str">
            <v>Que hµn</v>
          </cell>
          <cell r="E1122" t="str">
            <v>kg</v>
          </cell>
          <cell r="F1122">
            <v>20</v>
          </cell>
          <cell r="G1122">
            <v>8</v>
          </cell>
          <cell r="H1122">
            <v>163</v>
          </cell>
        </row>
        <row r="1123">
          <cell r="A1123" t="str">
            <v/>
          </cell>
          <cell r="D1123" t="str">
            <v>VËt liÖu kh¸c</v>
          </cell>
          <cell r="E1123" t="str">
            <v>%</v>
          </cell>
          <cell r="F1123">
            <v>5</v>
          </cell>
          <cell r="G1123">
            <v>163</v>
          </cell>
          <cell r="H1123">
            <v>8</v>
          </cell>
        </row>
        <row r="1124">
          <cell r="A1124" t="str">
            <v/>
          </cell>
          <cell r="D1124" t="str">
            <v>b/ Nh©n c«ng</v>
          </cell>
          <cell r="H1124">
            <v>170364</v>
          </cell>
        </row>
        <row r="1125">
          <cell r="A1125" t="str">
            <v/>
          </cell>
          <cell r="C1125" t="str">
            <v>3,5/7</v>
          </cell>
          <cell r="D1125" t="str">
            <v>Nh©n c«ng 3,5/7</v>
          </cell>
          <cell r="E1125" t="str">
            <v xml:space="preserve">C«ng </v>
          </cell>
          <cell r="F1125">
            <v>11.66</v>
          </cell>
          <cell r="G1125">
            <v>14611</v>
          </cell>
          <cell r="H1125">
            <v>170364</v>
          </cell>
        </row>
        <row r="1126">
          <cell r="A1126" t="str">
            <v/>
          </cell>
          <cell r="D1126" t="str">
            <v>c/ M¸y thi c«ng</v>
          </cell>
          <cell r="H1126">
            <v>280350</v>
          </cell>
        </row>
        <row r="1127">
          <cell r="A1127" t="str">
            <v/>
          </cell>
          <cell r="C1127" t="str">
            <v>h23</v>
          </cell>
          <cell r="D1127" t="str">
            <v>M¸y hµn 23KW</v>
          </cell>
          <cell r="E1127" t="str">
            <v>ca</v>
          </cell>
          <cell r="F1127">
            <v>3.625</v>
          </cell>
          <cell r="G1127">
            <v>77338</v>
          </cell>
          <cell r="H1127">
            <v>280350</v>
          </cell>
        </row>
        <row r="1128">
          <cell r="A1128">
            <v>133</v>
          </cell>
          <cell r="B1128" t="str">
            <v>EE.3003</v>
          </cell>
          <cell r="D1128" t="str">
            <v>T­íi nhùa dÝnh b¸m 1 líp TC 1kg/m2</v>
          </cell>
          <cell r="E1128" t="str">
            <v>100m2</v>
          </cell>
        </row>
        <row r="1129">
          <cell r="A1129" t="str">
            <v/>
          </cell>
          <cell r="D1129" t="str">
            <v>a/ VËt liÖu</v>
          </cell>
          <cell r="H1129">
            <v>80486</v>
          </cell>
        </row>
        <row r="1130">
          <cell r="A1130" t="str">
            <v/>
          </cell>
          <cell r="C1130" t="str">
            <v>n®</v>
          </cell>
          <cell r="D1130" t="str">
            <v xml:space="preserve">Nhùa ®­êng                                  </v>
          </cell>
          <cell r="E1130" t="str">
            <v>kg</v>
          </cell>
          <cell r="F1130">
            <v>78.650000000000006</v>
          </cell>
          <cell r="G1130">
            <v>3</v>
          </cell>
          <cell r="H1130">
            <v>236</v>
          </cell>
        </row>
        <row r="1131">
          <cell r="A1131" t="str">
            <v/>
          </cell>
          <cell r="C1131" t="str">
            <v>dm</v>
          </cell>
          <cell r="D1131" t="str">
            <v>DÇu mazut</v>
          </cell>
          <cell r="E1131" t="str">
            <v>kg</v>
          </cell>
          <cell r="F1131">
            <v>32.1</v>
          </cell>
          <cell r="G1131">
            <v>2500</v>
          </cell>
          <cell r="H1131">
            <v>80250</v>
          </cell>
        </row>
        <row r="1132">
          <cell r="A1132" t="str">
            <v/>
          </cell>
          <cell r="D1132" t="str">
            <v>b/ Nh©n c«ng</v>
          </cell>
          <cell r="H1132">
            <v>4588</v>
          </cell>
        </row>
        <row r="1133">
          <cell r="A1133" t="str">
            <v/>
          </cell>
          <cell r="C1133" t="str">
            <v>3,5/7</v>
          </cell>
          <cell r="D1133" t="str">
            <v>Nh©n c«ng 3,5/7</v>
          </cell>
          <cell r="E1133" t="str">
            <v xml:space="preserve">C«ng </v>
          </cell>
          <cell r="F1133">
            <v>0.314</v>
          </cell>
          <cell r="G1133">
            <v>14611</v>
          </cell>
          <cell r="H1133">
            <v>4588</v>
          </cell>
        </row>
        <row r="1134">
          <cell r="A1134" t="str">
            <v/>
          </cell>
          <cell r="D1134" t="str">
            <v>c/ M¸y thi c«ng</v>
          </cell>
          <cell r="H1134">
            <v>73019</v>
          </cell>
        </row>
        <row r="1135">
          <cell r="A1135" t="str">
            <v/>
          </cell>
          <cell r="C1135" t="str">
            <v>«tn7</v>
          </cell>
          <cell r="D1135" t="str">
            <v>¤t« t­íi nhùa 7T</v>
          </cell>
          <cell r="E1135" t="str">
            <v>ca</v>
          </cell>
          <cell r="F1135">
            <v>9.8000000000000004E-2</v>
          </cell>
          <cell r="G1135">
            <v>745096</v>
          </cell>
          <cell r="H1135">
            <v>73019</v>
          </cell>
        </row>
        <row r="1136">
          <cell r="A1136">
            <v>134</v>
          </cell>
          <cell r="B1136" t="str">
            <v>EE1220</v>
          </cell>
          <cell r="C1136" t="str">
            <v>31a</v>
          </cell>
          <cell r="D1136" t="str">
            <v>SX bª t«ng nhùa h¹t trung tû lÖ nhùa 5,5%</v>
          </cell>
          <cell r="E1136" t="str">
            <v>TÊn</v>
          </cell>
        </row>
        <row r="1137">
          <cell r="A1137" t="str">
            <v/>
          </cell>
          <cell r="D1137" t="str">
            <v>a/ VËt liÖu</v>
          </cell>
          <cell r="H1137">
            <v>60317</v>
          </cell>
        </row>
        <row r="1138">
          <cell r="A1138" t="str">
            <v/>
          </cell>
          <cell r="C1138" t="str">
            <v>®1x2</v>
          </cell>
          <cell r="D1138" t="str">
            <v>§¸ d¨m 1 x 2                          30%</v>
          </cell>
          <cell r="E1138" t="str">
            <v>m3</v>
          </cell>
          <cell r="F1138">
            <v>0.19139999999999999</v>
          </cell>
          <cell r="G1138">
            <v>93917</v>
          </cell>
          <cell r="H1138">
            <v>17976</v>
          </cell>
        </row>
        <row r="1139">
          <cell r="A1139" t="str">
            <v/>
          </cell>
          <cell r="C1139" t="str">
            <v>®0,5x1</v>
          </cell>
          <cell r="D1139" t="str">
            <v>§¸ d¨m 0,5 x 1                        20%</v>
          </cell>
          <cell r="E1139" t="str">
            <v>m3</v>
          </cell>
          <cell r="F1139">
            <v>0.12759999999999999</v>
          </cell>
          <cell r="G1139">
            <v>93917</v>
          </cell>
          <cell r="H1139">
            <v>11984</v>
          </cell>
          <cell r="I1139">
            <v>0</v>
          </cell>
          <cell r="J1139">
            <v>0</v>
          </cell>
        </row>
        <row r="1140">
          <cell r="A1140" t="str">
            <v/>
          </cell>
          <cell r="C1140" t="str">
            <v>b®</v>
          </cell>
          <cell r="D1140" t="str">
            <v>Bét ®¸                                             7%</v>
          </cell>
          <cell r="E1140" t="str">
            <v>kg</v>
          </cell>
          <cell r="F1140">
            <v>66.129000000000005</v>
          </cell>
          <cell r="G1140">
            <v>0</v>
          </cell>
          <cell r="H1140">
            <v>0</v>
          </cell>
          <cell r="I1140">
            <v>0</v>
          </cell>
          <cell r="J1140">
            <v>1</v>
          </cell>
        </row>
        <row r="1141">
          <cell r="A1141" t="str">
            <v/>
          </cell>
          <cell r="C1141" t="str">
            <v>cv</v>
          </cell>
          <cell r="D1141" t="str">
            <v>C¸t vµng                                43%</v>
          </cell>
          <cell r="E1141" t="str">
            <v>m3</v>
          </cell>
          <cell r="F1141">
            <v>0.33367999999999998</v>
          </cell>
          <cell r="G1141">
            <v>90476</v>
          </cell>
          <cell r="H1141">
            <v>30190</v>
          </cell>
          <cell r="I1141">
            <v>0</v>
          </cell>
          <cell r="J1141">
            <v>1</v>
          </cell>
        </row>
        <row r="1142">
          <cell r="A1142" t="str">
            <v/>
          </cell>
          <cell r="C1142" t="str">
            <v>n®</v>
          </cell>
          <cell r="D1142" t="str">
            <v>Nhùa ®­êng                                           5,5%</v>
          </cell>
          <cell r="E1142" t="str">
            <v>kg</v>
          </cell>
          <cell r="F1142">
            <v>55.79</v>
          </cell>
          <cell r="G1142">
            <v>3</v>
          </cell>
          <cell r="H1142">
            <v>167</v>
          </cell>
          <cell r="I1142">
            <v>0</v>
          </cell>
          <cell r="J1142">
            <v>0</v>
          </cell>
        </row>
        <row r="1143">
          <cell r="A1143" t="str">
            <v/>
          </cell>
          <cell r="D1143" t="str">
            <v>c/ M¸y thi c«ng</v>
          </cell>
          <cell r="H1143">
            <v>56395</v>
          </cell>
        </row>
        <row r="1144">
          <cell r="A1144" t="str">
            <v/>
          </cell>
          <cell r="C1144" t="str">
            <v>tt20-25</v>
          </cell>
          <cell r="D1144" t="str">
            <v>Tr¹m trén 20-25T/h</v>
          </cell>
          <cell r="E1144" t="str">
            <v>ca</v>
          </cell>
          <cell r="F1144">
            <v>8.3000000000000001E-3</v>
          </cell>
          <cell r="G1144">
            <v>5156262</v>
          </cell>
          <cell r="H1144">
            <v>42797</v>
          </cell>
        </row>
        <row r="1145">
          <cell r="A1145" t="str">
            <v/>
          </cell>
          <cell r="C1145" t="str">
            <v>x1,25</v>
          </cell>
          <cell r="D1145" t="str">
            <v>M¸y xóc 1,25m3</v>
          </cell>
          <cell r="E1145" t="str">
            <v>ca</v>
          </cell>
          <cell r="F1145">
            <v>8.3000000000000001E-3</v>
          </cell>
          <cell r="G1145">
            <v>1238930</v>
          </cell>
          <cell r="H1145">
            <v>10283</v>
          </cell>
        </row>
        <row r="1146">
          <cell r="A1146" t="str">
            <v/>
          </cell>
          <cell r="C1146" t="str">
            <v>u110</v>
          </cell>
          <cell r="D1146" t="str">
            <v>M¸y ñi 110cv</v>
          </cell>
          <cell r="E1146" t="str">
            <v>ca</v>
          </cell>
          <cell r="F1146">
            <v>3.3E-3</v>
          </cell>
          <cell r="G1146">
            <v>669348</v>
          </cell>
          <cell r="H1146">
            <v>2209</v>
          </cell>
        </row>
        <row r="1147">
          <cell r="A1147" t="str">
            <v/>
          </cell>
          <cell r="D1147" t="str">
            <v>M¸y kh¸c</v>
          </cell>
          <cell r="E1147" t="str">
            <v>%</v>
          </cell>
          <cell r="F1147">
            <v>2</v>
          </cell>
          <cell r="G1147">
            <v>55289</v>
          </cell>
          <cell r="H1147">
            <v>1106</v>
          </cell>
        </row>
        <row r="1148">
          <cell r="A1148" t="str">
            <v/>
          </cell>
          <cell r="D1148" t="str">
            <v>Tæng céng §G</v>
          </cell>
          <cell r="H1148">
            <v>116712</v>
          </cell>
        </row>
        <row r="1149">
          <cell r="A1149">
            <v>135</v>
          </cell>
          <cell r="B1149" t="str">
            <v>ED.2005+ EE3243/3153</v>
          </cell>
          <cell r="D1149" t="str">
            <v>R¶i líp bª t«ng asphan d = 7cm</v>
          </cell>
          <cell r="E1149" t="str">
            <v>100m2</v>
          </cell>
        </row>
        <row r="1150">
          <cell r="A1150" t="str">
            <v/>
          </cell>
          <cell r="D1150" t="str">
            <v>a/ VËt liÖu</v>
          </cell>
          <cell r="H1150">
            <v>1897737</v>
          </cell>
        </row>
        <row r="1151">
          <cell r="A1151" t="str">
            <v/>
          </cell>
          <cell r="D1151" t="str">
            <v>Bª t«ng nhùa h¹t trung</v>
          </cell>
          <cell r="E1151" t="str">
            <v>tÊn</v>
          </cell>
          <cell r="F1151">
            <v>16.260000000000002</v>
          </cell>
          <cell r="G1151">
            <v>116712</v>
          </cell>
          <cell r="H1151">
            <v>1897737</v>
          </cell>
        </row>
        <row r="1152">
          <cell r="A1152" t="str">
            <v/>
          </cell>
          <cell r="D1152" t="str">
            <v>b/ Nh©n c«ng</v>
          </cell>
          <cell r="H1152">
            <v>38360</v>
          </cell>
        </row>
        <row r="1153">
          <cell r="A1153" t="str">
            <v/>
          </cell>
          <cell r="C1153" t="str">
            <v>4,0/7</v>
          </cell>
          <cell r="D1153" t="str">
            <v>Nh©n c«ng 4,0/7</v>
          </cell>
          <cell r="E1153" t="str">
            <v xml:space="preserve">C«ng </v>
          </cell>
          <cell r="F1153">
            <v>2.5</v>
          </cell>
          <cell r="G1153">
            <v>15344</v>
          </cell>
          <cell r="H1153">
            <v>38360</v>
          </cell>
        </row>
        <row r="1154">
          <cell r="A1154" t="str">
            <v/>
          </cell>
          <cell r="D1154" t="str">
            <v>c/ M¸y thi c«ng</v>
          </cell>
          <cell r="H1154">
            <v>180786</v>
          </cell>
        </row>
        <row r="1155">
          <cell r="A1155" t="str">
            <v/>
          </cell>
          <cell r="C1155" t="str">
            <v>r20</v>
          </cell>
          <cell r="D1155" t="str">
            <v>M¸y r¶i 20T/h</v>
          </cell>
          <cell r="E1155" t="str">
            <v>ca</v>
          </cell>
          <cell r="F1155">
            <v>0.13800000000000001</v>
          </cell>
          <cell r="G1155">
            <v>643252</v>
          </cell>
          <cell r="H1155">
            <v>88769</v>
          </cell>
        </row>
        <row r="1156">
          <cell r="A1156" t="str">
            <v/>
          </cell>
          <cell r="C1156" t="str">
            <v>l10</v>
          </cell>
          <cell r="D1156" t="str">
            <v>Lu 10T</v>
          </cell>
          <cell r="E1156" t="str">
            <v>ca</v>
          </cell>
          <cell r="F1156">
            <v>0.12</v>
          </cell>
          <cell r="G1156">
            <v>288922</v>
          </cell>
          <cell r="H1156">
            <v>34671</v>
          </cell>
        </row>
        <row r="1157">
          <cell r="A1157" t="str">
            <v/>
          </cell>
          <cell r="C1157" t="str">
            <v>lbl16</v>
          </cell>
          <cell r="D1157" t="str">
            <v>Lu b¸nh lèp 16T</v>
          </cell>
          <cell r="E1157" t="str">
            <v>ca</v>
          </cell>
          <cell r="F1157">
            <v>6.4000000000000001E-2</v>
          </cell>
          <cell r="G1157">
            <v>432053</v>
          </cell>
          <cell r="H1157">
            <v>27651</v>
          </cell>
        </row>
        <row r="1158">
          <cell r="A1158" t="str">
            <v/>
          </cell>
          <cell r="C1158" t="str">
            <v>«6</v>
          </cell>
          <cell r="D1158" t="str">
            <v xml:space="preserve">VËn chuyÓn 4Km ®Çu «t« 10T </v>
          </cell>
          <cell r="E1158" t="str">
            <v>ca</v>
          </cell>
          <cell r="F1158">
            <v>1.6500000000000001E-2</v>
          </cell>
          <cell r="G1158">
            <v>697345</v>
          </cell>
          <cell r="H1158">
            <v>11506</v>
          </cell>
        </row>
        <row r="1159">
          <cell r="A1159" t="str">
            <v/>
          </cell>
          <cell r="C1159" t="str">
            <v>«6</v>
          </cell>
          <cell r="D1159" t="str">
            <v>V/C 21Km tiÕp theo ( 0,001 x 21 )</v>
          </cell>
          <cell r="E1159" t="str">
            <v>ca</v>
          </cell>
          <cell r="F1159">
            <v>2.1000000000000001E-2</v>
          </cell>
          <cell r="G1159">
            <v>697345</v>
          </cell>
          <cell r="H1159">
            <v>14644</v>
          </cell>
          <cell r="J1159">
            <v>14644</v>
          </cell>
        </row>
        <row r="1160">
          <cell r="A1160" t="str">
            <v/>
          </cell>
          <cell r="D1160" t="str">
            <v xml:space="preserve">M¸y kh¸c </v>
          </cell>
          <cell r="E1160" t="str">
            <v>%</v>
          </cell>
          <cell r="F1160">
            <v>2</v>
          </cell>
          <cell r="G1160">
            <v>177241</v>
          </cell>
          <cell r="H1160">
            <v>3545</v>
          </cell>
        </row>
        <row r="1161">
          <cell r="A1161">
            <v>136</v>
          </cell>
          <cell r="B1161" t="str">
            <v>HA.6210</v>
          </cell>
          <cell r="D1161" t="str">
            <v>BT mÆt cÇu M300</v>
          </cell>
          <cell r="E1161" t="str">
            <v>m3</v>
          </cell>
        </row>
        <row r="1162">
          <cell r="A1162" t="str">
            <v/>
          </cell>
          <cell r="D1162" t="str">
            <v>a/ VËt liÖu</v>
          </cell>
          <cell r="H1162">
            <v>450702</v>
          </cell>
        </row>
        <row r="1163">
          <cell r="A1163" t="str">
            <v/>
          </cell>
          <cell r="D1163" t="str">
            <v>V÷a</v>
          </cell>
          <cell r="E1163" t="str">
            <v>m3</v>
          </cell>
          <cell r="F1163">
            <v>1.0249999999999999</v>
          </cell>
          <cell r="G1163">
            <v>422797</v>
          </cell>
          <cell r="H1163">
            <v>433367</v>
          </cell>
        </row>
        <row r="1164">
          <cell r="A1164" t="str">
            <v/>
          </cell>
          <cell r="D1164" t="str">
            <v>VËt liÖu kh¸c</v>
          </cell>
          <cell r="E1164" t="str">
            <v>%</v>
          </cell>
          <cell r="F1164">
            <v>4</v>
          </cell>
          <cell r="G1164">
            <v>433367</v>
          </cell>
          <cell r="H1164">
            <v>17335</v>
          </cell>
        </row>
        <row r="1165">
          <cell r="A1165" t="str">
            <v/>
          </cell>
          <cell r="D1165" t="str">
            <v>b/ Nh©n c«ng</v>
          </cell>
          <cell r="H1165">
            <v>40911</v>
          </cell>
        </row>
        <row r="1166">
          <cell r="A1166" t="str">
            <v/>
          </cell>
          <cell r="C1166" t="str">
            <v>3,5/7</v>
          </cell>
          <cell r="D1166" t="str">
            <v>Nh©n c«ng 3,5/7</v>
          </cell>
          <cell r="E1166" t="str">
            <v xml:space="preserve">C«ng </v>
          </cell>
          <cell r="F1166">
            <v>2.8</v>
          </cell>
          <cell r="G1166">
            <v>14611</v>
          </cell>
          <cell r="H1166">
            <v>40911</v>
          </cell>
        </row>
        <row r="1167">
          <cell r="A1167" t="str">
            <v/>
          </cell>
          <cell r="D1167" t="str">
            <v>c/ M¸y thi c«ng</v>
          </cell>
          <cell r="H1167">
            <v>12643</v>
          </cell>
        </row>
        <row r="1168">
          <cell r="A1168" t="str">
            <v/>
          </cell>
          <cell r="C1168" t="str">
            <v>t250</v>
          </cell>
          <cell r="D1168" t="str">
            <v>M¸y trén 250l</v>
          </cell>
          <cell r="E1168" t="str">
            <v>ca</v>
          </cell>
          <cell r="F1168">
            <v>9.5000000000000001E-2</v>
          </cell>
          <cell r="G1168">
            <v>96272</v>
          </cell>
          <cell r="H1168">
            <v>9146</v>
          </cell>
        </row>
        <row r="1169">
          <cell r="A1169" t="str">
            <v/>
          </cell>
          <cell r="C1169" t="str">
            <v>®b1</v>
          </cell>
          <cell r="D1169" t="str">
            <v>M¸y ®Çm bµn 1KW</v>
          </cell>
          <cell r="F1169">
            <v>8.8999999999999996E-2</v>
          </cell>
          <cell r="G1169">
            <v>32525</v>
          </cell>
          <cell r="H1169">
            <v>2895</v>
          </cell>
        </row>
        <row r="1170">
          <cell r="A1170" t="str">
            <v/>
          </cell>
          <cell r="D1170" t="str">
            <v>M¸y kh¸c</v>
          </cell>
          <cell r="E1170" t="str">
            <v>%</v>
          </cell>
          <cell r="F1170">
            <v>5</v>
          </cell>
          <cell r="G1170">
            <v>12041</v>
          </cell>
          <cell r="H1170">
            <v>602</v>
          </cell>
        </row>
        <row r="1171">
          <cell r="A1171">
            <v>137</v>
          </cell>
          <cell r="B1171" t="str">
            <v>033468</v>
          </cell>
          <cell r="D1171" t="str">
            <v>L¾p ®Æt khe co gi·n</v>
          </cell>
          <cell r="E1171" t="str">
            <v>m</v>
          </cell>
        </row>
        <row r="1172">
          <cell r="A1172" t="str">
            <v/>
          </cell>
          <cell r="D1172" t="str">
            <v>a/ VËt liÖu</v>
          </cell>
          <cell r="H1172">
            <v>1666540</v>
          </cell>
        </row>
        <row r="1173">
          <cell r="A1173" t="str">
            <v/>
          </cell>
          <cell r="D1173" t="str">
            <v>Khe co gi·n (§G)</v>
          </cell>
          <cell r="E1173" t="str">
            <v>m</v>
          </cell>
          <cell r="F1173">
            <v>1</v>
          </cell>
          <cell r="G1173">
            <v>1650000</v>
          </cell>
          <cell r="H1173">
            <v>1650000</v>
          </cell>
        </row>
        <row r="1174">
          <cell r="A1174" t="str">
            <v/>
          </cell>
          <cell r="C1174" t="str">
            <v>qh</v>
          </cell>
          <cell r="D1174" t="str">
            <v>Que hµn</v>
          </cell>
          <cell r="E1174" t="str">
            <v>kg</v>
          </cell>
          <cell r="F1174">
            <v>5</v>
          </cell>
          <cell r="G1174">
            <v>8</v>
          </cell>
          <cell r="H1174">
            <v>40</v>
          </cell>
        </row>
        <row r="1175">
          <cell r="A1175" t="str">
            <v/>
          </cell>
          <cell r="D1175" t="str">
            <v>VËt liÖu kh¸c</v>
          </cell>
          <cell r="E1175" t="str">
            <v>%</v>
          </cell>
          <cell r="F1175">
            <v>1</v>
          </cell>
          <cell r="G1175">
            <v>1650040</v>
          </cell>
          <cell r="H1175">
            <v>16500</v>
          </cell>
        </row>
        <row r="1176">
          <cell r="A1176" t="str">
            <v/>
          </cell>
          <cell r="D1176" t="str">
            <v>b/ Nh©n c«ng</v>
          </cell>
          <cell r="H1176">
            <v>51419</v>
          </cell>
        </row>
        <row r="1177">
          <cell r="A1177" t="str">
            <v/>
          </cell>
          <cell r="C1177" t="str">
            <v>4,5/7</v>
          </cell>
          <cell r="D1177" t="str">
            <v>Nh©n c«ng 4,5/7</v>
          </cell>
          <cell r="E1177" t="str">
            <v>c«ng</v>
          </cell>
          <cell r="F1177">
            <v>3.04</v>
          </cell>
          <cell r="G1177">
            <v>16914</v>
          </cell>
          <cell r="H1177">
            <v>51419</v>
          </cell>
        </row>
        <row r="1178">
          <cell r="A1178" t="str">
            <v/>
          </cell>
          <cell r="D1178" t="str">
            <v>c/ M¸y thi c«ng</v>
          </cell>
          <cell r="H1178">
            <v>122381</v>
          </cell>
        </row>
        <row r="1179">
          <cell r="A1179" t="str">
            <v/>
          </cell>
          <cell r="C1179" t="str">
            <v>c25</v>
          </cell>
          <cell r="D1179" t="str">
            <v>CÈu 25T</v>
          </cell>
          <cell r="E1179" t="str">
            <v>ca</v>
          </cell>
          <cell r="F1179">
            <v>0.09</v>
          </cell>
          <cell r="G1179">
            <v>1148366</v>
          </cell>
          <cell r="H1179">
            <v>103353</v>
          </cell>
        </row>
        <row r="1180">
          <cell r="A1180" t="str">
            <v/>
          </cell>
          <cell r="C1180" t="str">
            <v>h23</v>
          </cell>
          <cell r="D1180" t="str">
            <v>M¸y hµn 23KW</v>
          </cell>
          <cell r="E1180" t="str">
            <v>ca</v>
          </cell>
          <cell r="F1180">
            <v>0.215</v>
          </cell>
          <cell r="G1180">
            <v>77338</v>
          </cell>
          <cell r="H1180">
            <v>16628</v>
          </cell>
        </row>
        <row r="1181">
          <cell r="A1181" t="str">
            <v/>
          </cell>
          <cell r="D1181" t="str">
            <v>M¸y kh¸c</v>
          </cell>
          <cell r="E1181" t="str">
            <v>%</v>
          </cell>
          <cell r="F1181">
            <v>2</v>
          </cell>
          <cell r="G1181">
            <v>119981</v>
          </cell>
          <cell r="H1181">
            <v>2400</v>
          </cell>
        </row>
        <row r="1182">
          <cell r="A1182">
            <v>138</v>
          </cell>
          <cell r="B1182" t="str">
            <v>GA.4310</v>
          </cell>
          <cell r="D1182" t="str">
            <v>§¸ héc x©y v÷a xim¨ng M100 1/4 nãn mè</v>
          </cell>
          <cell r="E1182" t="str">
            <v>m3</v>
          </cell>
          <cell r="H1182">
            <v>0</v>
          </cell>
        </row>
        <row r="1183">
          <cell r="A1183" t="str">
            <v/>
          </cell>
          <cell r="D1183" t="str">
            <v>a/ VËt liÖu</v>
          </cell>
          <cell r="H1183">
            <v>230418</v>
          </cell>
        </row>
        <row r="1184">
          <cell r="A1184" t="str">
            <v/>
          </cell>
          <cell r="D1184" t="str">
            <v>V÷a</v>
          </cell>
          <cell r="E1184" t="str">
            <v>m3</v>
          </cell>
          <cell r="F1184">
            <v>0.42</v>
          </cell>
          <cell r="G1184">
            <v>356096</v>
          </cell>
          <cell r="H1184">
            <v>149560</v>
          </cell>
        </row>
        <row r="1185">
          <cell r="A1185" t="str">
            <v/>
          </cell>
          <cell r="C1185" t="str">
            <v>dtb</v>
          </cell>
          <cell r="D1185" t="str">
            <v>D©y thÐp buéc</v>
          </cell>
          <cell r="E1185" t="str">
            <v>kg</v>
          </cell>
          <cell r="F1185">
            <v>0.51</v>
          </cell>
          <cell r="G1185">
            <v>7</v>
          </cell>
          <cell r="H1185">
            <v>4</v>
          </cell>
        </row>
        <row r="1186">
          <cell r="A1186" t="str">
            <v/>
          </cell>
          <cell r="C1186" t="str">
            <v>®h</v>
          </cell>
          <cell r="D1186" t="str">
            <v>§¸ héc</v>
          </cell>
          <cell r="E1186" t="str">
            <v>m3</v>
          </cell>
          <cell r="F1186">
            <v>1.22</v>
          </cell>
          <cell r="G1186">
            <v>61886</v>
          </cell>
          <cell r="H1186">
            <v>75501</v>
          </cell>
        </row>
        <row r="1187">
          <cell r="A1187" t="str">
            <v/>
          </cell>
          <cell r="C1187" t="str">
            <v>®1x2</v>
          </cell>
          <cell r="D1187" t="str">
            <v xml:space="preserve">§¸ d¨m 1 x 2     </v>
          </cell>
          <cell r="E1187" t="str">
            <v>m3</v>
          </cell>
          <cell r="F1187">
            <v>5.7000000000000002E-2</v>
          </cell>
          <cell r="G1187">
            <v>93917</v>
          </cell>
          <cell r="H1187">
            <v>5353</v>
          </cell>
        </row>
        <row r="1188">
          <cell r="A1188" t="str">
            <v/>
          </cell>
          <cell r="D1188" t="str">
            <v>b/ Nh©n c«ng</v>
          </cell>
          <cell r="H1188">
            <v>35359</v>
          </cell>
        </row>
        <row r="1189">
          <cell r="A1189" t="str">
            <v/>
          </cell>
          <cell r="C1189" t="str">
            <v>3,5/7</v>
          </cell>
          <cell r="D1189" t="str">
            <v>Nh©n c«ng 3,5/7</v>
          </cell>
          <cell r="E1189" t="str">
            <v>c«ng</v>
          </cell>
          <cell r="F1189">
            <v>2.42</v>
          </cell>
          <cell r="G1189">
            <v>14611</v>
          </cell>
          <cell r="H1189">
            <v>35359</v>
          </cell>
        </row>
        <row r="1190">
          <cell r="A1190">
            <v>139</v>
          </cell>
          <cell r="B1190" t="str">
            <v>IA.5121</v>
          </cell>
          <cell r="D1190" t="str">
            <v>S¶n xuÊt, l¾p dùng cèt thÐp mè, trô</v>
          </cell>
          <cell r="E1190" t="str">
            <v>TÊn</v>
          </cell>
          <cell r="H1190">
            <v>0</v>
          </cell>
        </row>
        <row r="1191">
          <cell r="A1191" t="str">
            <v/>
          </cell>
          <cell r="D1191" t="str">
            <v>a/ VËt liÖu</v>
          </cell>
          <cell r="H1191">
            <v>4252</v>
          </cell>
        </row>
        <row r="1192">
          <cell r="A1192" t="str">
            <v/>
          </cell>
          <cell r="C1192" t="str">
            <v>tt&lt;18</v>
          </cell>
          <cell r="D1192" t="str">
            <v>ThÐp trßn d&lt;=18</v>
          </cell>
          <cell r="E1192" t="str">
            <v>kg</v>
          </cell>
          <cell r="F1192">
            <v>1020</v>
          </cell>
          <cell r="G1192">
            <v>4</v>
          </cell>
          <cell r="H1192">
            <v>4100</v>
          </cell>
        </row>
        <row r="1193">
          <cell r="A1193" t="str">
            <v/>
          </cell>
          <cell r="C1193" t="str">
            <v>dtb</v>
          </cell>
          <cell r="D1193" t="str">
            <v>D©y thÐp buéc</v>
          </cell>
          <cell r="E1193" t="str">
            <v>kg</v>
          </cell>
          <cell r="F1193">
            <v>14.28</v>
          </cell>
          <cell r="G1193">
            <v>7</v>
          </cell>
          <cell r="H1193">
            <v>100</v>
          </cell>
        </row>
        <row r="1194">
          <cell r="A1194" t="str">
            <v/>
          </cell>
          <cell r="C1194" t="str">
            <v>qh</v>
          </cell>
          <cell r="D1194" t="str">
            <v>Que hµn</v>
          </cell>
          <cell r="E1194" t="str">
            <v>kg</v>
          </cell>
          <cell r="F1194">
            <v>6.5</v>
          </cell>
          <cell r="G1194">
            <v>8</v>
          </cell>
          <cell r="H1194">
            <v>52</v>
          </cell>
        </row>
        <row r="1195">
          <cell r="A1195" t="str">
            <v/>
          </cell>
          <cell r="D1195" t="str">
            <v>b/ Nh©n c«ng</v>
          </cell>
          <cell r="H1195">
            <v>179832</v>
          </cell>
        </row>
        <row r="1196">
          <cell r="A1196" t="str">
            <v/>
          </cell>
          <cell r="C1196" t="str">
            <v>4,0/7</v>
          </cell>
          <cell r="D1196" t="str">
            <v>Nh©n c«ng 4,0/7</v>
          </cell>
          <cell r="E1196" t="str">
            <v>c«ng</v>
          </cell>
          <cell r="F1196">
            <v>11.72</v>
          </cell>
          <cell r="G1196">
            <v>15344</v>
          </cell>
          <cell r="H1196">
            <v>179832</v>
          </cell>
        </row>
        <row r="1197">
          <cell r="A1197" t="str">
            <v/>
          </cell>
          <cell r="D1197" t="str">
            <v>c/ M¸y thi c«ng</v>
          </cell>
          <cell r="H1197">
            <v>210581</v>
          </cell>
        </row>
        <row r="1198">
          <cell r="A1198" t="str">
            <v/>
          </cell>
          <cell r="C1198" t="str">
            <v>h23</v>
          </cell>
          <cell r="D1198" t="str">
            <v>M¸y hµn 23KW</v>
          </cell>
          <cell r="E1198" t="str">
            <v>ca</v>
          </cell>
          <cell r="F1198">
            <v>1.6</v>
          </cell>
          <cell r="G1198">
            <v>77338</v>
          </cell>
          <cell r="H1198">
            <v>123741</v>
          </cell>
        </row>
        <row r="1199">
          <cell r="A1199" t="str">
            <v/>
          </cell>
          <cell r="C1199" t="str">
            <v>cuct</v>
          </cell>
          <cell r="D1199" t="str">
            <v>M¸y c¾t uèn cèt thÐp</v>
          </cell>
          <cell r="E1199" t="str">
            <v>ca</v>
          </cell>
          <cell r="F1199">
            <v>0.32</v>
          </cell>
          <cell r="G1199">
            <v>39789</v>
          </cell>
          <cell r="H1199">
            <v>12732</v>
          </cell>
        </row>
        <row r="1200">
          <cell r="A1200" t="str">
            <v/>
          </cell>
          <cell r="C1200" t="str">
            <v>c16</v>
          </cell>
          <cell r="D1200" t="str">
            <v>CÈu 16T</v>
          </cell>
          <cell r="E1200" t="str">
            <v>ca</v>
          </cell>
          <cell r="F1200">
            <v>0.09</v>
          </cell>
          <cell r="G1200">
            <v>823425</v>
          </cell>
          <cell r="H1200">
            <v>74108</v>
          </cell>
        </row>
        <row r="1201">
          <cell r="A1201">
            <v>140</v>
          </cell>
          <cell r="B1201" t="str">
            <v>BD.1753</v>
          </cell>
          <cell r="D1201" t="str">
            <v xml:space="preserve">§µo ®Êt vËn chuyÓn vÒ ®Ó ®¾p </v>
          </cell>
          <cell r="E1201" t="str">
            <v>100m3</v>
          </cell>
        </row>
        <row r="1202">
          <cell r="A1202" t="str">
            <v/>
          </cell>
          <cell r="D1202" t="str">
            <v>b/ Nh©n c«ng</v>
          </cell>
          <cell r="H1202">
            <v>11241</v>
          </cell>
        </row>
        <row r="1203">
          <cell r="A1203" t="str">
            <v/>
          </cell>
          <cell r="C1203" t="str">
            <v>3,0/7</v>
          </cell>
          <cell r="D1203" t="str">
            <v>Nh©n c«ng 3,0/7</v>
          </cell>
          <cell r="E1203" t="str">
            <v>c«ng</v>
          </cell>
          <cell r="F1203">
            <v>0.81</v>
          </cell>
          <cell r="G1203">
            <v>13878</v>
          </cell>
          <cell r="H1203">
            <v>11241</v>
          </cell>
        </row>
        <row r="1204">
          <cell r="A1204" t="str">
            <v/>
          </cell>
          <cell r="D1204" t="str">
            <v>c/ M¸y thi c«ng</v>
          </cell>
          <cell r="H1204">
            <v>640709</v>
          </cell>
        </row>
        <row r="1205">
          <cell r="A1205" t="str">
            <v/>
          </cell>
          <cell r="C1205" t="str">
            <v>m®&lt;0,8</v>
          </cell>
          <cell r="D1205" t="str">
            <v>M¸y ®µo &lt;=0,8m3</v>
          </cell>
          <cell r="E1205" t="str">
            <v>ca</v>
          </cell>
          <cell r="F1205">
            <v>0.33600000000000002</v>
          </cell>
          <cell r="G1205">
            <v>705849</v>
          </cell>
          <cell r="H1205">
            <v>237165</v>
          </cell>
        </row>
        <row r="1206">
          <cell r="A1206" t="str">
            <v/>
          </cell>
          <cell r="C1206" t="str">
            <v>«7</v>
          </cell>
          <cell r="D1206" t="str">
            <v>¤t« tù ®æ 7T</v>
          </cell>
          <cell r="E1206" t="str">
            <v>ca</v>
          </cell>
          <cell r="F1206">
            <v>0.84</v>
          </cell>
          <cell r="G1206">
            <v>444551</v>
          </cell>
          <cell r="H1206">
            <v>373423</v>
          </cell>
        </row>
        <row r="1207">
          <cell r="A1207" t="str">
            <v/>
          </cell>
          <cell r="C1207" t="str">
            <v>u110</v>
          </cell>
          <cell r="D1207" t="str">
            <v>M¸y ñi 110cv</v>
          </cell>
          <cell r="E1207" t="str">
            <v>ca</v>
          </cell>
          <cell r="F1207">
            <v>4.4999999999999998E-2</v>
          </cell>
          <cell r="G1207">
            <v>669348</v>
          </cell>
          <cell r="H1207">
            <v>30121</v>
          </cell>
        </row>
        <row r="1208">
          <cell r="A1208">
            <v>141</v>
          </cell>
          <cell r="B1208" t="str">
            <v>KA.2310</v>
          </cell>
          <cell r="D1208" t="str">
            <v>V¸n khu«n gç b¶n mÆt cÇu ®æ t¹i chç</v>
          </cell>
          <cell r="E1208" t="str">
            <v>100m2</v>
          </cell>
        </row>
        <row r="1209">
          <cell r="A1209" t="str">
            <v/>
          </cell>
          <cell r="D1209" t="str">
            <v>a/ VËt liÖu</v>
          </cell>
          <cell r="H1209">
            <v>758676</v>
          </cell>
        </row>
        <row r="1210">
          <cell r="A1210" t="str">
            <v/>
          </cell>
          <cell r="C1210" t="str">
            <v>gvk</v>
          </cell>
          <cell r="D1210" t="str">
            <v>Gç v¸n khu«n</v>
          </cell>
          <cell r="E1210" t="str">
            <v>m3</v>
          </cell>
          <cell r="F1210">
            <v>0.79200000000000004</v>
          </cell>
          <cell r="G1210">
            <v>830880</v>
          </cell>
          <cell r="H1210">
            <v>658057</v>
          </cell>
        </row>
        <row r="1211">
          <cell r="A1211" t="str">
            <v/>
          </cell>
          <cell r="C1211" t="str">
            <v>gvk</v>
          </cell>
          <cell r="D1211" t="str">
            <v>Gç ®µ nÑp</v>
          </cell>
          <cell r="E1211" t="str">
            <v>m3</v>
          </cell>
          <cell r="F1211">
            <v>0.112</v>
          </cell>
          <cell r="G1211">
            <v>830880</v>
          </cell>
          <cell r="H1211">
            <v>93059</v>
          </cell>
        </row>
        <row r="1212">
          <cell r="A1212" t="str">
            <v/>
          </cell>
          <cell r="C1212" t="str">
            <v>®i</v>
          </cell>
          <cell r="D1212" t="str">
            <v>§inh</v>
          </cell>
          <cell r="E1212" t="str">
            <v>kg</v>
          </cell>
          <cell r="F1212">
            <v>8.0500000000000007</v>
          </cell>
          <cell r="G1212">
            <v>6</v>
          </cell>
          <cell r="H1212">
            <v>48</v>
          </cell>
        </row>
        <row r="1213">
          <cell r="A1213" t="str">
            <v/>
          </cell>
          <cell r="D1213" t="str">
            <v>VËt liÖu kh¸c</v>
          </cell>
          <cell r="E1213" t="str">
            <v>%</v>
          </cell>
          <cell r="F1213">
            <v>1</v>
          </cell>
          <cell r="G1213">
            <v>751164</v>
          </cell>
          <cell r="H1213">
            <v>7512</v>
          </cell>
        </row>
        <row r="1214">
          <cell r="A1214" t="str">
            <v/>
          </cell>
          <cell r="D1214" t="str">
            <v>b/ Nh©n c«ng</v>
          </cell>
          <cell r="H1214">
            <v>413521</v>
          </cell>
        </row>
        <row r="1215">
          <cell r="A1215" t="str">
            <v/>
          </cell>
          <cell r="C1215" t="str">
            <v>4,0/7</v>
          </cell>
          <cell r="D1215" t="str">
            <v>Nh©n c«ng 4,0/7</v>
          </cell>
          <cell r="E1215" t="str">
            <v>c«ng</v>
          </cell>
          <cell r="F1215">
            <v>26.95</v>
          </cell>
          <cell r="G1215">
            <v>15344</v>
          </cell>
          <cell r="H1215">
            <v>413521</v>
          </cell>
        </row>
        <row r="1216">
          <cell r="A1216">
            <v>142</v>
          </cell>
          <cell r="B1216" t="str">
            <v>KA.2210</v>
          </cell>
          <cell r="D1216" t="str">
            <v>V¸n khu«n gç dÇm ngang, mèi nèi</v>
          </cell>
          <cell r="E1216" t="str">
            <v>100m2</v>
          </cell>
        </row>
        <row r="1217">
          <cell r="A1217" t="str">
            <v/>
          </cell>
          <cell r="D1217" t="str">
            <v>a/ VËt liÖu</v>
          </cell>
          <cell r="H1217">
            <v>1626434</v>
          </cell>
        </row>
        <row r="1218">
          <cell r="A1218" t="str">
            <v/>
          </cell>
          <cell r="C1218" t="str">
            <v>gvk</v>
          </cell>
          <cell r="D1218" t="str">
            <v>Gç v¸n khu«n</v>
          </cell>
          <cell r="E1218" t="str">
            <v>m3</v>
          </cell>
          <cell r="F1218">
            <v>0.79200000000000004</v>
          </cell>
          <cell r="G1218">
            <v>830880</v>
          </cell>
          <cell r="H1218">
            <v>658057</v>
          </cell>
        </row>
        <row r="1219">
          <cell r="A1219" t="str">
            <v/>
          </cell>
          <cell r="C1219" t="str">
            <v>gvk</v>
          </cell>
          <cell r="D1219" t="str">
            <v>Gç ®µ nÑp</v>
          </cell>
          <cell r="E1219" t="str">
            <v>m3</v>
          </cell>
          <cell r="F1219">
            <v>0.189</v>
          </cell>
          <cell r="G1219">
            <v>830880</v>
          </cell>
          <cell r="H1219">
            <v>157036</v>
          </cell>
        </row>
        <row r="1220">
          <cell r="A1220" t="str">
            <v/>
          </cell>
          <cell r="C1220" t="str">
            <v>gc</v>
          </cell>
          <cell r="D1220" t="str">
            <v>Gç chèng/kª</v>
          </cell>
          <cell r="E1220" t="str">
            <v>m3</v>
          </cell>
          <cell r="F1220">
            <v>0.95699999999999996</v>
          </cell>
          <cell r="G1220">
            <v>830880</v>
          </cell>
          <cell r="H1220">
            <v>795152</v>
          </cell>
        </row>
        <row r="1221">
          <cell r="A1221" t="str">
            <v/>
          </cell>
          <cell r="C1221" t="str">
            <v>®i</v>
          </cell>
          <cell r="D1221" t="str">
            <v>§inh</v>
          </cell>
          <cell r="E1221" t="str">
            <v>kg</v>
          </cell>
          <cell r="F1221">
            <v>14.29</v>
          </cell>
          <cell r="G1221">
            <v>6</v>
          </cell>
          <cell r="H1221">
            <v>86</v>
          </cell>
        </row>
        <row r="1222">
          <cell r="A1222" t="str">
            <v/>
          </cell>
          <cell r="D1222" t="str">
            <v>VËt liÖu kh¸c</v>
          </cell>
          <cell r="E1222" t="str">
            <v>%</v>
          </cell>
          <cell r="F1222">
            <v>1</v>
          </cell>
          <cell r="G1222">
            <v>1610331</v>
          </cell>
          <cell r="H1222">
            <v>16103</v>
          </cell>
        </row>
        <row r="1223">
          <cell r="A1223" t="str">
            <v/>
          </cell>
          <cell r="D1223" t="str">
            <v>b/ Nh©n c«ng</v>
          </cell>
          <cell r="H1223">
            <v>527527</v>
          </cell>
        </row>
        <row r="1224">
          <cell r="A1224" t="str">
            <v/>
          </cell>
          <cell r="C1224" t="str">
            <v>4,0/7</v>
          </cell>
          <cell r="D1224" t="str">
            <v>Nh©n c«ng 4,0/7</v>
          </cell>
          <cell r="E1224" t="str">
            <v>c«ng</v>
          </cell>
          <cell r="F1224">
            <v>34.380000000000003</v>
          </cell>
          <cell r="G1224">
            <v>15344</v>
          </cell>
          <cell r="H1224">
            <v>527527</v>
          </cell>
        </row>
        <row r="1225">
          <cell r="A1225">
            <v>143</v>
          </cell>
          <cell r="B1225" t="str">
            <v>KA.6220</v>
          </cell>
          <cell r="D1225" t="str">
            <v>V¸n khu«n gç mãng, th©n, mè trô cÇu</v>
          </cell>
          <cell r="E1225" t="str">
            <v>100m2</v>
          </cell>
        </row>
        <row r="1226">
          <cell r="A1226" t="str">
            <v/>
          </cell>
          <cell r="D1226" t="str">
            <v>a/ VËt liÖu</v>
          </cell>
          <cell r="H1226">
            <v>1301739</v>
          </cell>
        </row>
        <row r="1227">
          <cell r="A1227" t="str">
            <v/>
          </cell>
          <cell r="C1227" t="str">
            <v>gvk</v>
          </cell>
          <cell r="D1227" t="str">
            <v>Gç v¸n khu«n</v>
          </cell>
          <cell r="E1227" t="str">
            <v>m3</v>
          </cell>
          <cell r="F1227">
            <v>0.82499999999999996</v>
          </cell>
          <cell r="G1227">
            <v>830880</v>
          </cell>
          <cell r="H1227">
            <v>685476</v>
          </cell>
        </row>
        <row r="1228">
          <cell r="A1228" t="str">
            <v/>
          </cell>
          <cell r="C1228" t="str">
            <v>gc</v>
          </cell>
          <cell r="D1228" t="str">
            <v>Gç chèng/kª</v>
          </cell>
          <cell r="E1228" t="str">
            <v>m3</v>
          </cell>
          <cell r="F1228">
            <v>0.58799999999999997</v>
          </cell>
          <cell r="G1228">
            <v>830880</v>
          </cell>
          <cell r="H1228">
            <v>488557</v>
          </cell>
        </row>
        <row r="1229">
          <cell r="A1229" t="str">
            <v/>
          </cell>
          <cell r="C1229" t="str">
            <v>® ®Øa</v>
          </cell>
          <cell r="D1229" t="str">
            <v>§inh ®Øa</v>
          </cell>
          <cell r="E1229" t="str">
            <v>C¸i</v>
          </cell>
          <cell r="F1229">
            <v>30.3</v>
          </cell>
          <cell r="G1229">
            <v>1400</v>
          </cell>
          <cell r="H1229">
            <v>42420</v>
          </cell>
        </row>
        <row r="1230">
          <cell r="A1230" t="str">
            <v/>
          </cell>
          <cell r="C1230" t="str">
            <v>b l</v>
          </cell>
          <cell r="D1230" t="str">
            <v>Bul«ng</v>
          </cell>
          <cell r="E1230" t="str">
            <v>C¸i</v>
          </cell>
          <cell r="F1230">
            <v>24.2</v>
          </cell>
          <cell r="G1230">
            <v>2727</v>
          </cell>
          <cell r="H1230">
            <v>65993</v>
          </cell>
        </row>
        <row r="1231">
          <cell r="A1231" t="str">
            <v/>
          </cell>
          <cell r="C1231" t="str">
            <v>®i</v>
          </cell>
          <cell r="D1231" t="str">
            <v>§inh</v>
          </cell>
          <cell r="E1231" t="str">
            <v>kg</v>
          </cell>
          <cell r="F1231">
            <v>9.1</v>
          </cell>
          <cell r="G1231">
            <v>6</v>
          </cell>
          <cell r="H1231">
            <v>55</v>
          </cell>
        </row>
        <row r="1232">
          <cell r="A1232" t="str">
            <v/>
          </cell>
          <cell r="D1232" t="str">
            <v>VËt liÖu kh¸c</v>
          </cell>
          <cell r="E1232" t="str">
            <v>%</v>
          </cell>
          <cell r="F1232">
            <v>1.5</v>
          </cell>
          <cell r="G1232">
            <v>1282501</v>
          </cell>
          <cell r="H1232">
            <v>19238</v>
          </cell>
        </row>
        <row r="1233">
          <cell r="A1233" t="str">
            <v/>
          </cell>
          <cell r="D1233" t="str">
            <v>b/ Nh©n c«ng</v>
          </cell>
          <cell r="H1233">
            <v>441140</v>
          </cell>
        </row>
        <row r="1234">
          <cell r="A1234" t="str">
            <v/>
          </cell>
          <cell r="C1234" t="str">
            <v>4,0/7</v>
          </cell>
          <cell r="D1234" t="str">
            <v>Nh©n c«ng 4,0/7</v>
          </cell>
          <cell r="E1234" t="str">
            <v>c«ng</v>
          </cell>
          <cell r="F1234">
            <v>28.75</v>
          </cell>
          <cell r="G1234">
            <v>15344</v>
          </cell>
          <cell r="H1234">
            <v>441140</v>
          </cell>
        </row>
        <row r="1235">
          <cell r="A1235">
            <v>144</v>
          </cell>
          <cell r="B1235" t="str">
            <v>NA.2120</v>
          </cell>
          <cell r="D1235" t="str">
            <v>SX cèt thÐp Thi c«ng (Palª, PooctÝch...)</v>
          </cell>
          <cell r="E1235" t="str">
            <v>TÊn</v>
          </cell>
        </row>
        <row r="1236">
          <cell r="A1236" t="str">
            <v/>
          </cell>
          <cell r="D1236" t="str">
            <v>a/ VËt liÖu</v>
          </cell>
          <cell r="H1236">
            <v>283868</v>
          </cell>
        </row>
        <row r="1237">
          <cell r="A1237" t="str">
            <v/>
          </cell>
          <cell r="C1237" t="str">
            <v>th&gt;100</v>
          </cell>
          <cell r="D1237" t="str">
            <v>ThÐp h×nh                                      10%</v>
          </cell>
          <cell r="E1237" t="str">
            <v>kg</v>
          </cell>
          <cell r="F1237">
            <v>697.85</v>
          </cell>
          <cell r="G1237">
            <v>0</v>
          </cell>
          <cell r="H1237">
            <v>0</v>
          </cell>
        </row>
        <row r="1238">
          <cell r="A1238" t="str">
            <v/>
          </cell>
          <cell r="C1238" t="str">
            <v>tb</v>
          </cell>
          <cell r="D1238" t="str">
            <v>ThÐp b¶n                                      10%</v>
          </cell>
          <cell r="E1238" t="str">
            <v>kg</v>
          </cell>
          <cell r="F1238">
            <v>362.15</v>
          </cell>
          <cell r="G1238">
            <v>3</v>
          </cell>
          <cell r="H1238">
            <v>109</v>
          </cell>
        </row>
        <row r="1239">
          <cell r="A1239" t="str">
            <v/>
          </cell>
          <cell r="C1239" t="str">
            <v>qh</v>
          </cell>
          <cell r="D1239" t="str">
            <v>Que hµn</v>
          </cell>
          <cell r="E1239" t="str">
            <v>kg</v>
          </cell>
          <cell r="F1239">
            <v>41.03</v>
          </cell>
          <cell r="G1239">
            <v>8</v>
          </cell>
          <cell r="H1239">
            <v>328</v>
          </cell>
        </row>
        <row r="1240">
          <cell r="A1240" t="str">
            <v/>
          </cell>
          <cell r="C1240" t="str">
            <v>¤ xy</v>
          </cell>
          <cell r="D1240" t="str">
            <v>¤ xy</v>
          </cell>
          <cell r="E1240" t="str">
            <v>Chai</v>
          </cell>
          <cell r="F1240">
            <v>2.5299999999999998</v>
          </cell>
          <cell r="G1240">
            <v>27300</v>
          </cell>
          <cell r="H1240">
            <v>69069</v>
          </cell>
        </row>
        <row r="1241">
          <cell r="A1241" t="str">
            <v/>
          </cell>
          <cell r="C1241" t="str">
            <v>® ®</v>
          </cell>
          <cell r="D1241" t="str">
            <v>§Êt ®Ìn</v>
          </cell>
          <cell r="E1241" t="str">
            <v>kg</v>
          </cell>
          <cell r="F1241">
            <v>25.69</v>
          </cell>
          <cell r="G1241">
            <v>7818</v>
          </cell>
          <cell r="H1241">
            <v>200844</v>
          </cell>
        </row>
        <row r="1242">
          <cell r="A1242" t="str">
            <v/>
          </cell>
          <cell r="D1242" t="str">
            <v>VËt liÖu kh¸c</v>
          </cell>
          <cell r="E1242" t="str">
            <v>%</v>
          </cell>
          <cell r="F1242">
            <v>5</v>
          </cell>
          <cell r="G1242">
            <v>270350</v>
          </cell>
          <cell r="H1242">
            <v>13518</v>
          </cell>
        </row>
        <row r="1243">
          <cell r="A1243" t="str">
            <v/>
          </cell>
          <cell r="D1243" t="str">
            <v>b/ Nh©n c«ng</v>
          </cell>
          <cell r="H1243">
            <v>346928</v>
          </cell>
        </row>
        <row r="1244">
          <cell r="A1244" t="str">
            <v/>
          </cell>
          <cell r="C1244" t="str">
            <v>4,0/7</v>
          </cell>
          <cell r="D1244" t="str">
            <v>Nh©n c«ng 4,0/7</v>
          </cell>
          <cell r="E1244" t="str">
            <v>c«ng</v>
          </cell>
          <cell r="F1244">
            <v>22.61</v>
          </cell>
          <cell r="G1244">
            <v>15344</v>
          </cell>
          <cell r="H1244">
            <v>346928</v>
          </cell>
        </row>
        <row r="1245">
          <cell r="A1245" t="str">
            <v/>
          </cell>
          <cell r="D1245" t="str">
            <v>c/ M¸y thi c«ng</v>
          </cell>
          <cell r="H1245">
            <v>607463</v>
          </cell>
        </row>
        <row r="1246">
          <cell r="A1246" t="str">
            <v/>
          </cell>
          <cell r="C1246" t="str">
            <v>h23</v>
          </cell>
          <cell r="D1246" t="str">
            <v>M¸y hµn 23KW</v>
          </cell>
          <cell r="E1246" t="str">
            <v>ca</v>
          </cell>
          <cell r="F1246">
            <v>5.5</v>
          </cell>
          <cell r="G1246">
            <v>77338</v>
          </cell>
          <cell r="H1246">
            <v>425359</v>
          </cell>
        </row>
        <row r="1247">
          <cell r="A1247" t="str">
            <v/>
          </cell>
          <cell r="C1247" t="str">
            <v>c10</v>
          </cell>
          <cell r="D1247" t="str">
            <v>CÈu 10T</v>
          </cell>
          <cell r="E1247" t="str">
            <v>ca</v>
          </cell>
          <cell r="F1247">
            <v>0.27</v>
          </cell>
          <cell r="G1247">
            <v>615511</v>
          </cell>
          <cell r="H1247">
            <v>166188</v>
          </cell>
        </row>
        <row r="1248">
          <cell r="A1248" t="str">
            <v/>
          </cell>
          <cell r="C1248" t="str">
            <v>cc</v>
          </cell>
          <cell r="D1248" t="str">
            <v>M¸y c¾t</v>
          </cell>
          <cell r="E1248" t="str">
            <v>ca</v>
          </cell>
          <cell r="F1248">
            <v>0.4</v>
          </cell>
          <cell r="G1248">
            <v>39789</v>
          </cell>
          <cell r="H1248">
            <v>15916</v>
          </cell>
        </row>
        <row r="1249">
          <cell r="A1249">
            <v>145</v>
          </cell>
          <cell r="B1249" t="str">
            <v>NB.2310</v>
          </cell>
          <cell r="D1249" t="str">
            <v>LD, TD cèt thÐp Thi c«ng (Palª, PooctÝch...)</v>
          </cell>
          <cell r="E1249" t="str">
            <v>TÊn</v>
          </cell>
        </row>
        <row r="1250">
          <cell r="A1250" t="str">
            <v/>
          </cell>
          <cell r="D1250" t="str">
            <v>a/ VËt liÖu</v>
          </cell>
          <cell r="H1250">
            <v>34511</v>
          </cell>
        </row>
        <row r="1251">
          <cell r="A1251" t="str">
            <v/>
          </cell>
          <cell r="C1251" t="str">
            <v>th&gt;100</v>
          </cell>
          <cell r="D1251" t="str">
            <v>ThÐp h×nh</v>
          </cell>
          <cell r="E1251" t="str">
            <v>kg</v>
          </cell>
          <cell r="F1251">
            <v>0.45</v>
          </cell>
          <cell r="G1251">
            <v>0</v>
          </cell>
          <cell r="H1251">
            <v>0</v>
          </cell>
        </row>
        <row r="1252">
          <cell r="A1252" t="str">
            <v/>
          </cell>
          <cell r="C1252" t="str">
            <v>b l</v>
          </cell>
          <cell r="D1252" t="str">
            <v>Bul«ng</v>
          </cell>
          <cell r="E1252" t="str">
            <v>c¸i</v>
          </cell>
          <cell r="F1252">
            <v>12</v>
          </cell>
          <cell r="G1252">
            <v>2727</v>
          </cell>
          <cell r="H1252">
            <v>32724</v>
          </cell>
        </row>
        <row r="1253">
          <cell r="A1253" t="str">
            <v/>
          </cell>
          <cell r="C1253" t="str">
            <v>qh</v>
          </cell>
          <cell r="D1253" t="str">
            <v>Que hµn</v>
          </cell>
          <cell r="E1253" t="str">
            <v>kg</v>
          </cell>
          <cell r="F1253">
            <v>18</v>
          </cell>
          <cell r="G1253">
            <v>8</v>
          </cell>
          <cell r="H1253">
            <v>144</v>
          </cell>
        </row>
        <row r="1254">
          <cell r="A1254" t="str">
            <v/>
          </cell>
          <cell r="D1254" t="str">
            <v>VËt liÖu kh¸c</v>
          </cell>
          <cell r="E1254" t="str">
            <v>%</v>
          </cell>
          <cell r="F1254">
            <v>5</v>
          </cell>
          <cell r="G1254">
            <v>32868</v>
          </cell>
          <cell r="H1254">
            <v>1643</v>
          </cell>
        </row>
        <row r="1255">
          <cell r="A1255" t="str">
            <v/>
          </cell>
          <cell r="D1255" t="str">
            <v>b/ Nh©n c«ng</v>
          </cell>
          <cell r="H1255">
            <v>218652</v>
          </cell>
        </row>
        <row r="1256">
          <cell r="A1256" t="str">
            <v/>
          </cell>
          <cell r="C1256" t="str">
            <v>4,0/7</v>
          </cell>
          <cell r="D1256" t="str">
            <v>Nh©n c«ng 4,0/7</v>
          </cell>
          <cell r="E1256" t="str">
            <v>c«ng</v>
          </cell>
          <cell r="F1256">
            <v>14.25</v>
          </cell>
          <cell r="G1256">
            <v>15344</v>
          </cell>
          <cell r="H1256">
            <v>218652</v>
          </cell>
        </row>
        <row r="1257">
          <cell r="A1257" t="str">
            <v/>
          </cell>
          <cell r="D1257" t="str">
            <v>c/ M¸y thi c«ng</v>
          </cell>
          <cell r="H1257">
            <v>543278</v>
          </cell>
        </row>
        <row r="1258">
          <cell r="A1258" t="str">
            <v/>
          </cell>
          <cell r="C1258" t="str">
            <v>h23</v>
          </cell>
          <cell r="D1258" t="str">
            <v>M¸y hµn 23KW</v>
          </cell>
          <cell r="E1258" t="str">
            <v>ca</v>
          </cell>
          <cell r="F1258">
            <v>4.1500000000000004</v>
          </cell>
          <cell r="G1258">
            <v>77338</v>
          </cell>
          <cell r="H1258">
            <v>320953</v>
          </cell>
        </row>
        <row r="1259">
          <cell r="A1259" t="str">
            <v/>
          </cell>
          <cell r="C1259" t="str">
            <v>c16</v>
          </cell>
          <cell r="D1259" t="str">
            <v>CÈu 16T</v>
          </cell>
          <cell r="E1259" t="str">
            <v>ca</v>
          </cell>
          <cell r="F1259">
            <v>0.27</v>
          </cell>
          <cell r="G1259">
            <v>823425</v>
          </cell>
          <cell r="H1259">
            <v>222325</v>
          </cell>
        </row>
        <row r="1260">
          <cell r="A1260">
            <v>146</v>
          </cell>
          <cell r="B1260" t="str">
            <v>03-21-34/115A</v>
          </cell>
          <cell r="D1260" t="str">
            <v xml:space="preserve">S¶n xuÊt, l¾p dùng kÕt cÊu gç </v>
          </cell>
          <cell r="E1260" t="str">
            <v>m3</v>
          </cell>
          <cell r="H1260">
            <v>0</v>
          </cell>
        </row>
        <row r="1261">
          <cell r="A1261" t="str">
            <v/>
          </cell>
          <cell r="D1261" t="str">
            <v>a/ VËt liÖu</v>
          </cell>
          <cell r="H1261">
            <v>256319</v>
          </cell>
        </row>
        <row r="1262">
          <cell r="A1262" t="str">
            <v/>
          </cell>
          <cell r="C1262" t="str">
            <v>gn4</v>
          </cell>
          <cell r="D1262" t="str">
            <v>Gç nhãm 4                                3/15</v>
          </cell>
          <cell r="E1262" t="str">
            <v>m3</v>
          </cell>
          <cell r="F1262">
            <v>1.05</v>
          </cell>
          <cell r="G1262">
            <v>830880</v>
          </cell>
          <cell r="H1262">
            <v>174485</v>
          </cell>
          <cell r="J1262">
            <v>0</v>
          </cell>
        </row>
        <row r="1263">
          <cell r="A1263" t="str">
            <v/>
          </cell>
          <cell r="C1263" t="str">
            <v>b l</v>
          </cell>
          <cell r="D1263" t="str">
            <v>Bul«ng</v>
          </cell>
          <cell r="E1263" t="str">
            <v>c¸i</v>
          </cell>
          <cell r="F1263">
            <v>17</v>
          </cell>
          <cell r="G1263">
            <v>2727</v>
          </cell>
          <cell r="H1263">
            <v>46359</v>
          </cell>
        </row>
        <row r="1264">
          <cell r="A1264" t="str">
            <v/>
          </cell>
          <cell r="C1264" t="str">
            <v>® ®Øa</v>
          </cell>
          <cell r="D1264" t="str">
            <v>§inh ®Øa</v>
          </cell>
          <cell r="E1264" t="str">
            <v>c¸i</v>
          </cell>
          <cell r="F1264">
            <v>20</v>
          </cell>
          <cell r="G1264">
            <v>1400</v>
          </cell>
          <cell r="H1264">
            <v>28000</v>
          </cell>
        </row>
        <row r="1265">
          <cell r="A1265" t="str">
            <v/>
          </cell>
          <cell r="C1265" t="str">
            <v>®i</v>
          </cell>
          <cell r="D1265" t="str">
            <v>§inh</v>
          </cell>
          <cell r="E1265" t="str">
            <v>kg</v>
          </cell>
          <cell r="F1265">
            <v>1.5</v>
          </cell>
          <cell r="G1265">
            <v>6</v>
          </cell>
          <cell r="H1265">
            <v>9</v>
          </cell>
        </row>
        <row r="1266">
          <cell r="A1266" t="str">
            <v/>
          </cell>
          <cell r="D1266" t="str">
            <v>VËt liÖu kh¸c</v>
          </cell>
          <cell r="E1266" t="str">
            <v>%</v>
          </cell>
          <cell r="F1266">
            <v>3</v>
          </cell>
          <cell r="G1266">
            <v>248853</v>
          </cell>
          <cell r="H1266">
            <v>7466</v>
          </cell>
        </row>
        <row r="1267">
          <cell r="A1267" t="str">
            <v/>
          </cell>
          <cell r="D1267" t="str">
            <v>b/ Nh©n c«ng</v>
          </cell>
          <cell r="H1267">
            <v>270624</v>
          </cell>
        </row>
        <row r="1268">
          <cell r="A1268" t="str">
            <v/>
          </cell>
          <cell r="C1268" t="str">
            <v>4,5/7</v>
          </cell>
          <cell r="D1268" t="str">
            <v>Nh©n c«ng 4,5/7</v>
          </cell>
          <cell r="E1268" t="str">
            <v>c«ng</v>
          </cell>
          <cell r="F1268">
            <v>16</v>
          </cell>
          <cell r="G1268">
            <v>16914</v>
          </cell>
          <cell r="H1268">
            <v>270624</v>
          </cell>
        </row>
        <row r="1269">
          <cell r="A1269" t="str">
            <v/>
          </cell>
          <cell r="D1269" t="str">
            <v>c/ M¸y thi c«ng</v>
          </cell>
          <cell r="H1269">
            <v>285317</v>
          </cell>
        </row>
        <row r="1270">
          <cell r="A1270" t="str">
            <v/>
          </cell>
          <cell r="C1270" t="str">
            <v>c16</v>
          </cell>
          <cell r="D1270" t="str">
            <v>CÈu 16T</v>
          </cell>
          <cell r="E1270" t="str">
            <v>ca</v>
          </cell>
          <cell r="F1270">
            <v>0.33</v>
          </cell>
          <cell r="G1270">
            <v>823425</v>
          </cell>
          <cell r="H1270">
            <v>271730</v>
          </cell>
        </row>
        <row r="1271">
          <cell r="A1271" t="str">
            <v/>
          </cell>
          <cell r="D1271" t="str">
            <v>M¸y kh¸c</v>
          </cell>
          <cell r="E1271" t="str">
            <v>%</v>
          </cell>
          <cell r="F1271">
            <v>5</v>
          </cell>
          <cell r="G1271">
            <v>271730</v>
          </cell>
          <cell r="H1271">
            <v>13587</v>
          </cell>
        </row>
        <row r="1272">
          <cell r="A1272">
            <v>147</v>
          </cell>
          <cell r="B1272" t="str">
            <v>TT</v>
          </cell>
          <cell r="D1272" t="str">
            <v>Bao t¶i ®Êt sÐt</v>
          </cell>
        </row>
        <row r="1273">
          <cell r="A1273" t="str">
            <v/>
          </cell>
          <cell r="D1273" t="str">
            <v>a/ VËt liÖu</v>
          </cell>
          <cell r="H1273" t="e">
            <v>#N/A</v>
          </cell>
        </row>
        <row r="1274">
          <cell r="A1274" t="str">
            <v/>
          </cell>
          <cell r="D1274" t="e">
            <v>#N/A</v>
          </cell>
          <cell r="E1274" t="str">
            <v>m3</v>
          </cell>
          <cell r="G1274" t="e">
            <v>#N/A</v>
          </cell>
          <cell r="H1274" t="e">
            <v>#N/A</v>
          </cell>
        </row>
        <row r="1275">
          <cell r="A1275" t="str">
            <v/>
          </cell>
          <cell r="D1275" t="e">
            <v>#N/A</v>
          </cell>
          <cell r="E1275" t="str">
            <v>c¸i</v>
          </cell>
          <cell r="G1275" t="e">
            <v>#N/A</v>
          </cell>
          <cell r="H1275" t="e">
            <v>#N/A</v>
          </cell>
        </row>
        <row r="1276">
          <cell r="A1276" t="str">
            <v/>
          </cell>
          <cell r="D1276" t="str">
            <v>b/ Nh©n c«ng</v>
          </cell>
          <cell r="H1276" t="e">
            <v>#N/A</v>
          </cell>
        </row>
        <row r="1277">
          <cell r="A1277" t="str">
            <v/>
          </cell>
          <cell r="D1277" t="e">
            <v>#N/A</v>
          </cell>
          <cell r="E1277" t="str">
            <v>c«ng</v>
          </cell>
          <cell r="G1277" t="e">
            <v>#N/A</v>
          </cell>
          <cell r="H1277" t="e">
            <v>#N/A</v>
          </cell>
        </row>
        <row r="1278">
          <cell r="A1278">
            <v>148</v>
          </cell>
          <cell r="B1278" t="str">
            <v>TT</v>
          </cell>
          <cell r="D1278" t="str">
            <v>VËn chuyÓn vËt liÖu ra vÞ trÝ thi c«ng</v>
          </cell>
          <cell r="E1278" t="str">
            <v>TÊn</v>
          </cell>
        </row>
        <row r="1279">
          <cell r="A1279" t="str">
            <v/>
          </cell>
          <cell r="D1279" t="str">
            <v>b/ Nh©n c«ng</v>
          </cell>
          <cell r="H1279">
            <v>774</v>
          </cell>
        </row>
        <row r="1280">
          <cell r="A1280" t="str">
            <v/>
          </cell>
          <cell r="C1280" t="str">
            <v>3,5/7</v>
          </cell>
          <cell r="D1280" t="str">
            <v>Nh©n c«ng 3,5/7</v>
          </cell>
          <cell r="E1280" t="str">
            <v>c«ng</v>
          </cell>
          <cell r="F1280">
            <v>5.2999999999999999E-2</v>
          </cell>
          <cell r="G1280">
            <v>14611</v>
          </cell>
          <cell r="H1280">
            <v>774</v>
          </cell>
        </row>
        <row r="1281">
          <cell r="A1281" t="str">
            <v/>
          </cell>
          <cell r="D1281" t="str">
            <v>c/ M¸y thi c«ng</v>
          </cell>
          <cell r="H1281">
            <v>31700</v>
          </cell>
        </row>
        <row r="1282">
          <cell r="A1282" t="str">
            <v/>
          </cell>
          <cell r="C1282" t="str">
            <v>c16</v>
          </cell>
          <cell r="D1282" t="str">
            <v>CÈu 16T</v>
          </cell>
          <cell r="E1282" t="str">
            <v>ca</v>
          </cell>
          <cell r="F1282">
            <v>2.5000000000000001E-2</v>
          </cell>
          <cell r="G1282">
            <v>823425</v>
          </cell>
          <cell r="H1282">
            <v>20586</v>
          </cell>
        </row>
        <row r="1283">
          <cell r="A1283" t="str">
            <v/>
          </cell>
          <cell r="C1283" t="str">
            <v>«7</v>
          </cell>
          <cell r="D1283" t="str">
            <v>¤t« tù ®æ 7T</v>
          </cell>
          <cell r="E1283" t="str">
            <v>ca</v>
          </cell>
          <cell r="F1283">
            <v>2.5000000000000001E-2</v>
          </cell>
          <cell r="G1283">
            <v>444551</v>
          </cell>
          <cell r="H1283">
            <v>11114</v>
          </cell>
        </row>
        <row r="1284">
          <cell r="A1284">
            <v>149</v>
          </cell>
          <cell r="B1284" t="str">
            <v>NB.1220</v>
          </cell>
          <cell r="D1284" t="str">
            <v>LD, TD xe lao dÇm</v>
          </cell>
          <cell r="E1284" t="str">
            <v>TÊn</v>
          </cell>
        </row>
        <row r="1285">
          <cell r="A1285" t="str">
            <v/>
          </cell>
          <cell r="D1285" t="str">
            <v>a/ VËt liÖu</v>
          </cell>
          <cell r="H1285">
            <v>77925</v>
          </cell>
        </row>
        <row r="1286">
          <cell r="A1286" t="str">
            <v/>
          </cell>
          <cell r="C1286" t="str">
            <v>b l</v>
          </cell>
          <cell r="D1286" t="str">
            <v>Bul«ng</v>
          </cell>
          <cell r="E1286" t="str">
            <v>c¸i</v>
          </cell>
          <cell r="F1286">
            <v>15</v>
          </cell>
          <cell r="G1286">
            <v>2727</v>
          </cell>
          <cell r="H1286">
            <v>40905</v>
          </cell>
        </row>
        <row r="1287">
          <cell r="A1287" t="str">
            <v/>
          </cell>
          <cell r="C1287" t="str">
            <v>qh</v>
          </cell>
          <cell r="D1287" t="str">
            <v>Que hµn</v>
          </cell>
          <cell r="E1287" t="str">
            <v>kg</v>
          </cell>
          <cell r="F1287">
            <v>8.1999999999999993</v>
          </cell>
          <cell r="G1287">
            <v>8</v>
          </cell>
          <cell r="H1287">
            <v>66</v>
          </cell>
        </row>
        <row r="1288">
          <cell r="A1288" t="str">
            <v/>
          </cell>
          <cell r="C1288" t="str">
            <v>dtb</v>
          </cell>
          <cell r="D1288" t="str">
            <v>D©y thÐp buéc</v>
          </cell>
          <cell r="E1288" t="str">
            <v>kg</v>
          </cell>
          <cell r="F1288">
            <v>0.24</v>
          </cell>
          <cell r="G1288">
            <v>7</v>
          </cell>
          <cell r="H1288">
            <v>2</v>
          </cell>
        </row>
        <row r="1289">
          <cell r="A1289" t="str">
            <v/>
          </cell>
          <cell r="C1289" t="str">
            <v>tt&lt;10</v>
          </cell>
          <cell r="D1289" t="str">
            <v>ThÐp trßn d&lt;=10</v>
          </cell>
          <cell r="E1289" t="str">
            <v>kg</v>
          </cell>
          <cell r="F1289">
            <v>1.49</v>
          </cell>
          <cell r="G1289">
            <v>4</v>
          </cell>
          <cell r="H1289">
            <v>6</v>
          </cell>
        </row>
        <row r="1290">
          <cell r="A1290" t="str">
            <v/>
          </cell>
          <cell r="C1290" t="str">
            <v>gc</v>
          </cell>
          <cell r="D1290" t="str">
            <v>Gç chèng/kª</v>
          </cell>
          <cell r="E1290" t="str">
            <v>m3</v>
          </cell>
          <cell r="F1290">
            <v>0.04</v>
          </cell>
          <cell r="G1290">
            <v>830880</v>
          </cell>
          <cell r="H1290">
            <v>33235</v>
          </cell>
        </row>
        <row r="1291">
          <cell r="A1291" t="str">
            <v/>
          </cell>
          <cell r="D1291" t="str">
            <v>VËt liÖu kh¸c</v>
          </cell>
          <cell r="E1291" t="str">
            <v>%</v>
          </cell>
          <cell r="F1291">
            <v>5</v>
          </cell>
          <cell r="G1291">
            <v>74214</v>
          </cell>
          <cell r="H1291">
            <v>3711</v>
          </cell>
        </row>
        <row r="1292">
          <cell r="A1292" t="str">
            <v/>
          </cell>
          <cell r="D1292" t="str">
            <v>b/ Nh©n c«ng</v>
          </cell>
          <cell r="H1292">
            <v>128869</v>
          </cell>
        </row>
        <row r="1293">
          <cell r="A1293" t="str">
            <v/>
          </cell>
          <cell r="C1293" t="str">
            <v>3,5/7</v>
          </cell>
          <cell r="D1293" t="str">
            <v>Ngµy c«ng 3,5/7 LD</v>
          </cell>
          <cell r="E1293" t="str">
            <v>c«ng</v>
          </cell>
          <cell r="F1293">
            <v>5.2919999999999998</v>
          </cell>
          <cell r="G1293">
            <v>14611</v>
          </cell>
          <cell r="H1293">
            <v>77321</v>
          </cell>
        </row>
        <row r="1294">
          <cell r="A1294" t="str">
            <v/>
          </cell>
          <cell r="C1294" t="str">
            <v>3,5/7</v>
          </cell>
          <cell r="D1294" t="str">
            <v xml:space="preserve"> + Th¸o dì: 2/3 LD</v>
          </cell>
          <cell r="E1294" t="str">
            <v>c«ng</v>
          </cell>
          <cell r="F1294">
            <v>3.528</v>
          </cell>
          <cell r="G1294">
            <v>14611</v>
          </cell>
          <cell r="H1294">
            <v>51548</v>
          </cell>
        </row>
        <row r="1295">
          <cell r="A1295" t="str">
            <v/>
          </cell>
          <cell r="D1295" t="str">
            <v>c/ M¸y thi c«ng (LD + TD)</v>
          </cell>
          <cell r="H1295">
            <v>489989</v>
          </cell>
          <cell r="J1295">
            <v>1</v>
          </cell>
        </row>
        <row r="1296">
          <cell r="A1296" t="str">
            <v/>
          </cell>
          <cell r="C1296" t="str">
            <v>h23</v>
          </cell>
          <cell r="D1296" t="str">
            <v>M¸y hµn 23KW                              1,6667</v>
          </cell>
          <cell r="E1296" t="str">
            <v>ca</v>
          </cell>
          <cell r="F1296">
            <v>1.03</v>
          </cell>
          <cell r="G1296">
            <v>77338</v>
          </cell>
          <cell r="H1296">
            <v>132766</v>
          </cell>
        </row>
        <row r="1297">
          <cell r="A1297" t="str">
            <v/>
          </cell>
          <cell r="C1297" t="str">
            <v>c10</v>
          </cell>
          <cell r="D1297" t="str">
            <v>CÈu 10T                                            1,6667</v>
          </cell>
          <cell r="E1297" t="str">
            <v>ca</v>
          </cell>
          <cell r="F1297">
            <v>0.25</v>
          </cell>
          <cell r="G1297">
            <v>615511</v>
          </cell>
          <cell r="H1297">
            <v>256468</v>
          </cell>
        </row>
        <row r="1298">
          <cell r="A1298" t="str">
            <v/>
          </cell>
          <cell r="C1298" t="str">
            <v>ks4,5</v>
          </cell>
          <cell r="D1298" t="str">
            <v>M¸y khoan s¾t                                        1,6667</v>
          </cell>
          <cell r="E1298" t="str">
            <v>ca</v>
          </cell>
          <cell r="F1298">
            <v>0.4</v>
          </cell>
          <cell r="G1298">
            <v>72334</v>
          </cell>
          <cell r="H1298">
            <v>48224</v>
          </cell>
        </row>
        <row r="1299">
          <cell r="A1299" t="str">
            <v/>
          </cell>
          <cell r="C1299" t="str">
            <v>nk6</v>
          </cell>
          <cell r="D1299" t="str">
            <v>M¸y nÐn khÝ 6m3/ph                               1,6667</v>
          </cell>
          <cell r="E1299" t="str">
            <v>ca</v>
          </cell>
          <cell r="F1299">
            <v>0.1</v>
          </cell>
          <cell r="G1299">
            <v>315177</v>
          </cell>
          <cell r="H1299">
            <v>52531</v>
          </cell>
        </row>
        <row r="1300">
          <cell r="A1300">
            <v>150</v>
          </cell>
          <cell r="B1300" t="str">
            <v>BL.1114</v>
          </cell>
          <cell r="D1300" t="str">
            <v xml:space="preserve">§µo ph¸ ®¸ hè mãng </v>
          </cell>
          <cell r="E1300" t="str">
            <v>100m3</v>
          </cell>
        </row>
        <row r="1301">
          <cell r="A1301" t="str">
            <v/>
          </cell>
          <cell r="D1301" t="str">
            <v>b/ Nh©n c«ng</v>
          </cell>
          <cell r="H1301">
            <v>3441329</v>
          </cell>
        </row>
        <row r="1302">
          <cell r="A1302" t="str">
            <v/>
          </cell>
          <cell r="C1302" t="str">
            <v>3,5/7</v>
          </cell>
          <cell r="D1302" t="str">
            <v>Nh©n c«ng 3,5/7</v>
          </cell>
          <cell r="E1302" t="str">
            <v>c«ng</v>
          </cell>
          <cell r="F1302">
            <v>235.53</v>
          </cell>
          <cell r="G1302">
            <v>14611</v>
          </cell>
          <cell r="H1302">
            <v>3441329</v>
          </cell>
        </row>
        <row r="1303">
          <cell r="A1303">
            <v>151</v>
          </cell>
          <cell r="B1303" t="str">
            <v>UD.3210</v>
          </cell>
          <cell r="D1303" t="str">
            <v>Líp phßng n­íc mÆt cÇu</v>
          </cell>
          <cell r="E1303" t="str">
            <v>m2</v>
          </cell>
        </row>
        <row r="1304">
          <cell r="A1304" t="str">
            <v/>
          </cell>
          <cell r="D1304" t="str">
            <v>a/ VËt liÖu</v>
          </cell>
          <cell r="H1304">
            <v>0</v>
          </cell>
        </row>
        <row r="1305">
          <cell r="A1305" t="str">
            <v/>
          </cell>
          <cell r="C1305" t="str">
            <v>m ct</v>
          </cell>
          <cell r="D1305" t="str">
            <v>Mµng chèng thÊm + Phô gia dÝnh b¸m</v>
          </cell>
          <cell r="E1305" t="str">
            <v>m2</v>
          </cell>
          <cell r="F1305">
            <v>1.02</v>
          </cell>
          <cell r="G1305">
            <v>0</v>
          </cell>
          <cell r="H1305">
            <v>0</v>
          </cell>
        </row>
        <row r="1306">
          <cell r="A1306" t="str">
            <v/>
          </cell>
          <cell r="D1306" t="str">
            <v>VËt liÖu kh¸c</v>
          </cell>
          <cell r="E1306" t="str">
            <v>%</v>
          </cell>
          <cell r="F1306">
            <v>1.5</v>
          </cell>
          <cell r="G1306">
            <v>0</v>
          </cell>
          <cell r="H1306">
            <v>0</v>
          </cell>
        </row>
        <row r="1307">
          <cell r="A1307" t="str">
            <v/>
          </cell>
          <cell r="D1307" t="str">
            <v>b/ Nh©n c«ng</v>
          </cell>
          <cell r="H1307">
            <v>4091</v>
          </cell>
        </row>
        <row r="1308">
          <cell r="A1308" t="str">
            <v/>
          </cell>
          <cell r="C1308" t="str">
            <v>3,5/7</v>
          </cell>
          <cell r="D1308" t="str">
            <v>Nh©n c«ng 3,5/7</v>
          </cell>
          <cell r="E1308" t="str">
            <v>c«ng</v>
          </cell>
          <cell r="F1308">
            <v>0.28000000000000003</v>
          </cell>
          <cell r="G1308">
            <v>14611</v>
          </cell>
          <cell r="H1308">
            <v>4091</v>
          </cell>
        </row>
        <row r="1309">
          <cell r="A1309">
            <v>152</v>
          </cell>
          <cell r="B1309" t="str">
            <v>TT</v>
          </cell>
          <cell r="D1309" t="str">
            <v xml:space="preserve">S¶n xuÊt, l¾p dùng èng tho¸t n­íc </v>
          </cell>
          <cell r="E1309" t="str">
            <v>1èng</v>
          </cell>
        </row>
        <row r="1310">
          <cell r="A1310" t="str">
            <v/>
          </cell>
          <cell r="D1310" t="str">
            <v>a/VËt liÖu</v>
          </cell>
          <cell r="H1310">
            <v>284025</v>
          </cell>
        </row>
        <row r="1311">
          <cell r="A1311" t="str">
            <v/>
          </cell>
          <cell r="C1311" t="str">
            <v>« g+n</v>
          </cell>
          <cell r="D1311" t="str">
            <v>èng gang + n¾p ®Ëy</v>
          </cell>
          <cell r="E1311" t="str">
            <v>kg</v>
          </cell>
          <cell r="F1311">
            <v>27.05</v>
          </cell>
          <cell r="G1311">
            <v>10000</v>
          </cell>
          <cell r="H1311">
            <v>270500</v>
          </cell>
        </row>
        <row r="1312">
          <cell r="A1312" t="str">
            <v/>
          </cell>
          <cell r="D1312" t="str">
            <v>VËt liÖu kh¸c</v>
          </cell>
          <cell r="E1312" t="str">
            <v>%</v>
          </cell>
          <cell r="F1312">
            <v>5</v>
          </cell>
          <cell r="G1312">
            <v>270500</v>
          </cell>
          <cell r="H1312">
            <v>13525</v>
          </cell>
        </row>
        <row r="1313">
          <cell r="A1313" t="str">
            <v/>
          </cell>
          <cell r="D1313" t="str">
            <v>b/ Nh©n c«ng</v>
          </cell>
          <cell r="H1313">
            <v>5524</v>
          </cell>
        </row>
        <row r="1314">
          <cell r="A1314" t="str">
            <v/>
          </cell>
          <cell r="C1314" t="str">
            <v>4,0/7</v>
          </cell>
          <cell r="D1314" t="str">
            <v>Nh©n c«ng 4,0/7</v>
          </cell>
          <cell r="E1314" t="str">
            <v>c«ng</v>
          </cell>
          <cell r="F1314">
            <v>0.36</v>
          </cell>
          <cell r="G1314">
            <v>15344</v>
          </cell>
          <cell r="H1314">
            <v>5524</v>
          </cell>
        </row>
        <row r="1315">
          <cell r="A1315">
            <v>153</v>
          </cell>
          <cell r="B1315" t="str">
            <v>BK.4223</v>
          </cell>
          <cell r="D1315" t="str">
            <v xml:space="preserve">§¾p ®Êt b»ng m¸y </v>
          </cell>
          <cell r="E1315" t="str">
            <v>100m3</v>
          </cell>
        </row>
        <row r="1316">
          <cell r="A1316" t="str">
            <v/>
          </cell>
          <cell r="D1316" t="str">
            <v>b/ Nh©n c«ng</v>
          </cell>
          <cell r="H1316">
            <v>43854</v>
          </cell>
        </row>
        <row r="1317">
          <cell r="A1317" t="str">
            <v/>
          </cell>
          <cell r="C1317" t="str">
            <v>3,0/7</v>
          </cell>
          <cell r="D1317" t="str">
            <v>Nh©n c«ng 3,0/7</v>
          </cell>
          <cell r="E1317" t="str">
            <v>c«ng</v>
          </cell>
          <cell r="F1317">
            <v>3.16</v>
          </cell>
          <cell r="G1317">
            <v>13878</v>
          </cell>
          <cell r="H1317">
            <v>43854</v>
          </cell>
        </row>
        <row r="1318">
          <cell r="A1318" t="str">
            <v/>
          </cell>
          <cell r="D1318" t="str">
            <v>c/ M¸y thi c«ng</v>
          </cell>
          <cell r="H1318" t="e">
            <v>#N/A</v>
          </cell>
        </row>
        <row r="1319">
          <cell r="A1319" t="str">
            <v/>
          </cell>
          <cell r="C1319" t="str">
            <v>lbt16</v>
          </cell>
          <cell r="D1319" t="e">
            <v>#N/A</v>
          </cell>
          <cell r="E1319" t="str">
            <v>ca</v>
          </cell>
          <cell r="F1319">
            <v>0.37</v>
          </cell>
          <cell r="G1319" t="e">
            <v>#N/A</v>
          </cell>
          <cell r="H1319" t="e">
            <v>#N/A</v>
          </cell>
        </row>
        <row r="1320">
          <cell r="A1320" t="str">
            <v/>
          </cell>
          <cell r="C1320" t="str">
            <v>u110</v>
          </cell>
          <cell r="D1320" t="str">
            <v>M¸y ñi 110cv</v>
          </cell>
          <cell r="E1320" t="str">
            <v>ca</v>
          </cell>
          <cell r="F1320">
            <v>0.185</v>
          </cell>
          <cell r="G1320">
            <v>669348</v>
          </cell>
          <cell r="H1320">
            <v>123829</v>
          </cell>
        </row>
        <row r="1321">
          <cell r="A1321">
            <v>154</v>
          </cell>
          <cell r="B1321" t="str">
            <v>HA.9110</v>
          </cell>
          <cell r="D1321" t="str">
            <v>BT M300 cäc nhåi trªn c¹n d&lt;=1000</v>
          </cell>
          <cell r="E1321" t="str">
            <v>m3</v>
          </cell>
        </row>
        <row r="1322">
          <cell r="A1322" t="str">
            <v/>
          </cell>
          <cell r="D1322" t="str">
            <v>a/VËt liÖu</v>
          </cell>
          <cell r="H1322">
            <v>655014</v>
          </cell>
        </row>
        <row r="1323">
          <cell r="A1323" t="str">
            <v/>
          </cell>
          <cell r="D1323" t="str">
            <v>V­a BT M300 ®¸ 1x2 (®é sôt 14-17)</v>
          </cell>
          <cell r="E1323" t="str">
            <v>m3</v>
          </cell>
          <cell r="F1323">
            <v>1.1000000000000001</v>
          </cell>
          <cell r="G1323">
            <v>592970</v>
          </cell>
          <cell r="H1323">
            <v>652267</v>
          </cell>
        </row>
        <row r="1324">
          <cell r="A1324" t="str">
            <v/>
          </cell>
          <cell r="D1324" t="str">
            <v>èng ®æ d=300</v>
          </cell>
          <cell r="E1324" t="str">
            <v>m</v>
          </cell>
          <cell r="F1324">
            <v>1.2E-2</v>
          </cell>
          <cell r="G1324">
            <v>120000</v>
          </cell>
          <cell r="H1324">
            <v>1440</v>
          </cell>
        </row>
        <row r="1325">
          <cell r="A1325" t="str">
            <v/>
          </cell>
          <cell r="D1325" t="str">
            <v>VËt liÖu kh¸c</v>
          </cell>
          <cell r="E1325" t="str">
            <v>m3</v>
          </cell>
          <cell r="F1325">
            <v>0.2</v>
          </cell>
          <cell r="G1325">
            <v>653707</v>
          </cell>
          <cell r="H1325">
            <v>1307</v>
          </cell>
        </row>
        <row r="1326">
          <cell r="A1326" t="str">
            <v/>
          </cell>
          <cell r="D1326" t="str">
            <v>b/ Nh©n c«ng</v>
          </cell>
          <cell r="H1326">
            <v>71885</v>
          </cell>
        </row>
        <row r="1327">
          <cell r="A1327" t="str">
            <v/>
          </cell>
          <cell r="C1327" t="str">
            <v>4,5/7</v>
          </cell>
          <cell r="D1327" t="str">
            <v>Nh©n c«ng 4,5/7</v>
          </cell>
          <cell r="E1327" t="str">
            <v>c«ng</v>
          </cell>
          <cell r="F1327">
            <v>4.25</v>
          </cell>
          <cell r="G1327">
            <v>16914</v>
          </cell>
          <cell r="H1327">
            <v>71885</v>
          </cell>
        </row>
        <row r="1328">
          <cell r="A1328" t="str">
            <v/>
          </cell>
          <cell r="D1328" t="str">
            <v>c/ M¸y thi c«ng</v>
          </cell>
          <cell r="H1328">
            <v>101754</v>
          </cell>
        </row>
        <row r="1329">
          <cell r="A1329" t="str">
            <v/>
          </cell>
          <cell r="C1329" t="str">
            <v>t250</v>
          </cell>
          <cell r="D1329" t="str">
            <v>M¸y trén 250l</v>
          </cell>
          <cell r="E1329" t="str">
            <v>ca</v>
          </cell>
          <cell r="F1329">
            <v>0.11</v>
          </cell>
          <cell r="G1329">
            <v>96272</v>
          </cell>
          <cell r="H1329">
            <v>10590</v>
          </cell>
        </row>
        <row r="1330">
          <cell r="A1330" t="str">
            <v/>
          </cell>
          <cell r="C1330" t="str">
            <v>cx50</v>
          </cell>
          <cell r="D1330" t="str">
            <v>CÈu xÝch 50T</v>
          </cell>
          <cell r="E1330" t="str">
            <v>ca</v>
          </cell>
          <cell r="F1330">
            <v>5.5E-2</v>
          </cell>
          <cell r="G1330">
            <v>1639226</v>
          </cell>
          <cell r="H1330">
            <v>90157</v>
          </cell>
        </row>
        <row r="1331">
          <cell r="A1331" t="str">
            <v/>
          </cell>
          <cell r="D1331" t="str">
            <v>M¸y kh¸c</v>
          </cell>
          <cell r="E1331" t="str">
            <v>%</v>
          </cell>
          <cell r="F1331">
            <v>1</v>
          </cell>
          <cell r="G1331">
            <v>100747</v>
          </cell>
          <cell r="H1331">
            <v>1007</v>
          </cell>
        </row>
        <row r="1332">
          <cell r="A1332">
            <v>155</v>
          </cell>
          <cell r="B1332" t="str">
            <v>IA.6121</v>
          </cell>
          <cell r="D1332" t="str">
            <v>Cèt thÐp cäc khoan nhåi trªn c¹n d&lt;=18</v>
          </cell>
          <cell r="E1332" t="str">
            <v>TÊn</v>
          </cell>
        </row>
        <row r="1333">
          <cell r="A1333" t="str">
            <v/>
          </cell>
          <cell r="D1333" t="str">
            <v>a/VËt liÖu</v>
          </cell>
          <cell r="H1333">
            <v>4299</v>
          </cell>
        </row>
        <row r="1334">
          <cell r="A1334" t="str">
            <v/>
          </cell>
          <cell r="C1334" t="str">
            <v>tt&lt;18</v>
          </cell>
          <cell r="D1334" t="str">
            <v>ThÐp trßn d&lt;=18</v>
          </cell>
          <cell r="E1334" t="str">
            <v>kg</v>
          </cell>
          <cell r="F1334">
            <v>1020</v>
          </cell>
          <cell r="G1334">
            <v>4</v>
          </cell>
          <cell r="H1334">
            <v>4080</v>
          </cell>
        </row>
        <row r="1335">
          <cell r="A1335" t="str">
            <v/>
          </cell>
          <cell r="C1335" t="str">
            <v>dtb</v>
          </cell>
          <cell r="D1335" t="str">
            <v>D©y thÐp buéc</v>
          </cell>
          <cell r="E1335" t="str">
            <v>kg</v>
          </cell>
          <cell r="F1335">
            <v>14.28</v>
          </cell>
          <cell r="G1335">
            <v>7</v>
          </cell>
          <cell r="H1335">
            <v>100</v>
          </cell>
        </row>
        <row r="1336">
          <cell r="A1336" t="str">
            <v/>
          </cell>
          <cell r="C1336" t="str">
            <v>qh</v>
          </cell>
          <cell r="D1336" t="str">
            <v>Que hµn</v>
          </cell>
          <cell r="E1336" t="str">
            <v>kg</v>
          </cell>
          <cell r="F1336">
            <v>9.5</v>
          </cell>
          <cell r="G1336">
            <v>8</v>
          </cell>
          <cell r="H1336">
            <v>76</v>
          </cell>
        </row>
        <row r="1337">
          <cell r="A1337" t="str">
            <v/>
          </cell>
          <cell r="D1337" t="str">
            <v>VËt liÖu kh¸c</v>
          </cell>
          <cell r="E1337" t="str">
            <v>%</v>
          </cell>
          <cell r="F1337">
            <v>1</v>
          </cell>
          <cell r="G1337">
            <v>4256</v>
          </cell>
          <cell r="H1337">
            <v>43</v>
          </cell>
        </row>
        <row r="1338">
          <cell r="A1338" t="str">
            <v/>
          </cell>
          <cell r="D1338" t="str">
            <v>b/ Nh©n c«ng</v>
          </cell>
          <cell r="H1338">
            <v>188731</v>
          </cell>
        </row>
        <row r="1339">
          <cell r="A1339" t="str">
            <v/>
          </cell>
          <cell r="C1339" t="str">
            <v>4,0/7</v>
          </cell>
          <cell r="D1339" t="str">
            <v>Nh©n c«ng 4,0/7</v>
          </cell>
          <cell r="E1339" t="str">
            <v>c«ng</v>
          </cell>
          <cell r="F1339">
            <v>12.3</v>
          </cell>
          <cell r="G1339">
            <v>15344</v>
          </cell>
          <cell r="H1339">
            <v>188731</v>
          </cell>
        </row>
        <row r="1340">
          <cell r="A1340" t="str">
            <v/>
          </cell>
          <cell r="D1340" t="str">
            <v>c/ M¸y thi c«ng</v>
          </cell>
          <cell r="H1340">
            <v>345311</v>
          </cell>
        </row>
        <row r="1341">
          <cell r="A1341" t="str">
            <v/>
          </cell>
          <cell r="C1341" t="str">
            <v>h23</v>
          </cell>
          <cell r="D1341" t="str">
            <v>M¸y hµn 23KW</v>
          </cell>
          <cell r="E1341" t="str">
            <v>ca</v>
          </cell>
          <cell r="F1341">
            <v>2.37</v>
          </cell>
          <cell r="G1341">
            <v>77338</v>
          </cell>
          <cell r="H1341">
            <v>183291</v>
          </cell>
        </row>
        <row r="1342">
          <cell r="A1342" t="str">
            <v/>
          </cell>
          <cell r="C1342" t="str">
            <v>cuct</v>
          </cell>
          <cell r="D1342" t="str">
            <v>M¸y c¾t uèn cèt thÐp</v>
          </cell>
          <cell r="E1342" t="str">
            <v>ca</v>
          </cell>
          <cell r="F1342">
            <v>0.32</v>
          </cell>
          <cell r="G1342">
            <v>39789</v>
          </cell>
          <cell r="H1342">
            <v>12732</v>
          </cell>
        </row>
        <row r="1343">
          <cell r="A1343" t="str">
            <v/>
          </cell>
          <cell r="C1343" t="str">
            <v>c25</v>
          </cell>
          <cell r="D1343" t="str">
            <v>CÈu 25T</v>
          </cell>
          <cell r="E1343" t="str">
            <v>ca</v>
          </cell>
          <cell r="F1343">
            <v>0.13</v>
          </cell>
          <cell r="G1343">
            <v>1148366</v>
          </cell>
          <cell r="H1343">
            <v>149288</v>
          </cell>
        </row>
        <row r="1344">
          <cell r="A1344">
            <v>156</v>
          </cell>
          <cell r="B1344" t="str">
            <v>IA.6131</v>
          </cell>
          <cell r="D1344" t="str">
            <v>Cèt thÐp cäc khoan nhåi trªn c¹n d&gt;=18</v>
          </cell>
          <cell r="E1344" t="str">
            <v>TÊn</v>
          </cell>
        </row>
        <row r="1345">
          <cell r="A1345" t="str">
            <v/>
          </cell>
          <cell r="D1345" t="str">
            <v>a/VËt liÖu</v>
          </cell>
          <cell r="H1345">
            <v>4307</v>
          </cell>
        </row>
        <row r="1346">
          <cell r="A1346" t="str">
            <v/>
          </cell>
          <cell r="C1346" t="str">
            <v>tt&gt;18</v>
          </cell>
          <cell r="D1346" t="str">
            <v>ThÐp trßn d&gt;18</v>
          </cell>
          <cell r="E1346" t="str">
            <v>kg</v>
          </cell>
          <cell r="F1346">
            <v>1020</v>
          </cell>
          <cell r="G1346">
            <v>4</v>
          </cell>
          <cell r="H1346">
            <v>4080</v>
          </cell>
        </row>
        <row r="1347">
          <cell r="A1347" t="str">
            <v/>
          </cell>
          <cell r="C1347" t="str">
            <v>dtb</v>
          </cell>
          <cell r="D1347" t="str">
            <v>D©y thÐp buéc</v>
          </cell>
          <cell r="E1347" t="str">
            <v>kg</v>
          </cell>
          <cell r="F1347">
            <v>14.28</v>
          </cell>
          <cell r="G1347">
            <v>7</v>
          </cell>
          <cell r="H1347">
            <v>100</v>
          </cell>
        </row>
        <row r="1348">
          <cell r="A1348" t="str">
            <v/>
          </cell>
          <cell r="C1348" t="str">
            <v>qh</v>
          </cell>
          <cell r="D1348" t="str">
            <v>Que hµn</v>
          </cell>
          <cell r="E1348" t="str">
            <v>kg</v>
          </cell>
          <cell r="F1348">
            <v>10.5</v>
          </cell>
          <cell r="G1348">
            <v>8</v>
          </cell>
          <cell r="H1348">
            <v>84</v>
          </cell>
        </row>
        <row r="1349">
          <cell r="A1349" t="str">
            <v/>
          </cell>
          <cell r="D1349" t="str">
            <v>VËt liÖu kh¸c</v>
          </cell>
          <cell r="E1349" t="str">
            <v>%</v>
          </cell>
          <cell r="F1349">
            <v>1</v>
          </cell>
          <cell r="G1349">
            <v>4264</v>
          </cell>
          <cell r="H1349">
            <v>43</v>
          </cell>
        </row>
        <row r="1350">
          <cell r="A1350" t="str">
            <v/>
          </cell>
          <cell r="D1350" t="str">
            <v>b/ Nh©n c«ng</v>
          </cell>
          <cell r="H1350">
            <v>165715</v>
          </cell>
        </row>
        <row r="1351">
          <cell r="A1351" t="str">
            <v/>
          </cell>
          <cell r="C1351" t="str">
            <v>4,0/7</v>
          </cell>
          <cell r="D1351" t="str">
            <v>Nh©n c«ng 4,0/7</v>
          </cell>
          <cell r="E1351" t="str">
            <v>c«ng</v>
          </cell>
          <cell r="F1351">
            <v>10.8</v>
          </cell>
          <cell r="G1351">
            <v>15344</v>
          </cell>
          <cell r="H1351">
            <v>165715</v>
          </cell>
        </row>
        <row r="1352">
          <cell r="A1352" t="str">
            <v/>
          </cell>
          <cell r="D1352" t="str">
            <v>c/ M¸y thi c«ng</v>
          </cell>
          <cell r="H1352">
            <v>346796</v>
          </cell>
        </row>
        <row r="1353">
          <cell r="A1353" t="str">
            <v/>
          </cell>
          <cell r="C1353" t="str">
            <v>h23</v>
          </cell>
          <cell r="D1353" t="str">
            <v>M¸y hµn 23KW</v>
          </cell>
          <cell r="E1353" t="str">
            <v>ca</v>
          </cell>
          <cell r="F1353">
            <v>2.62</v>
          </cell>
          <cell r="G1353">
            <v>77338</v>
          </cell>
          <cell r="H1353">
            <v>202626</v>
          </cell>
        </row>
        <row r="1354">
          <cell r="A1354" t="str">
            <v/>
          </cell>
          <cell r="C1354" t="str">
            <v>cuct</v>
          </cell>
          <cell r="D1354" t="str">
            <v>M¸y c¾t uèn cèt thÐp</v>
          </cell>
          <cell r="E1354" t="str">
            <v>ca</v>
          </cell>
          <cell r="F1354">
            <v>0.16</v>
          </cell>
          <cell r="G1354">
            <v>39789</v>
          </cell>
          <cell r="H1354">
            <v>6366</v>
          </cell>
        </row>
        <row r="1355">
          <cell r="A1355" t="str">
            <v/>
          </cell>
          <cell r="C1355" t="str">
            <v>c25</v>
          </cell>
          <cell r="D1355" t="str">
            <v>CÈu 25T</v>
          </cell>
          <cell r="E1355" t="str">
            <v>ca</v>
          </cell>
          <cell r="F1355">
            <v>0.12</v>
          </cell>
          <cell r="G1355">
            <v>1148366</v>
          </cell>
          <cell r="H1355">
            <v>137804</v>
          </cell>
        </row>
        <row r="1356">
          <cell r="A1356">
            <v>157</v>
          </cell>
          <cell r="B1356" t="str">
            <v>NA.2210</v>
          </cell>
          <cell r="D1356" t="str">
            <v>SX èng v¸ch thÐp</v>
          </cell>
          <cell r="E1356" t="str">
            <v>TÊn</v>
          </cell>
        </row>
        <row r="1357">
          <cell r="A1357" t="str">
            <v/>
          </cell>
          <cell r="D1357" t="str">
            <v>a/VËt liÖu</v>
          </cell>
          <cell r="H1357">
            <v>5916</v>
          </cell>
        </row>
        <row r="1358">
          <cell r="A1358" t="str">
            <v/>
          </cell>
          <cell r="C1358" t="str">
            <v>tb</v>
          </cell>
          <cell r="D1358" t="str">
            <v xml:space="preserve">ThÐp b¶n                            </v>
          </cell>
          <cell r="E1358" t="str">
            <v>kg</v>
          </cell>
          <cell r="F1358">
            <v>1025</v>
          </cell>
          <cell r="G1358">
            <v>3</v>
          </cell>
          <cell r="H1358">
            <v>3075</v>
          </cell>
        </row>
        <row r="1359">
          <cell r="A1359" t="str">
            <v/>
          </cell>
          <cell r="C1359" t="str">
            <v>¤ xy</v>
          </cell>
          <cell r="D1359" t="str">
            <v>¤ xy</v>
          </cell>
          <cell r="E1359" t="str">
            <v>Chai</v>
          </cell>
          <cell r="F1359">
            <v>7.8E-2</v>
          </cell>
          <cell r="G1359">
            <v>27300</v>
          </cell>
          <cell r="H1359">
            <v>2129</v>
          </cell>
        </row>
        <row r="1360">
          <cell r="A1360" t="str">
            <v/>
          </cell>
          <cell r="C1360" t="str">
            <v>® ®</v>
          </cell>
          <cell r="D1360" t="str">
            <v>§Êt ®Ìn</v>
          </cell>
          <cell r="E1360" t="str">
            <v>kg</v>
          </cell>
          <cell r="F1360">
            <v>6.2E-2</v>
          </cell>
          <cell r="G1360">
            <v>7818</v>
          </cell>
          <cell r="H1360">
            <v>485</v>
          </cell>
        </row>
        <row r="1361">
          <cell r="A1361" t="str">
            <v/>
          </cell>
          <cell r="C1361" t="str">
            <v>qh</v>
          </cell>
          <cell r="D1361" t="str">
            <v>Que hµn</v>
          </cell>
          <cell r="E1361" t="str">
            <v>kg</v>
          </cell>
          <cell r="F1361">
            <v>17.5</v>
          </cell>
          <cell r="G1361">
            <v>8</v>
          </cell>
          <cell r="H1361">
            <v>140</v>
          </cell>
        </row>
        <row r="1362">
          <cell r="A1362" t="str">
            <v/>
          </cell>
          <cell r="D1362" t="str">
            <v>VËt liÖu kh¸c</v>
          </cell>
          <cell r="E1362" t="str">
            <v>%</v>
          </cell>
          <cell r="F1362">
            <v>1.5</v>
          </cell>
          <cell r="G1362">
            <v>5829</v>
          </cell>
          <cell r="H1362">
            <v>87</v>
          </cell>
        </row>
        <row r="1363">
          <cell r="A1363" t="str">
            <v/>
          </cell>
          <cell r="D1363" t="str">
            <v>b/ Nh©n c«ng</v>
          </cell>
          <cell r="H1363">
            <v>312909</v>
          </cell>
        </row>
        <row r="1364">
          <cell r="A1364" t="str">
            <v/>
          </cell>
          <cell r="C1364" t="str">
            <v>4,5/7</v>
          </cell>
          <cell r="D1364" t="str">
            <v>Nh©n c«ng 4,5/7</v>
          </cell>
          <cell r="E1364" t="str">
            <v>c«ng</v>
          </cell>
          <cell r="F1364">
            <v>18.5</v>
          </cell>
          <cell r="G1364">
            <v>16914</v>
          </cell>
          <cell r="H1364">
            <v>312909</v>
          </cell>
        </row>
        <row r="1365">
          <cell r="A1365" t="str">
            <v/>
          </cell>
          <cell r="D1365" t="str">
            <v>c/ M¸y thi c«ng</v>
          </cell>
          <cell r="H1365">
            <v>385814</v>
          </cell>
        </row>
        <row r="1366">
          <cell r="A1366" t="str">
            <v/>
          </cell>
          <cell r="C1366" t="str">
            <v>h23</v>
          </cell>
          <cell r="D1366" t="str">
            <v>M¸y hµn 23KW</v>
          </cell>
          <cell r="E1366" t="str">
            <v>ca</v>
          </cell>
          <cell r="F1366">
            <v>4.37</v>
          </cell>
          <cell r="G1366">
            <v>77338</v>
          </cell>
          <cell r="H1366">
            <v>337967</v>
          </cell>
        </row>
        <row r="1367">
          <cell r="A1367" t="str">
            <v/>
          </cell>
          <cell r="C1367" t="str">
            <v>c «</v>
          </cell>
          <cell r="D1367" t="str">
            <v>M¸y cuèn èng</v>
          </cell>
          <cell r="E1367" t="str">
            <v>ca</v>
          </cell>
          <cell r="F1367">
            <v>0.5</v>
          </cell>
          <cell r="G1367">
            <v>43589</v>
          </cell>
          <cell r="H1367">
            <v>21795</v>
          </cell>
        </row>
        <row r="1368">
          <cell r="A1368" t="str">
            <v/>
          </cell>
          <cell r="C1368" t="str">
            <v>c16</v>
          </cell>
          <cell r="D1368" t="str">
            <v>CÈu 16T</v>
          </cell>
          <cell r="E1368" t="str">
            <v>ca</v>
          </cell>
          <cell r="F1368">
            <v>2.7E-2</v>
          </cell>
          <cell r="G1368">
            <v>823425</v>
          </cell>
          <cell r="H1368">
            <v>22232</v>
          </cell>
        </row>
        <row r="1369">
          <cell r="A1369" t="str">
            <v/>
          </cell>
          <cell r="D1369" t="str">
            <v>M¸y kh¸c</v>
          </cell>
          <cell r="E1369" t="str">
            <v>%</v>
          </cell>
          <cell r="F1369">
            <v>1</v>
          </cell>
          <cell r="G1369">
            <v>381994</v>
          </cell>
          <cell r="H1369">
            <v>3820</v>
          </cell>
        </row>
        <row r="1370">
          <cell r="A1370">
            <v>158</v>
          </cell>
          <cell r="B1370" t="str">
            <v>TT</v>
          </cell>
          <cell r="D1370" t="str">
            <v xml:space="preserve">C¾t ®Ëp ®Çu cäc khoan nhåi </v>
          </cell>
          <cell r="E1370" t="str">
            <v>Cäc</v>
          </cell>
          <cell r="I1370">
            <v>34</v>
          </cell>
          <cell r="J1370" t="str">
            <v>§Ëp ®Çu cäc khoan nhåi ( 1m3)</v>
          </cell>
        </row>
        <row r="1371">
          <cell r="A1371" t="str">
            <v/>
          </cell>
          <cell r="D1371" t="str">
            <v>a/VËt liÖu</v>
          </cell>
          <cell r="H1371">
            <v>1368</v>
          </cell>
          <cell r="J1371" t="str">
            <v>a/ VËt liÖu</v>
          </cell>
        </row>
        <row r="1372">
          <cell r="A1372" t="str">
            <v/>
          </cell>
          <cell r="C1372" t="str">
            <v>¤ xy</v>
          </cell>
          <cell r="D1372" t="str">
            <v>¤ xy c¾t èng v¸ch thÐp</v>
          </cell>
          <cell r="E1372" t="str">
            <v>Chai</v>
          </cell>
          <cell r="F1372">
            <v>2.7199999999999998E-2</v>
          </cell>
          <cell r="G1372">
            <v>27300</v>
          </cell>
          <cell r="H1372">
            <v>743</v>
          </cell>
          <cell r="J1372" t="str">
            <v>Que hµn</v>
          </cell>
        </row>
        <row r="1373">
          <cell r="A1373" t="str">
            <v/>
          </cell>
          <cell r="C1373" t="str">
            <v>® ®</v>
          </cell>
          <cell r="D1373" t="str">
            <v>§Êt ®Ìn</v>
          </cell>
          <cell r="E1373" t="str">
            <v>kg</v>
          </cell>
          <cell r="F1373">
            <v>0.08</v>
          </cell>
          <cell r="G1373">
            <v>7818</v>
          </cell>
          <cell r="H1373">
            <v>625</v>
          </cell>
          <cell r="I1373" t="str">
            <v>AH.1110</v>
          </cell>
          <cell r="J1373" t="str">
            <v>b/ Nh©n c«ng</v>
          </cell>
        </row>
        <row r="1374">
          <cell r="A1374" t="str">
            <v/>
          </cell>
          <cell r="D1374" t="str">
            <v>b/ Nh©n c«ng</v>
          </cell>
          <cell r="H1374">
            <v>54124</v>
          </cell>
          <cell r="J1374" t="str">
            <v>Ngµy c«ng 3,5/7</v>
          </cell>
        </row>
        <row r="1375">
          <cell r="A1375" t="str">
            <v/>
          </cell>
          <cell r="C1375" t="str">
            <v>3,5/7</v>
          </cell>
          <cell r="D1375" t="str">
            <v>Nh©n c«ng 3,5/7</v>
          </cell>
          <cell r="E1375" t="str">
            <v>c«ng</v>
          </cell>
          <cell r="F1375">
            <v>3.7042999999999999</v>
          </cell>
          <cell r="G1375">
            <v>14611</v>
          </cell>
          <cell r="H1375">
            <v>54124</v>
          </cell>
          <cell r="J1375" t="str">
            <v>c/ M¸y thi c«ng</v>
          </cell>
        </row>
        <row r="1376">
          <cell r="A1376">
            <v>159</v>
          </cell>
          <cell r="B1376" t="str">
            <v>DA.1120</v>
          </cell>
          <cell r="D1376" t="str">
            <v>Khoan to¹ lç vµo ®Êt trªn c¹n d=1000mm</v>
          </cell>
          <cell r="J1376" t="str">
            <v>Bóa c¨n 3m3KN/ph</v>
          </cell>
        </row>
        <row r="1377">
          <cell r="A1377" t="str">
            <v/>
          </cell>
          <cell r="D1377" t="str">
            <v>b/ Nh©n c«ng</v>
          </cell>
          <cell r="H1377">
            <v>56839</v>
          </cell>
          <cell r="J1377" t="str">
            <v>M¸y nÐn khÝ 9m3/ph</v>
          </cell>
        </row>
        <row r="1378">
          <cell r="A1378" t="str">
            <v/>
          </cell>
          <cell r="C1378" t="str">
            <v>4,0/7</v>
          </cell>
          <cell r="D1378" t="str">
            <v>Nh©n c«ng 4,0/7</v>
          </cell>
          <cell r="E1378" t="str">
            <v>c«ng</v>
          </cell>
          <cell r="F1378">
            <v>3.7042999999999999</v>
          </cell>
          <cell r="G1378">
            <v>15344</v>
          </cell>
          <cell r="H1378">
            <v>56839</v>
          </cell>
          <cell r="J1378" t="str">
            <v>M¸y hµn</v>
          </cell>
        </row>
        <row r="1379">
          <cell r="A1379" t="str">
            <v/>
          </cell>
          <cell r="D1379" t="str">
            <v>c/ M¸y thi c«ng</v>
          </cell>
          <cell r="H1379">
            <v>381994</v>
          </cell>
        </row>
        <row r="1380">
          <cell r="A1380" t="str">
            <v/>
          </cell>
          <cell r="C1380" t="str">
            <v>h23</v>
          </cell>
          <cell r="D1380" t="str">
            <v>M¸y hµn 23KW</v>
          </cell>
          <cell r="E1380" t="str">
            <v>ca</v>
          </cell>
          <cell r="F1380">
            <v>4.37</v>
          </cell>
          <cell r="G1380">
            <v>77338</v>
          </cell>
          <cell r="H1380">
            <v>337967</v>
          </cell>
        </row>
        <row r="1381">
          <cell r="A1381" t="str">
            <v/>
          </cell>
          <cell r="C1381" t="str">
            <v>c «</v>
          </cell>
          <cell r="D1381" t="str">
            <v>M¸y cuèn èng</v>
          </cell>
          <cell r="E1381" t="str">
            <v>ca</v>
          </cell>
          <cell r="F1381">
            <v>0.5</v>
          </cell>
          <cell r="G1381">
            <v>43589</v>
          </cell>
          <cell r="H1381">
            <v>21795</v>
          </cell>
        </row>
        <row r="1382">
          <cell r="A1382" t="str">
            <v/>
          </cell>
          <cell r="C1382" t="str">
            <v>c16</v>
          </cell>
          <cell r="D1382" t="str">
            <v>CÈu 16T</v>
          </cell>
          <cell r="E1382" t="str">
            <v>ca</v>
          </cell>
          <cell r="F1382">
            <v>2.7E-2</v>
          </cell>
          <cell r="G1382">
            <v>823425</v>
          </cell>
          <cell r="H1382">
            <v>22232</v>
          </cell>
        </row>
        <row r="1383">
          <cell r="A1383" t="str">
            <v/>
          </cell>
        </row>
        <row r="1384">
          <cell r="A1384" t="str">
            <v/>
          </cell>
        </row>
        <row r="1385">
          <cell r="A1385" t="str">
            <v/>
          </cell>
        </row>
        <row r="1386">
          <cell r="A1386" t="str">
            <v/>
          </cell>
        </row>
        <row r="1387">
          <cell r="A1387" t="str">
            <v/>
          </cell>
        </row>
        <row r="1388">
          <cell r="A1388" t="str">
            <v/>
          </cell>
        </row>
        <row r="1389">
          <cell r="A1389" t="str">
            <v/>
          </cell>
        </row>
        <row r="1390">
          <cell r="A1390" t="str">
            <v/>
          </cell>
        </row>
        <row r="1391">
          <cell r="A1391" t="str">
            <v/>
          </cell>
        </row>
        <row r="1392">
          <cell r="A1392" t="str">
            <v/>
          </cell>
        </row>
        <row r="1393">
          <cell r="A1393" t="str">
            <v/>
          </cell>
        </row>
        <row r="1394">
          <cell r="A1394" t="str">
            <v/>
          </cell>
        </row>
        <row r="1395">
          <cell r="A1395" t="str">
            <v/>
          </cell>
        </row>
        <row r="1396">
          <cell r="A1396" t="str">
            <v/>
          </cell>
        </row>
        <row r="1397">
          <cell r="A1397" t="str">
            <v/>
          </cell>
        </row>
        <row r="1398">
          <cell r="A1398" t="str">
            <v/>
          </cell>
        </row>
        <row r="1399">
          <cell r="A1399" t="str">
            <v/>
          </cell>
        </row>
        <row r="1400">
          <cell r="A1400" t="str">
            <v/>
          </cell>
        </row>
        <row r="1401">
          <cell r="A1401" t="str">
            <v/>
          </cell>
        </row>
        <row r="1402">
          <cell r="A1402" t="str">
            <v/>
          </cell>
        </row>
        <row r="1403">
          <cell r="A1403" t="str">
            <v/>
          </cell>
        </row>
        <row r="1404">
          <cell r="A1404" t="str">
            <v/>
          </cell>
        </row>
        <row r="1405">
          <cell r="A1405" t="str">
            <v/>
          </cell>
        </row>
        <row r="1406">
          <cell r="A1406" t="str">
            <v/>
          </cell>
        </row>
        <row r="1407">
          <cell r="A1407" t="str">
            <v/>
          </cell>
        </row>
        <row r="1408">
          <cell r="A1408" t="str">
            <v/>
          </cell>
        </row>
        <row r="1409">
          <cell r="A1409" t="str">
            <v/>
          </cell>
        </row>
        <row r="1410">
          <cell r="A1410" t="str">
            <v/>
          </cell>
        </row>
        <row r="1411">
          <cell r="A1411" t="str">
            <v/>
          </cell>
        </row>
        <row r="1412">
          <cell r="A1412" t="str">
            <v/>
          </cell>
        </row>
        <row r="1413">
          <cell r="A1413" t="str">
            <v/>
          </cell>
        </row>
        <row r="1414">
          <cell r="A1414" t="str">
            <v/>
          </cell>
        </row>
        <row r="1415">
          <cell r="A1415" t="str">
            <v/>
          </cell>
        </row>
        <row r="1416">
          <cell r="A1416" t="str">
            <v/>
          </cell>
        </row>
        <row r="1417">
          <cell r="A1417" t="str">
            <v/>
          </cell>
        </row>
        <row r="1418">
          <cell r="A1418" t="str">
            <v/>
          </cell>
        </row>
        <row r="1419">
          <cell r="A1419" t="str">
            <v/>
          </cell>
        </row>
        <row r="1420">
          <cell r="A1420" t="str">
            <v/>
          </cell>
        </row>
        <row r="1421">
          <cell r="A1421" t="str">
            <v/>
          </cell>
        </row>
        <row r="1422">
          <cell r="A1422" t="str">
            <v/>
          </cell>
        </row>
        <row r="1423">
          <cell r="A1423" t="str">
            <v/>
          </cell>
        </row>
        <row r="1424">
          <cell r="A1424" t="str">
            <v/>
          </cell>
        </row>
        <row r="1425">
          <cell r="A1425" t="str">
            <v/>
          </cell>
        </row>
        <row r="1426">
          <cell r="A1426" t="str">
            <v/>
          </cell>
        </row>
        <row r="1427">
          <cell r="A1427" t="str">
            <v/>
          </cell>
        </row>
        <row r="1428">
          <cell r="A1428" t="str">
            <v/>
          </cell>
        </row>
        <row r="1429">
          <cell r="A1429" t="str">
            <v/>
          </cell>
        </row>
        <row r="1430">
          <cell r="A1430" t="str">
            <v/>
          </cell>
        </row>
        <row r="1431">
          <cell r="A1431" t="str">
            <v/>
          </cell>
        </row>
        <row r="1432">
          <cell r="A1432" t="str">
            <v/>
          </cell>
        </row>
        <row r="1433">
          <cell r="A1433" t="str">
            <v/>
          </cell>
        </row>
        <row r="1434">
          <cell r="A1434" t="str">
            <v/>
          </cell>
        </row>
        <row r="1435">
          <cell r="A1435" t="str">
            <v/>
          </cell>
        </row>
        <row r="1436">
          <cell r="A1436" t="str">
            <v/>
          </cell>
        </row>
        <row r="1437">
          <cell r="A1437" t="str">
            <v/>
          </cell>
        </row>
        <row r="1438">
          <cell r="A1438" t="str">
            <v/>
          </cell>
        </row>
        <row r="1439">
          <cell r="A1439" t="str">
            <v/>
          </cell>
        </row>
        <row r="1440">
          <cell r="A1440" t="str">
            <v/>
          </cell>
        </row>
        <row r="1441">
          <cell r="A1441" t="str">
            <v/>
          </cell>
        </row>
        <row r="1442">
          <cell r="A1442" t="str">
            <v/>
          </cell>
        </row>
        <row r="1443">
          <cell r="A1443" t="str">
            <v/>
          </cell>
        </row>
        <row r="1444">
          <cell r="A1444" t="str">
            <v/>
          </cell>
        </row>
        <row r="1445">
          <cell r="A1445" t="str">
            <v/>
          </cell>
        </row>
        <row r="1446">
          <cell r="A1446" t="str">
            <v/>
          </cell>
        </row>
        <row r="1447">
          <cell r="A1447" t="str">
            <v/>
          </cell>
        </row>
        <row r="1448">
          <cell r="A1448" t="str">
            <v/>
          </cell>
        </row>
        <row r="1449">
          <cell r="A1449" t="str">
            <v/>
          </cell>
        </row>
        <row r="1450">
          <cell r="A1450" t="str">
            <v/>
          </cell>
        </row>
        <row r="1451">
          <cell r="A1451" t="str">
            <v/>
          </cell>
        </row>
        <row r="1452">
          <cell r="A1452" t="str">
            <v/>
          </cell>
        </row>
        <row r="1453">
          <cell r="A1453" t="str">
            <v/>
          </cell>
        </row>
        <row r="1454">
          <cell r="A1454" t="str">
            <v/>
          </cell>
        </row>
        <row r="1455">
          <cell r="A1455" t="str">
            <v/>
          </cell>
        </row>
        <row r="1456">
          <cell r="A1456" t="str">
            <v/>
          </cell>
        </row>
        <row r="1457">
          <cell r="A1457" t="str">
            <v/>
          </cell>
        </row>
        <row r="1458">
          <cell r="A1458" t="str">
            <v/>
          </cell>
        </row>
        <row r="1459">
          <cell r="A1459" t="str">
            <v/>
          </cell>
        </row>
        <row r="1460">
          <cell r="A1460" t="str">
            <v/>
          </cell>
        </row>
        <row r="1461">
          <cell r="A1461" t="str">
            <v/>
          </cell>
        </row>
        <row r="1462">
          <cell r="A1462" t="str">
            <v/>
          </cell>
        </row>
        <row r="1463">
          <cell r="A1463" t="str">
            <v/>
          </cell>
        </row>
        <row r="1464">
          <cell r="A1464" t="str">
            <v/>
          </cell>
        </row>
        <row r="1465">
          <cell r="A1465" t="str">
            <v/>
          </cell>
        </row>
        <row r="1466">
          <cell r="A1466" t="str">
            <v/>
          </cell>
        </row>
        <row r="1467">
          <cell r="A1467" t="str">
            <v/>
          </cell>
        </row>
        <row r="1468">
          <cell r="A1468" t="str">
            <v/>
          </cell>
        </row>
        <row r="1469">
          <cell r="A1469" t="str">
            <v/>
          </cell>
        </row>
        <row r="1470">
          <cell r="A1470" t="str">
            <v/>
          </cell>
        </row>
        <row r="1471">
          <cell r="A1471" t="str">
            <v/>
          </cell>
        </row>
        <row r="1472">
          <cell r="A1472" t="str">
            <v/>
          </cell>
        </row>
        <row r="1473">
          <cell r="A1473" t="str">
            <v/>
          </cell>
        </row>
        <row r="1474">
          <cell r="A1474" t="str">
            <v/>
          </cell>
        </row>
        <row r="1475">
          <cell r="A1475" t="str">
            <v/>
          </cell>
        </row>
        <row r="1476">
          <cell r="A1476" t="str">
            <v/>
          </cell>
        </row>
        <row r="1477">
          <cell r="A1477" t="str">
            <v/>
          </cell>
        </row>
        <row r="1478">
          <cell r="A1478" t="str">
            <v/>
          </cell>
        </row>
        <row r="1479">
          <cell r="A1479" t="str">
            <v/>
          </cell>
        </row>
        <row r="1480">
          <cell r="A1480" t="str">
            <v/>
          </cell>
        </row>
        <row r="1481">
          <cell r="A1481" t="str">
            <v/>
          </cell>
        </row>
        <row r="1482">
          <cell r="A1482" t="str">
            <v/>
          </cell>
        </row>
        <row r="1483">
          <cell r="A1483" t="str">
            <v/>
          </cell>
        </row>
        <row r="1484">
          <cell r="A1484" t="str">
            <v/>
          </cell>
        </row>
        <row r="1485">
          <cell r="A1485" t="str">
            <v/>
          </cell>
        </row>
        <row r="1486">
          <cell r="A1486" t="str">
            <v/>
          </cell>
        </row>
        <row r="1487">
          <cell r="A1487" t="str">
            <v/>
          </cell>
        </row>
        <row r="1488">
          <cell r="A1488" t="str">
            <v/>
          </cell>
        </row>
        <row r="1489">
          <cell r="A1489" t="str">
            <v/>
          </cell>
        </row>
        <row r="1490">
          <cell r="A1490" t="str">
            <v/>
          </cell>
        </row>
        <row r="1491">
          <cell r="A1491" t="str">
            <v/>
          </cell>
        </row>
        <row r="1492">
          <cell r="A1492" t="str">
            <v/>
          </cell>
        </row>
        <row r="1493">
          <cell r="A1493" t="str">
            <v/>
          </cell>
        </row>
        <row r="1494">
          <cell r="A1494" t="str">
            <v/>
          </cell>
        </row>
        <row r="1495">
          <cell r="A1495" t="str">
            <v/>
          </cell>
        </row>
        <row r="1496">
          <cell r="A1496" t="str">
            <v/>
          </cell>
        </row>
        <row r="1497">
          <cell r="A1497" t="str">
            <v/>
          </cell>
        </row>
        <row r="1498">
          <cell r="A1498" t="str">
            <v/>
          </cell>
        </row>
        <row r="1499">
          <cell r="A1499" t="str">
            <v/>
          </cell>
        </row>
        <row r="1500">
          <cell r="A1500" t="str">
            <v/>
          </cell>
        </row>
        <row r="1501">
          <cell r="A1501" t="str">
            <v/>
          </cell>
        </row>
        <row r="1502">
          <cell r="A1502" t="str">
            <v/>
          </cell>
        </row>
        <row r="1503">
          <cell r="A1503" t="str">
            <v/>
          </cell>
        </row>
        <row r="1504">
          <cell r="A1504" t="str">
            <v/>
          </cell>
        </row>
        <row r="1505">
          <cell r="A1505" t="str">
            <v/>
          </cell>
        </row>
        <row r="1506">
          <cell r="A1506" t="str">
            <v/>
          </cell>
        </row>
        <row r="1507">
          <cell r="A1507" t="str">
            <v/>
          </cell>
        </row>
        <row r="1508">
          <cell r="A1508" t="str">
            <v/>
          </cell>
        </row>
        <row r="1509">
          <cell r="A1509" t="str">
            <v/>
          </cell>
        </row>
        <row r="1510">
          <cell r="A1510" t="str">
            <v/>
          </cell>
        </row>
        <row r="1511">
          <cell r="A1511" t="str">
            <v/>
          </cell>
        </row>
        <row r="1512">
          <cell r="A1512" t="str">
            <v/>
          </cell>
        </row>
        <row r="1513">
          <cell r="A1513" t="str">
            <v/>
          </cell>
        </row>
        <row r="1514">
          <cell r="A1514" t="str">
            <v/>
          </cell>
        </row>
        <row r="1515">
          <cell r="A1515" t="str">
            <v/>
          </cell>
        </row>
        <row r="1516">
          <cell r="A1516" t="str">
            <v/>
          </cell>
        </row>
        <row r="1517">
          <cell r="A1517" t="str">
            <v/>
          </cell>
        </row>
        <row r="1518">
          <cell r="A1518" t="str">
            <v/>
          </cell>
        </row>
        <row r="1519">
          <cell r="A1519" t="str">
            <v/>
          </cell>
        </row>
        <row r="1520">
          <cell r="A1520" t="str">
            <v/>
          </cell>
        </row>
        <row r="1521">
          <cell r="A1521" t="str">
            <v/>
          </cell>
        </row>
        <row r="1522">
          <cell r="A1522" t="str">
            <v/>
          </cell>
        </row>
        <row r="1523">
          <cell r="A1523" t="str">
            <v/>
          </cell>
        </row>
        <row r="1524">
          <cell r="A1524" t="str">
            <v/>
          </cell>
        </row>
        <row r="1525">
          <cell r="A1525" t="str">
            <v/>
          </cell>
        </row>
        <row r="1526">
          <cell r="A1526" t="str">
            <v/>
          </cell>
        </row>
        <row r="1527">
          <cell r="A1527" t="str">
            <v/>
          </cell>
        </row>
        <row r="1528">
          <cell r="A1528" t="str">
            <v/>
          </cell>
        </row>
        <row r="1529">
          <cell r="A1529" t="str">
            <v/>
          </cell>
        </row>
        <row r="1530">
          <cell r="A1530" t="str">
            <v/>
          </cell>
        </row>
        <row r="1531">
          <cell r="A1531" t="str">
            <v/>
          </cell>
        </row>
        <row r="1532">
          <cell r="A1532" t="str">
            <v/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6"/>
    </sheetNames>
    <sheetDataSet>
      <sheetData sheetId="0" refreshError="1">
        <row r="3">
          <cell r="A3">
            <v>2</v>
          </cell>
          <cell r="B3">
            <v>1.55</v>
          </cell>
          <cell r="C3">
            <v>1.64</v>
          </cell>
          <cell r="D3">
            <v>310032</v>
          </cell>
          <cell r="E3">
            <v>326361.59999999998</v>
          </cell>
          <cell r="F3">
            <v>11924</v>
          </cell>
          <cell r="G3">
            <v>12552</v>
          </cell>
        </row>
        <row r="4">
          <cell r="A4">
            <v>2.5</v>
          </cell>
          <cell r="B4">
            <v>1.635</v>
          </cell>
          <cell r="C4">
            <v>1.7349999999999999</v>
          </cell>
          <cell r="D4">
            <v>325454.40000000002</v>
          </cell>
          <cell r="E4">
            <v>343598.39999999997</v>
          </cell>
          <cell r="F4">
            <v>12517</v>
          </cell>
          <cell r="G4">
            <v>13215</v>
          </cell>
        </row>
        <row r="5">
          <cell r="A5">
            <v>2.7</v>
          </cell>
          <cell r="B5">
            <v>1.669</v>
          </cell>
          <cell r="C5">
            <v>1.7730000000000001</v>
          </cell>
          <cell r="D5">
            <v>331623.36000000004</v>
          </cell>
          <cell r="E5">
            <v>350493.12000000005</v>
          </cell>
          <cell r="F5">
            <v>12755</v>
          </cell>
          <cell r="G5">
            <v>13481</v>
          </cell>
        </row>
        <row r="6">
          <cell r="A6">
            <v>3</v>
          </cell>
          <cell r="B6">
            <v>1.72</v>
          </cell>
          <cell r="C6">
            <v>1.83</v>
          </cell>
          <cell r="D6">
            <v>340876.79999999999</v>
          </cell>
          <cell r="E6">
            <v>360835.2</v>
          </cell>
          <cell r="F6">
            <v>13111</v>
          </cell>
          <cell r="G6">
            <v>13878</v>
          </cell>
        </row>
        <row r="7">
          <cell r="A7">
            <v>3.2</v>
          </cell>
          <cell r="B7">
            <v>1.76</v>
          </cell>
          <cell r="C7">
            <v>1.8720000000000001</v>
          </cell>
          <cell r="D7">
            <v>348134.40000000002</v>
          </cell>
          <cell r="E7">
            <v>368455.68000000005</v>
          </cell>
          <cell r="F7">
            <v>13390</v>
          </cell>
          <cell r="G7">
            <v>14171</v>
          </cell>
        </row>
        <row r="8">
          <cell r="A8">
            <v>3.5</v>
          </cell>
          <cell r="B8">
            <v>1.8199999999999998</v>
          </cell>
          <cell r="C8">
            <v>1.9350000000000001</v>
          </cell>
          <cell r="D8">
            <v>359020.79999999999</v>
          </cell>
          <cell r="E8">
            <v>379886.4</v>
          </cell>
          <cell r="F8">
            <v>13808</v>
          </cell>
          <cell r="G8">
            <v>14611</v>
          </cell>
        </row>
        <row r="9">
          <cell r="A9">
            <v>3.7</v>
          </cell>
          <cell r="B9">
            <v>1.8599999999999999</v>
          </cell>
          <cell r="C9">
            <v>1.9770000000000001</v>
          </cell>
          <cell r="D9">
            <v>366278.40000000002</v>
          </cell>
          <cell r="E9">
            <v>387506.88000000006</v>
          </cell>
          <cell r="F9">
            <v>14088</v>
          </cell>
          <cell r="G9">
            <v>14904</v>
          </cell>
        </row>
        <row r="10">
          <cell r="A10">
            <v>4</v>
          </cell>
          <cell r="B10">
            <v>1.92</v>
          </cell>
          <cell r="C10">
            <v>2.04</v>
          </cell>
          <cell r="D10">
            <v>377164.80000000005</v>
          </cell>
          <cell r="E10">
            <v>398937.60000000003</v>
          </cell>
          <cell r="F10">
            <v>14506</v>
          </cell>
          <cell r="G10">
            <v>15344</v>
          </cell>
        </row>
        <row r="11">
          <cell r="A11">
            <v>4.2</v>
          </cell>
          <cell r="B11">
            <v>2.0019999999999998</v>
          </cell>
          <cell r="C11">
            <v>2.13</v>
          </cell>
          <cell r="D11">
            <v>392042.87999999995</v>
          </cell>
          <cell r="E11">
            <v>415267.2</v>
          </cell>
          <cell r="F11">
            <v>15079</v>
          </cell>
          <cell r="G11">
            <v>15972</v>
          </cell>
        </row>
        <row r="12">
          <cell r="A12">
            <v>4.5</v>
          </cell>
          <cell r="B12">
            <v>2.125</v>
          </cell>
          <cell r="C12">
            <v>2.2650000000000001</v>
          </cell>
          <cell r="D12">
            <v>414360.00000000006</v>
          </cell>
          <cell r="E12">
            <v>439761.60000000009</v>
          </cell>
          <cell r="F12">
            <v>15937</v>
          </cell>
          <cell r="G12">
            <v>16914</v>
          </cell>
        </row>
        <row r="13">
          <cell r="A13">
            <v>5</v>
          </cell>
          <cell r="B13">
            <v>2.33</v>
          </cell>
          <cell r="C13">
            <v>2.4900000000000002</v>
          </cell>
          <cell r="D13">
            <v>451555.2</v>
          </cell>
          <cell r="E13">
            <v>480585.60000000009</v>
          </cell>
          <cell r="F13">
            <v>17368</v>
          </cell>
          <cell r="G13">
            <v>18484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ze"/>
      <sheetName val="Condition"/>
      <sheetName val="Force"/>
      <sheetName val="Combination"/>
      <sheetName val="cross beam"/>
      <sheetName val="Wall"/>
      <sheetName val="Pile"/>
      <sheetName val="Pile cap"/>
      <sheetName val="kt-cac tru"/>
    </sheetNames>
    <sheetDataSet>
      <sheetData sheetId="0"/>
      <sheetData sheetId="1"/>
      <sheetData sheetId="2"/>
      <sheetData sheetId="3"/>
      <sheetData sheetId="4"/>
      <sheetData sheetId="5">
        <row r="67">
          <cell r="G67">
            <v>4000</v>
          </cell>
        </row>
      </sheetData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MTL__IN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muc"/>
      <sheetName val="duong"/>
      <sheetName val="Du lieu"/>
      <sheetName val="muc-cuc"/>
      <sheetName val="XL4Poppy"/>
      <sheetName val="Sheet3"/>
      <sheetName val="Muc t.xa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 OK "/>
      <sheetName val="Sum tinh lai"/>
      <sheetName val="Gia T5"/>
      <sheetName val="Gia T5+5%"/>
      <sheetName val="Gia TLC"/>
      <sheetName val="Gia TLC+5%"/>
      <sheetName val="Gia VNa"/>
      <sheetName val="Gia VNa+5%"/>
      <sheetName val="Gia T4"/>
      <sheetName val="Gia T4+5%"/>
      <sheetName val="Phan chi  OK"/>
      <sheetName val="Bid Price Schedule (2)"/>
      <sheetName val="GiaThau (3)"/>
      <sheetName val="Sheet1"/>
      <sheetName val="Bid Price Summary"/>
      <sheetName val="Bid Price Schedule"/>
      <sheetName val="Name"/>
      <sheetName val="00000000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6">
          <cell r="E6" t="str">
            <v>TC C+D</v>
          </cell>
          <cell r="J6">
            <v>0.23407463249151902</v>
          </cell>
          <cell r="N6">
            <v>0.26473175021987688</v>
          </cell>
          <cell r="P6">
            <v>0.27880386983289357</v>
          </cell>
        </row>
        <row r="7">
          <cell r="E7" t="str">
            <v>C</v>
          </cell>
          <cell r="J7">
            <v>0.34375</v>
          </cell>
          <cell r="N7">
            <v>0.15625</v>
          </cell>
        </row>
        <row r="8">
          <cell r="E8" t="str">
            <v>D</v>
          </cell>
          <cell r="P8">
            <v>0.2927712588729538</v>
          </cell>
        </row>
        <row r="9">
          <cell r="E9" t="str">
            <v>C</v>
          </cell>
        </row>
        <row r="10">
          <cell r="E10" t="str">
            <v>D</v>
          </cell>
        </row>
        <row r="12">
          <cell r="E12">
            <v>110498236122.00385</v>
          </cell>
        </row>
        <row r="14">
          <cell r="E14" t="str">
            <v>Quantity
Khèi l­îng</v>
          </cell>
        </row>
        <row r="17">
          <cell r="E17">
            <v>24.3</v>
          </cell>
        </row>
        <row r="18">
          <cell r="E18">
            <v>70</v>
          </cell>
        </row>
        <row r="19">
          <cell r="E19">
            <v>400</v>
          </cell>
        </row>
        <row r="20">
          <cell r="E20">
            <v>20</v>
          </cell>
        </row>
        <row r="21">
          <cell r="E21">
            <v>540</v>
          </cell>
        </row>
        <row r="22">
          <cell r="E22">
            <v>11</v>
          </cell>
        </row>
        <row r="24">
          <cell r="E24">
            <v>184135000</v>
          </cell>
        </row>
        <row r="26">
          <cell r="E26">
            <v>7098</v>
          </cell>
        </row>
        <row r="30">
          <cell r="E30">
            <v>21294</v>
          </cell>
        </row>
        <row r="32">
          <cell r="E32">
            <v>17569784548.18</v>
          </cell>
        </row>
        <row r="34">
          <cell r="E34">
            <v>166500</v>
          </cell>
        </row>
        <row r="35">
          <cell r="E35">
            <v>668600</v>
          </cell>
        </row>
        <row r="40">
          <cell r="E40">
            <v>4917</v>
          </cell>
        </row>
        <row r="41">
          <cell r="E41">
            <v>6112</v>
          </cell>
        </row>
        <row r="42">
          <cell r="E42">
            <v>104000</v>
          </cell>
        </row>
        <row r="43">
          <cell r="E43">
            <v>125000</v>
          </cell>
        </row>
        <row r="44">
          <cell r="E44">
            <v>51500</v>
          </cell>
        </row>
        <row r="45">
          <cell r="E45">
            <v>5629</v>
          </cell>
        </row>
        <row r="50">
          <cell r="E50">
            <v>54000</v>
          </cell>
        </row>
        <row r="51">
          <cell r="E51">
            <v>105000</v>
          </cell>
        </row>
        <row r="52">
          <cell r="E52">
            <v>267669</v>
          </cell>
        </row>
        <row r="53">
          <cell r="E53">
            <v>132000</v>
          </cell>
        </row>
        <row r="54">
          <cell r="E54">
            <v>72</v>
          </cell>
        </row>
        <row r="55">
          <cell r="E55">
            <v>95000</v>
          </cell>
        </row>
        <row r="56">
          <cell r="E56">
            <v>24900</v>
          </cell>
        </row>
        <row r="57">
          <cell r="E57">
            <v>25600</v>
          </cell>
        </row>
        <row r="59">
          <cell r="E59">
            <v>28532338655.677597</v>
          </cell>
        </row>
        <row r="61">
          <cell r="E61">
            <v>23</v>
          </cell>
        </row>
        <row r="62">
          <cell r="E62">
            <v>26</v>
          </cell>
        </row>
        <row r="63">
          <cell r="E63">
            <v>23</v>
          </cell>
        </row>
        <row r="64">
          <cell r="E64">
            <v>25</v>
          </cell>
        </row>
        <row r="65">
          <cell r="E65">
            <v>25</v>
          </cell>
        </row>
        <row r="66">
          <cell r="E66">
            <v>40</v>
          </cell>
        </row>
        <row r="67">
          <cell r="E67">
            <v>44</v>
          </cell>
        </row>
        <row r="68">
          <cell r="E68">
            <v>2</v>
          </cell>
        </row>
        <row r="72">
          <cell r="E72">
            <v>1</v>
          </cell>
        </row>
        <row r="73">
          <cell r="E73">
            <v>1</v>
          </cell>
        </row>
        <row r="74">
          <cell r="E74">
            <v>1</v>
          </cell>
        </row>
        <row r="75">
          <cell r="E75">
            <v>1</v>
          </cell>
        </row>
        <row r="76">
          <cell r="E76">
            <v>1</v>
          </cell>
        </row>
        <row r="77">
          <cell r="E77">
            <v>1</v>
          </cell>
        </row>
        <row r="78">
          <cell r="E78">
            <v>1</v>
          </cell>
        </row>
        <row r="79">
          <cell r="E79">
            <v>1</v>
          </cell>
        </row>
        <row r="80">
          <cell r="E80">
            <v>1</v>
          </cell>
        </row>
        <row r="81">
          <cell r="E81">
            <v>1</v>
          </cell>
        </row>
        <row r="82">
          <cell r="E82">
            <v>1</v>
          </cell>
        </row>
        <row r="83">
          <cell r="E83">
            <v>1</v>
          </cell>
        </row>
        <row r="87">
          <cell r="E87">
            <v>1</v>
          </cell>
        </row>
        <row r="88">
          <cell r="E88">
            <v>1</v>
          </cell>
        </row>
        <row r="89">
          <cell r="E89">
            <v>1</v>
          </cell>
        </row>
        <row r="90">
          <cell r="E90">
            <v>1</v>
          </cell>
        </row>
        <row r="91">
          <cell r="E91">
            <v>34</v>
          </cell>
        </row>
        <row r="92">
          <cell r="E92">
            <v>27</v>
          </cell>
        </row>
        <row r="93">
          <cell r="E93">
            <v>14</v>
          </cell>
        </row>
        <row r="94">
          <cell r="E94">
            <v>26</v>
          </cell>
        </row>
        <row r="95">
          <cell r="E95">
            <v>2</v>
          </cell>
        </row>
        <row r="96">
          <cell r="E96">
            <v>35</v>
          </cell>
        </row>
        <row r="97">
          <cell r="E97">
            <v>20</v>
          </cell>
        </row>
        <row r="98">
          <cell r="E98">
            <v>26</v>
          </cell>
        </row>
        <row r="99">
          <cell r="E99">
            <v>2501765866.086957</v>
          </cell>
        </row>
        <row r="101">
          <cell r="E101">
            <v>60</v>
          </cell>
        </row>
        <row r="102">
          <cell r="E102">
            <v>185</v>
          </cell>
        </row>
        <row r="103">
          <cell r="E103">
            <v>112</v>
          </cell>
        </row>
        <row r="104">
          <cell r="E104">
            <v>96</v>
          </cell>
        </row>
        <row r="105">
          <cell r="E105">
            <v>24</v>
          </cell>
        </row>
        <row r="106">
          <cell r="E106">
            <v>16</v>
          </cell>
        </row>
        <row r="107">
          <cell r="E107">
            <v>37.5</v>
          </cell>
        </row>
        <row r="108">
          <cell r="E108">
            <v>25</v>
          </cell>
        </row>
        <row r="109">
          <cell r="E109">
            <v>48</v>
          </cell>
        </row>
        <row r="110">
          <cell r="E110">
            <v>12171</v>
          </cell>
        </row>
        <row r="111">
          <cell r="E111">
            <v>2270</v>
          </cell>
        </row>
        <row r="112">
          <cell r="E112">
            <v>8</v>
          </cell>
        </row>
        <row r="113">
          <cell r="E113">
            <v>2749507972.8714786</v>
          </cell>
        </row>
        <row r="115">
          <cell r="E115">
            <v>9000</v>
          </cell>
        </row>
        <row r="116">
          <cell r="E116">
            <v>900</v>
          </cell>
        </row>
        <row r="117">
          <cell r="E117">
            <v>236000</v>
          </cell>
        </row>
        <row r="118">
          <cell r="E118">
            <v>76500</v>
          </cell>
        </row>
        <row r="119">
          <cell r="E119">
            <v>104400</v>
          </cell>
        </row>
        <row r="120">
          <cell r="E120">
            <v>104400</v>
          </cell>
        </row>
        <row r="121">
          <cell r="E121">
            <v>12000</v>
          </cell>
        </row>
        <row r="122">
          <cell r="E122">
            <v>780</v>
          </cell>
        </row>
        <row r="123">
          <cell r="E123">
            <v>500</v>
          </cell>
        </row>
        <row r="125">
          <cell r="E125">
            <v>11369693887.756523</v>
          </cell>
        </row>
        <row r="127">
          <cell r="E127">
            <v>410</v>
          </cell>
        </row>
        <row r="128">
          <cell r="E128">
            <v>3628</v>
          </cell>
        </row>
        <row r="129">
          <cell r="E129">
            <v>8847</v>
          </cell>
        </row>
        <row r="134">
          <cell r="E134">
            <v>194</v>
          </cell>
        </row>
        <row r="135">
          <cell r="E135">
            <v>1564.018</v>
          </cell>
        </row>
        <row r="136">
          <cell r="E136">
            <v>11532</v>
          </cell>
        </row>
        <row r="137">
          <cell r="E137">
            <v>3216</v>
          </cell>
        </row>
        <row r="138">
          <cell r="E138">
            <v>124</v>
          </cell>
        </row>
        <row r="140">
          <cell r="E140">
            <v>33869240220.126957</v>
          </cell>
        </row>
        <row r="142">
          <cell r="E142">
            <v>30</v>
          </cell>
        </row>
        <row r="143">
          <cell r="E143">
            <v>27</v>
          </cell>
        </row>
        <row r="144">
          <cell r="E144">
            <v>20</v>
          </cell>
        </row>
        <row r="145">
          <cell r="E145">
            <v>20</v>
          </cell>
        </row>
        <row r="146">
          <cell r="E146">
            <v>414</v>
          </cell>
        </row>
        <row r="147">
          <cell r="E147">
            <v>6</v>
          </cell>
        </row>
        <row r="148">
          <cell r="E148">
            <v>4</v>
          </cell>
        </row>
        <row r="149">
          <cell r="E149">
            <v>400</v>
          </cell>
        </row>
        <row r="150">
          <cell r="E150">
            <v>294</v>
          </cell>
        </row>
        <row r="151">
          <cell r="E151">
            <v>2920</v>
          </cell>
        </row>
        <row r="152">
          <cell r="E152">
            <v>70</v>
          </cell>
        </row>
        <row r="153">
          <cell r="E153">
            <v>125</v>
          </cell>
        </row>
        <row r="158">
          <cell r="E158">
            <v>400</v>
          </cell>
        </row>
        <row r="159">
          <cell r="E159">
            <v>47</v>
          </cell>
        </row>
        <row r="160">
          <cell r="E160">
            <v>128</v>
          </cell>
        </row>
        <row r="161">
          <cell r="E161">
            <v>555</v>
          </cell>
        </row>
        <row r="162">
          <cell r="E162">
            <v>86</v>
          </cell>
        </row>
        <row r="163">
          <cell r="E163">
            <v>12</v>
          </cell>
        </row>
        <row r="164">
          <cell r="E164">
            <v>9</v>
          </cell>
        </row>
        <row r="165">
          <cell r="E165">
            <v>20</v>
          </cell>
        </row>
        <row r="170">
          <cell r="E170">
            <v>15650</v>
          </cell>
        </row>
        <row r="171">
          <cell r="E171">
            <v>105300</v>
          </cell>
        </row>
        <row r="172">
          <cell r="E172">
            <v>2500</v>
          </cell>
        </row>
        <row r="173">
          <cell r="E173">
            <v>10700</v>
          </cell>
        </row>
        <row r="174">
          <cell r="E174">
            <v>923</v>
          </cell>
        </row>
        <row r="176">
          <cell r="E176">
            <v>9361350862.608696</v>
          </cell>
        </row>
        <row r="178">
          <cell r="E178">
            <v>396</v>
          </cell>
        </row>
        <row r="179">
          <cell r="E179">
            <v>60</v>
          </cell>
        </row>
        <row r="180">
          <cell r="E180">
            <v>8</v>
          </cell>
        </row>
        <row r="181">
          <cell r="E181">
            <v>8</v>
          </cell>
        </row>
        <row r="182">
          <cell r="E182">
            <v>34</v>
          </cell>
        </row>
        <row r="183">
          <cell r="E183">
            <v>436</v>
          </cell>
        </row>
        <row r="184">
          <cell r="E184">
            <v>306</v>
          </cell>
        </row>
        <row r="185">
          <cell r="E185">
            <v>9506</v>
          </cell>
        </row>
        <row r="186">
          <cell r="E186">
            <v>21182</v>
          </cell>
        </row>
        <row r="191">
          <cell r="E191">
            <v>2208</v>
          </cell>
        </row>
        <row r="192">
          <cell r="E192">
            <v>2</v>
          </cell>
        </row>
        <row r="193">
          <cell r="E193">
            <v>6290</v>
          </cell>
        </row>
        <row r="194">
          <cell r="E194">
            <v>62</v>
          </cell>
        </row>
        <row r="195">
          <cell r="E195">
            <v>8</v>
          </cell>
        </row>
        <row r="196">
          <cell r="E196">
            <v>8</v>
          </cell>
        </row>
        <row r="197">
          <cell r="E197">
            <v>2</v>
          </cell>
        </row>
        <row r="198">
          <cell r="E198">
            <v>543</v>
          </cell>
        </row>
        <row r="199">
          <cell r="E199">
            <v>8</v>
          </cell>
        </row>
        <row r="204">
          <cell r="E204">
            <v>16425</v>
          </cell>
        </row>
        <row r="207">
          <cell r="E207">
            <v>4249518239.130435</v>
          </cell>
        </row>
        <row r="209">
          <cell r="E209">
            <v>40</v>
          </cell>
        </row>
        <row r="210">
          <cell r="E210">
            <v>240</v>
          </cell>
        </row>
        <row r="211">
          <cell r="E211">
            <v>66</v>
          </cell>
        </row>
        <row r="213">
          <cell r="E213">
            <v>110900869.56521741</v>
          </cell>
        </row>
      </sheetData>
      <sheetData sheetId="16">
        <row r="4">
          <cell r="C4">
            <v>122.36</v>
          </cell>
        </row>
        <row r="8">
          <cell r="C8">
            <v>1.1499999999999999</v>
          </cell>
        </row>
      </sheetData>
      <sheetData sheetId="17" refreshError="1"/>
      <sheetData sheetId="1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T"/>
    </sheetNames>
    <sheetDataSet>
      <sheetData sheetId="0" refreshError="1">
        <row r="7">
          <cell r="C7" t="str">
            <v>VËt liÖu</v>
          </cell>
        </row>
        <row r="8">
          <cell r="B8" t="str">
            <v>147</v>
          </cell>
          <cell r="C8" t="str">
            <v>DÇu mazót</v>
          </cell>
          <cell r="D8" t="str">
            <v>kg</v>
          </cell>
          <cell r="F8">
            <v>4900</v>
          </cell>
          <cell r="G8">
            <v>4300</v>
          </cell>
        </row>
        <row r="9">
          <cell r="B9" t="str">
            <v>220</v>
          </cell>
          <cell r="C9" t="str">
            <v>Gç chÌn khi l¾p cÊu kiÖn</v>
          </cell>
          <cell r="D9" t="str">
            <v>m3</v>
          </cell>
          <cell r="F9">
            <v>1700000</v>
          </cell>
          <cell r="G9">
            <v>1364000</v>
          </cell>
        </row>
        <row r="10">
          <cell r="B10" t="str">
            <v>286</v>
          </cell>
          <cell r="C10" t="str">
            <v>Que hµn</v>
          </cell>
          <cell r="D10" t="str">
            <v>kg</v>
          </cell>
          <cell r="F10">
            <v>10000</v>
          </cell>
          <cell r="G10">
            <v>7150</v>
          </cell>
        </row>
        <row r="11">
          <cell r="B11" t="str">
            <v>313</v>
          </cell>
          <cell r="C11" t="str">
            <v>S¾t ®Öm</v>
          </cell>
          <cell r="D11" t="str">
            <v>kg</v>
          </cell>
          <cell r="F11">
            <v>4400</v>
          </cell>
          <cell r="G11">
            <v>3454</v>
          </cell>
        </row>
        <row r="12">
          <cell r="B12" t="str">
            <v>142</v>
          </cell>
          <cell r="C12" t="str">
            <v>D©y ®ay</v>
          </cell>
          <cell r="D12" t="str">
            <v>kg</v>
          </cell>
          <cell r="F12">
            <v>5850</v>
          </cell>
          <cell r="G12">
            <v>10000</v>
          </cell>
        </row>
        <row r="13">
          <cell r="B13" t="str">
            <v>163</v>
          </cell>
          <cell r="C13" t="str">
            <v>GiÊy dÇu</v>
          </cell>
          <cell r="D13" t="str">
            <v>m2</v>
          </cell>
          <cell r="F13">
            <v>1800</v>
          </cell>
          <cell r="G13">
            <v>3400</v>
          </cell>
        </row>
        <row r="14">
          <cell r="B14" t="str">
            <v>274</v>
          </cell>
          <cell r="C14" t="str">
            <v>Nhùa ®­êng</v>
          </cell>
          <cell r="D14" t="str">
            <v>kg</v>
          </cell>
          <cell r="F14">
            <v>3754.2049999999999</v>
          </cell>
          <cell r="G14">
            <v>2450</v>
          </cell>
        </row>
        <row r="15">
          <cell r="B15" t="str">
            <v>430</v>
          </cell>
          <cell r="C15" t="str">
            <v>§¸ d¨m 4x6</v>
          </cell>
          <cell r="D15" t="str">
            <v>m3</v>
          </cell>
          <cell r="F15">
            <v>70013</v>
          </cell>
          <cell r="G15">
            <v>85400</v>
          </cell>
        </row>
        <row r="16">
          <cell r="B16" t="str">
            <v>431</v>
          </cell>
          <cell r="C16" t="str">
            <v>§¸ d¨m lµm tÇng läc</v>
          </cell>
          <cell r="D16" t="str">
            <v>m3</v>
          </cell>
          <cell r="F16">
            <v>80981</v>
          </cell>
          <cell r="G16">
            <v>88000</v>
          </cell>
        </row>
        <row r="17">
          <cell r="B17" t="str">
            <v>231</v>
          </cell>
          <cell r="C17" t="str">
            <v>Gç v¸n</v>
          </cell>
          <cell r="D17" t="str">
            <v>m3</v>
          </cell>
          <cell r="F17">
            <v>1700000</v>
          </cell>
          <cell r="G17">
            <v>1273000</v>
          </cell>
        </row>
        <row r="18">
          <cell r="B18" t="str">
            <v>426</v>
          </cell>
          <cell r="C18" t="str">
            <v>§¸ d¨m</v>
          </cell>
          <cell r="D18" t="str">
            <v>m3</v>
          </cell>
          <cell r="F18">
            <v>75918</v>
          </cell>
          <cell r="G18">
            <v>85400</v>
          </cell>
        </row>
        <row r="19">
          <cell r="B19" t="str">
            <v>434</v>
          </cell>
          <cell r="C19" t="str">
            <v>§¸ héc</v>
          </cell>
          <cell r="D19" t="str">
            <v>m3</v>
          </cell>
          <cell r="F19">
            <v>55045</v>
          </cell>
          <cell r="G19">
            <v>63000</v>
          </cell>
        </row>
        <row r="20">
          <cell r="B20" t="str">
            <v>232</v>
          </cell>
          <cell r="C20" t="str">
            <v>Gç v¸n cÇu c«ng t¸c</v>
          </cell>
          <cell r="D20" t="str">
            <v>m3</v>
          </cell>
          <cell r="F20">
            <v>1700000</v>
          </cell>
          <cell r="G20">
            <v>1273000</v>
          </cell>
        </row>
        <row r="21">
          <cell r="B21" t="str">
            <v>136</v>
          </cell>
          <cell r="C21" t="str">
            <v>D©y thÐp</v>
          </cell>
          <cell r="D21" t="str">
            <v>kg</v>
          </cell>
          <cell r="F21">
            <v>7000</v>
          </cell>
          <cell r="G21">
            <v>6200</v>
          </cell>
        </row>
        <row r="22">
          <cell r="B22" t="str">
            <v>344</v>
          </cell>
          <cell r="C22" t="str">
            <v>ThÐp trßn D&lt;=10mm</v>
          </cell>
          <cell r="D22" t="str">
            <v>kg</v>
          </cell>
          <cell r="F22">
            <v>4400</v>
          </cell>
          <cell r="G22">
            <v>3890</v>
          </cell>
        </row>
        <row r="23">
          <cell r="B23" t="str">
            <v>083</v>
          </cell>
          <cell r="C23" t="str">
            <v>CÊp phèi ®¸ 0,075 - 50mm</v>
          </cell>
          <cell r="D23" t="str">
            <v>m3</v>
          </cell>
          <cell r="F23">
            <v>66981</v>
          </cell>
          <cell r="G23">
            <v>86705</v>
          </cell>
        </row>
        <row r="24">
          <cell r="B24" t="str">
            <v>083a</v>
          </cell>
          <cell r="C24" t="str">
            <v>CÊp phèi ®¸ 0,075 - 37mm</v>
          </cell>
          <cell r="D24" t="str">
            <v>m3</v>
          </cell>
          <cell r="F24">
            <v>75981</v>
          </cell>
          <cell r="G24">
            <v>86705</v>
          </cell>
        </row>
        <row r="25">
          <cell r="B25" t="str">
            <v>412</v>
          </cell>
          <cell r="C25" t="str">
            <v>§inh ®Øa</v>
          </cell>
          <cell r="D25" t="str">
            <v>C¸i</v>
          </cell>
          <cell r="F25">
            <v>1400</v>
          </cell>
          <cell r="G25">
            <v>1400</v>
          </cell>
        </row>
        <row r="26">
          <cell r="B26" t="str">
            <v>401</v>
          </cell>
          <cell r="C26" t="str">
            <v>§inh</v>
          </cell>
          <cell r="D26" t="str">
            <v>kg</v>
          </cell>
          <cell r="F26">
            <v>6500</v>
          </cell>
          <cell r="G26">
            <v>6000</v>
          </cell>
        </row>
        <row r="27">
          <cell r="B27" t="str">
            <v>240</v>
          </cell>
          <cell r="C27" t="str">
            <v>Gç ®µ, chèng</v>
          </cell>
          <cell r="D27" t="str">
            <v>m3</v>
          </cell>
          <cell r="F27">
            <v>1750000</v>
          </cell>
          <cell r="G27">
            <v>1364000</v>
          </cell>
        </row>
        <row r="28">
          <cell r="B28" t="str">
            <v>233</v>
          </cell>
          <cell r="C28" t="str">
            <v>Gç v¸n khu«n</v>
          </cell>
          <cell r="D28" t="str">
            <v>m3</v>
          </cell>
          <cell r="F28">
            <v>1700000</v>
          </cell>
          <cell r="G28">
            <v>1273000</v>
          </cell>
        </row>
        <row r="29">
          <cell r="B29" t="str">
            <v>282</v>
          </cell>
          <cell r="C29" t="str">
            <v>Phô gia dÎo ho¸</v>
          </cell>
          <cell r="D29" t="str">
            <v>kg</v>
          </cell>
          <cell r="F29">
            <v>780</v>
          </cell>
          <cell r="G29">
            <v>746</v>
          </cell>
        </row>
        <row r="30">
          <cell r="B30" t="str">
            <v>275</v>
          </cell>
          <cell r="C30" t="str">
            <v>N­íc</v>
          </cell>
          <cell r="D30" t="str">
            <v>LÝt</v>
          </cell>
          <cell r="F30">
            <v>5</v>
          </cell>
          <cell r="G30">
            <v>4</v>
          </cell>
        </row>
        <row r="31">
          <cell r="B31" t="str">
            <v>390</v>
          </cell>
          <cell r="C31" t="str">
            <v>Xi m¨ng PC30</v>
          </cell>
          <cell r="D31" t="str">
            <v>kg</v>
          </cell>
          <cell r="F31">
            <v>755</v>
          </cell>
          <cell r="G31">
            <v>746</v>
          </cell>
        </row>
        <row r="32">
          <cell r="B32" t="str">
            <v>119</v>
          </cell>
          <cell r="C32" t="str">
            <v>Cñi</v>
          </cell>
          <cell r="D32" t="str">
            <v>kg</v>
          </cell>
          <cell r="F32">
            <v>900</v>
          </cell>
          <cell r="G32">
            <v>500</v>
          </cell>
        </row>
        <row r="33">
          <cell r="B33" t="str">
            <v>002</v>
          </cell>
          <cell r="C33" t="str">
            <v>Bao t¶i</v>
          </cell>
          <cell r="D33" t="str">
            <v>m2</v>
          </cell>
          <cell r="F33">
            <v>4200</v>
          </cell>
          <cell r="G33">
            <v>3800</v>
          </cell>
        </row>
        <row r="34">
          <cell r="B34" t="str">
            <v>067</v>
          </cell>
          <cell r="C34" t="str">
            <v>Bét ®¸</v>
          </cell>
          <cell r="D34" t="str">
            <v>kg</v>
          </cell>
          <cell r="F34">
            <v>300</v>
          </cell>
          <cell r="G34">
            <v>250</v>
          </cell>
        </row>
        <row r="35">
          <cell r="B35" t="str">
            <v>271</v>
          </cell>
          <cell r="C35" t="str">
            <v>Nhùa bitum</v>
          </cell>
          <cell r="D35" t="str">
            <v>kg</v>
          </cell>
          <cell r="F35">
            <v>3754.2049999999999</v>
          </cell>
          <cell r="G35">
            <v>2450</v>
          </cell>
        </row>
        <row r="36">
          <cell r="B36" t="str">
            <v>081</v>
          </cell>
          <cell r="C36" t="str">
            <v>C¸t vµng</v>
          </cell>
          <cell r="D36" t="str">
            <v>m3</v>
          </cell>
          <cell r="F36">
            <v>74090</v>
          </cell>
          <cell r="G36">
            <v>50000</v>
          </cell>
        </row>
        <row r="37">
          <cell r="B37" t="str">
            <v>428</v>
          </cell>
          <cell r="C37" t="str">
            <v>§¸ d¨m 1x2</v>
          </cell>
          <cell r="D37" t="str">
            <v>m3</v>
          </cell>
          <cell r="F37">
            <v>80981</v>
          </cell>
          <cell r="G37">
            <v>101000</v>
          </cell>
        </row>
        <row r="38">
          <cell r="B38" t="str">
            <v>383</v>
          </cell>
          <cell r="C38" t="str">
            <v>VËt liÖu kh¸c</v>
          </cell>
          <cell r="D38" t="str">
            <v>%</v>
          </cell>
          <cell r="F38">
            <v>0</v>
          </cell>
        </row>
        <row r="39">
          <cell r="B39" t="str">
            <v>143</v>
          </cell>
          <cell r="C39" t="str">
            <v>D©y ®iÖn</v>
          </cell>
          <cell r="D39" t="str">
            <v>m</v>
          </cell>
          <cell r="F39">
            <v>1200</v>
          </cell>
          <cell r="G39">
            <v>1350</v>
          </cell>
        </row>
        <row r="40">
          <cell r="B40" t="str">
            <v>128</v>
          </cell>
          <cell r="C40" t="str">
            <v>D©y ch¸y chËm</v>
          </cell>
          <cell r="D40" t="str">
            <v>m</v>
          </cell>
          <cell r="F40">
            <v>1200</v>
          </cell>
          <cell r="G40">
            <v>1200</v>
          </cell>
        </row>
        <row r="41">
          <cell r="B41" t="str">
            <v>135</v>
          </cell>
          <cell r="C41" t="str">
            <v>D©y næ</v>
          </cell>
          <cell r="D41" t="str">
            <v>m</v>
          </cell>
          <cell r="F41">
            <v>3000</v>
          </cell>
          <cell r="G41">
            <v>3000</v>
          </cell>
        </row>
        <row r="42">
          <cell r="B42" t="str">
            <v>249</v>
          </cell>
          <cell r="C42" t="str">
            <v>KÝp næ</v>
          </cell>
          <cell r="D42" t="str">
            <v>c¸i</v>
          </cell>
          <cell r="F42">
            <v>2000</v>
          </cell>
          <cell r="G42">
            <v>2000</v>
          </cell>
        </row>
        <row r="43">
          <cell r="B43" t="str">
            <v>321</v>
          </cell>
          <cell r="C43" t="str">
            <v>Thuèc næ  Am«nÝt</v>
          </cell>
          <cell r="D43" t="str">
            <v>kg</v>
          </cell>
          <cell r="F43">
            <v>15980</v>
          </cell>
          <cell r="G43">
            <v>10500</v>
          </cell>
        </row>
        <row r="44">
          <cell r="B44" t="str">
            <v>457a</v>
          </cell>
          <cell r="C44" t="str">
            <v>èng thÐp tr¸ng kÏm D80mm</v>
          </cell>
          <cell r="D44" t="str">
            <v>m</v>
          </cell>
          <cell r="F44">
            <v>45000</v>
          </cell>
        </row>
        <row r="45">
          <cell r="B45" t="str">
            <v>020</v>
          </cell>
          <cell r="C45" t="str">
            <v>Bu l«ng M14x70</v>
          </cell>
          <cell r="D45" t="str">
            <v>c¸i</v>
          </cell>
          <cell r="F45">
            <v>4500</v>
          </cell>
        </row>
        <row r="46">
          <cell r="B46" t="str">
            <v>025</v>
          </cell>
          <cell r="C46" t="str">
            <v>Bu l«ng M16x320</v>
          </cell>
          <cell r="D46" t="str">
            <v>c¸i</v>
          </cell>
          <cell r="F46">
            <v>8700</v>
          </cell>
        </row>
        <row r="47">
          <cell r="B47" t="str">
            <v>021</v>
          </cell>
          <cell r="C47" t="str">
            <v>Bu l«ng M16x32</v>
          </cell>
          <cell r="D47" t="str">
            <v>c¸i</v>
          </cell>
          <cell r="F47">
            <v>5800</v>
          </cell>
        </row>
        <row r="48">
          <cell r="B48" t="str">
            <v>mb423</v>
          </cell>
          <cell r="C48" t="str">
            <v>BiÓn b¸o vu«ng 0.91x0.91</v>
          </cell>
          <cell r="D48" t="str">
            <v>c¸i</v>
          </cell>
          <cell r="F48">
            <v>563108</v>
          </cell>
        </row>
        <row r="49">
          <cell r="B49" t="str">
            <v>mbcn1</v>
          </cell>
          <cell r="C49" t="str">
            <v>BiÓn b¸o ch÷ nhËt 0.4x0.91</v>
          </cell>
          <cell r="D49" t="str">
            <v>c¸i</v>
          </cell>
          <cell r="F49">
            <v>247520.00000000003</v>
          </cell>
        </row>
        <row r="50">
          <cell r="B50" t="str">
            <v>mbcn2</v>
          </cell>
          <cell r="C50" t="str">
            <v>BiÓn b¸o ch÷ nhËt 1.3x2.1</v>
          </cell>
          <cell r="D50" t="str">
            <v>c¸i</v>
          </cell>
          <cell r="F50">
            <v>1856400.0000000002</v>
          </cell>
        </row>
        <row r="51">
          <cell r="B51" t="str">
            <v>mbtg</v>
          </cell>
          <cell r="C51" t="str">
            <v>BiÓn tam gi¸c 0.91x0.91x0.91</v>
          </cell>
          <cell r="D51" t="str">
            <v>c¸i</v>
          </cell>
          <cell r="F51">
            <v>299000</v>
          </cell>
        </row>
        <row r="52">
          <cell r="B52" t="str">
            <v>mbtr</v>
          </cell>
          <cell r="C52" t="str">
            <v>MÆt biÓn trßn D91</v>
          </cell>
          <cell r="D52" t="str">
            <v>c¸i</v>
          </cell>
          <cell r="F52">
            <v>409500</v>
          </cell>
        </row>
        <row r="53">
          <cell r="B53" t="str">
            <v>305a</v>
          </cell>
          <cell r="C53" t="str">
            <v>Bét s¬n nãng ph¶n quang</v>
          </cell>
          <cell r="D53" t="str">
            <v>kg</v>
          </cell>
          <cell r="F53">
            <v>11000</v>
          </cell>
        </row>
        <row r="54">
          <cell r="B54" t="str">
            <v>htt</v>
          </cell>
          <cell r="C54" t="str">
            <v>H¹t thuû tinh lo¹i II</v>
          </cell>
          <cell r="D54" t="str">
            <v>kg</v>
          </cell>
          <cell r="F54">
            <v>14500</v>
          </cell>
        </row>
        <row r="55">
          <cell r="B55" t="str">
            <v>ga</v>
          </cell>
          <cell r="C55" t="str">
            <v>KhÝ ga</v>
          </cell>
          <cell r="D55" t="str">
            <v>kg</v>
          </cell>
          <cell r="F55">
            <v>9000</v>
          </cell>
        </row>
        <row r="56">
          <cell r="B56" t="str">
            <v>305</v>
          </cell>
          <cell r="C56" t="str">
            <v>S¬n</v>
          </cell>
          <cell r="D56" t="str">
            <v>kg</v>
          </cell>
          <cell r="F56">
            <v>21000</v>
          </cell>
        </row>
        <row r="57">
          <cell r="B57" t="str">
            <v>tph1</v>
          </cell>
          <cell r="C57" t="str">
            <v>T«n sãng phßng hé</v>
          </cell>
          <cell r="D57" t="str">
            <v>m</v>
          </cell>
          <cell r="F57">
            <v>111600</v>
          </cell>
        </row>
        <row r="58">
          <cell r="B58" t="str">
            <v>tph2</v>
          </cell>
          <cell r="C58" t="str">
            <v>T«n phßng hé tÊm ®Çu</v>
          </cell>
          <cell r="D58" t="str">
            <v>tÊm</v>
          </cell>
          <cell r="F58">
            <v>91100</v>
          </cell>
        </row>
        <row r="59">
          <cell r="B59" t="str">
            <v>cph</v>
          </cell>
          <cell r="C59" t="str">
            <v>Cét phßng hé</v>
          </cell>
          <cell r="D59" t="str">
            <v>cét</v>
          </cell>
          <cell r="F59">
            <v>145026.78750000001</v>
          </cell>
        </row>
        <row r="60">
          <cell r="B60" t="str">
            <v>lcbt</v>
          </cell>
          <cell r="C60" t="str">
            <v>L­ìi c¾t BT</v>
          </cell>
          <cell r="D60" t="str">
            <v>Lç</v>
          </cell>
          <cell r="F60">
            <v>6250</v>
          </cell>
        </row>
        <row r="61">
          <cell r="B61" t="str">
            <v>cay</v>
          </cell>
          <cell r="C61" t="str">
            <v>C©y ng©u</v>
          </cell>
          <cell r="D61" t="str">
            <v>C©y</v>
          </cell>
          <cell r="F61">
            <v>84000</v>
          </cell>
        </row>
        <row r="62">
          <cell r="C62" t="str">
            <v>Nh©n c«ng</v>
          </cell>
        </row>
        <row r="63">
          <cell r="B63" t="str">
            <v>6145</v>
          </cell>
          <cell r="C63" t="str">
            <v>Nh©n c«ng 4,5/7</v>
          </cell>
          <cell r="D63" t="str">
            <v>c«ng</v>
          </cell>
          <cell r="F63">
            <v>23294.0445</v>
          </cell>
          <cell r="G63">
            <v>14925</v>
          </cell>
        </row>
        <row r="64">
          <cell r="B64" t="str">
            <v>6135</v>
          </cell>
          <cell r="C64" t="str">
            <v>Nh©n c«ng 3,5/7</v>
          </cell>
          <cell r="D64" t="str">
            <v>c«ng</v>
          </cell>
          <cell r="F64">
            <v>20244.358539999997</v>
          </cell>
          <cell r="G64">
            <v>12971</v>
          </cell>
        </row>
        <row r="65">
          <cell r="B65" t="str">
            <v>6137</v>
          </cell>
          <cell r="C65" t="str">
            <v>Nh©n c«ng 3,7/7</v>
          </cell>
          <cell r="D65" t="str">
            <v>c«ng</v>
          </cell>
          <cell r="F65">
            <v>20592.403559999995</v>
          </cell>
          <cell r="G65">
            <v>13194</v>
          </cell>
        </row>
        <row r="66">
          <cell r="B66" t="str">
            <v>6140</v>
          </cell>
          <cell r="C66" t="str">
            <v>Nh©n c«ng 4/7</v>
          </cell>
          <cell r="D66" t="str">
            <v>c«ng</v>
          </cell>
          <cell r="F66">
            <v>21115.251459999999</v>
          </cell>
          <cell r="G66">
            <v>13529</v>
          </cell>
        </row>
        <row r="67">
          <cell r="B67" t="str">
            <v>6127</v>
          </cell>
          <cell r="C67" t="str">
            <v>Nh©n c«ng 2,7/7</v>
          </cell>
          <cell r="D67" t="str">
            <v>c«ng</v>
          </cell>
          <cell r="F67">
            <v>18883.393260000001</v>
          </cell>
          <cell r="G67">
            <v>12099</v>
          </cell>
        </row>
        <row r="68">
          <cell r="B68" t="str">
            <v>6130</v>
          </cell>
          <cell r="C68" t="str">
            <v>Nh©n c«ng 3/7</v>
          </cell>
          <cell r="D68" t="str">
            <v>c«ng</v>
          </cell>
          <cell r="F68">
            <v>19373.465619999999</v>
          </cell>
          <cell r="G68">
            <v>12413</v>
          </cell>
        </row>
        <row r="69">
          <cell r="C69" t="str">
            <v>M¸y thi c«ng</v>
          </cell>
        </row>
        <row r="70">
          <cell r="B70" t="str">
            <v>7534</v>
          </cell>
          <cell r="C70" t="str">
            <v>M¸y c¾t t«n 15kw</v>
          </cell>
          <cell r="D70" t="str">
            <v>ca</v>
          </cell>
          <cell r="F70">
            <v>185494.8897</v>
          </cell>
          <cell r="G70">
            <v>164322</v>
          </cell>
        </row>
        <row r="71">
          <cell r="B71" t="str">
            <v>7584</v>
          </cell>
          <cell r="C71" t="str">
            <v>M¸y ®ét dËp</v>
          </cell>
          <cell r="D71" t="str">
            <v>ca</v>
          </cell>
          <cell r="F71">
            <v>72091.74755</v>
          </cell>
          <cell r="G71">
            <v>63863</v>
          </cell>
        </row>
        <row r="72">
          <cell r="B72" t="str">
            <v>7529</v>
          </cell>
          <cell r="C72" t="str">
            <v>M¸y cuèn èng</v>
          </cell>
          <cell r="D72" t="str">
            <v>ca</v>
          </cell>
          <cell r="F72">
            <v>49205.442649999997</v>
          </cell>
          <cell r="G72">
            <v>43589</v>
          </cell>
        </row>
        <row r="73">
          <cell r="B73" t="str">
            <v>mcbt</v>
          </cell>
          <cell r="C73" t="str">
            <v>M¸y c¾t BT D50</v>
          </cell>
          <cell r="D73" t="str">
            <v>Ca</v>
          </cell>
          <cell r="F73">
            <v>35391.705199999997</v>
          </cell>
          <cell r="G73">
            <v>31352</v>
          </cell>
        </row>
        <row r="74">
          <cell r="B74" t="str">
            <v>6564</v>
          </cell>
          <cell r="C74" t="str">
            <v>«t« t­íi nhùa 7 tÊn</v>
          </cell>
          <cell r="D74" t="str">
            <v>Ca</v>
          </cell>
          <cell r="F74">
            <v>841101.61960000009</v>
          </cell>
          <cell r="G74">
            <v>745096</v>
          </cell>
        </row>
        <row r="75">
          <cell r="B75" t="str">
            <v>7552</v>
          </cell>
          <cell r="C75" t="str">
            <v>M¸y nÐn khÝ 9m3/ph</v>
          </cell>
          <cell r="D75" t="str">
            <v>ca</v>
          </cell>
          <cell r="F75">
            <v>419298.91515000002</v>
          </cell>
          <cell r="G75">
            <v>371439</v>
          </cell>
        </row>
        <row r="76">
          <cell r="B76" t="str">
            <v>7621</v>
          </cell>
          <cell r="C76" t="str">
            <v>¤ t« t­íi n­íc 5m3</v>
          </cell>
          <cell r="D76" t="str">
            <v>ca</v>
          </cell>
          <cell r="F76">
            <v>387254.25020000001</v>
          </cell>
          <cell r="G76">
            <v>343052</v>
          </cell>
        </row>
        <row r="77">
          <cell r="B77" t="str">
            <v>7553</v>
          </cell>
          <cell r="C77" t="str">
            <v>M¸y phun s¬n</v>
          </cell>
          <cell r="D77" t="str">
            <v>ca</v>
          </cell>
          <cell r="F77">
            <v>32547.003199999999</v>
          </cell>
          <cell r="G77">
            <v>28832</v>
          </cell>
        </row>
        <row r="78">
          <cell r="B78" t="str">
            <v>7500</v>
          </cell>
          <cell r="C78" t="str">
            <v>Bóa c¨n 3m3 KN/ph</v>
          </cell>
          <cell r="D78" t="str">
            <v>ca</v>
          </cell>
          <cell r="F78">
            <v>27928.877850000001</v>
          </cell>
          <cell r="G78">
            <v>24741</v>
          </cell>
        </row>
        <row r="79">
          <cell r="B79" t="str">
            <v>7538</v>
          </cell>
          <cell r="C79" t="str">
            <v>M¸y hµn 23kw</v>
          </cell>
          <cell r="D79" t="str">
            <v>ca</v>
          </cell>
          <cell r="F79">
            <v>87303.001300000004</v>
          </cell>
          <cell r="G79">
            <v>77338</v>
          </cell>
        </row>
        <row r="80">
          <cell r="B80" t="str">
            <v>7506</v>
          </cell>
          <cell r="C80" t="str">
            <v>CÇn cÈu 10T</v>
          </cell>
          <cell r="D80" t="str">
            <v>ca</v>
          </cell>
          <cell r="F80">
            <v>694819.59234999993</v>
          </cell>
          <cell r="G80">
            <v>615511</v>
          </cell>
        </row>
        <row r="81">
          <cell r="B81" t="str">
            <v>7579</v>
          </cell>
          <cell r="C81" t="str">
            <v>M¸y ®Çm dïi 1,5kw</v>
          </cell>
          <cell r="D81" t="str">
            <v>ca</v>
          </cell>
          <cell r="F81">
            <v>42282.205600000001</v>
          </cell>
          <cell r="G81">
            <v>37456</v>
          </cell>
        </row>
        <row r="82">
          <cell r="B82" t="str">
            <v>7536</v>
          </cell>
          <cell r="C82" t="str">
            <v>M¸y c¾t uèn</v>
          </cell>
          <cell r="D82" t="str">
            <v>ca</v>
          </cell>
          <cell r="F82">
            <v>44915.81265</v>
          </cell>
          <cell r="G82">
            <v>39789</v>
          </cell>
        </row>
        <row r="83">
          <cell r="B83" t="str">
            <v>7558</v>
          </cell>
          <cell r="C83" t="str">
            <v>M¸y trén 250L</v>
          </cell>
          <cell r="D83" t="str">
            <v>ca</v>
          </cell>
          <cell r="F83">
            <v>108676.64720000001</v>
          </cell>
          <cell r="G83">
            <v>96272</v>
          </cell>
        </row>
        <row r="84">
          <cell r="B84" t="str">
            <v>7559</v>
          </cell>
          <cell r="C84" t="str">
            <v>M¸y trén 80L</v>
          </cell>
          <cell r="D84" t="str">
            <v>ca</v>
          </cell>
          <cell r="F84">
            <v>51130.1319</v>
          </cell>
          <cell r="G84">
            <v>45294</v>
          </cell>
        </row>
        <row r="85">
          <cell r="B85" t="str">
            <v>7546</v>
          </cell>
          <cell r="C85" t="str">
            <v>M¸y lu rung 25T</v>
          </cell>
          <cell r="D85" t="str">
            <v>ca</v>
          </cell>
          <cell r="F85">
            <v>1174099.9522499999</v>
          </cell>
          <cell r="G85">
            <v>1040085</v>
          </cell>
        </row>
        <row r="86">
          <cell r="B86" t="str">
            <v>7554</v>
          </cell>
          <cell r="C86" t="str">
            <v>M¸y r¶i 50 - 60T/h</v>
          </cell>
          <cell r="D86" t="str">
            <v>ca</v>
          </cell>
          <cell r="F86">
            <v>726135.02020000003</v>
          </cell>
          <cell r="G86">
            <v>643252</v>
          </cell>
        </row>
        <row r="87">
          <cell r="B87" t="str">
            <v>7563</v>
          </cell>
          <cell r="C87" t="str">
            <v>M¸y xóc 1,25m3</v>
          </cell>
          <cell r="D87" t="str">
            <v>ca</v>
          </cell>
          <cell r="F87">
            <v>1398566.1305</v>
          </cell>
          <cell r="G87">
            <v>1238930</v>
          </cell>
        </row>
        <row r="88">
          <cell r="B88" t="str">
            <v>7601</v>
          </cell>
          <cell r="C88" t="str">
            <v>Tr¹m trén 50-60tÊn/h</v>
          </cell>
          <cell r="D88" t="str">
            <v>ca</v>
          </cell>
          <cell r="F88">
            <v>11170788.0374</v>
          </cell>
          <cell r="G88">
            <v>9895724</v>
          </cell>
        </row>
        <row r="89">
          <cell r="B89" t="str">
            <v>7576</v>
          </cell>
          <cell r="C89" t="str">
            <v>M¸y ®Çm b¸nh lèp 16T</v>
          </cell>
          <cell r="D89" t="str">
            <v>ca</v>
          </cell>
          <cell r="F89">
            <v>487723.02905000001</v>
          </cell>
          <cell r="G89">
            <v>432053</v>
          </cell>
        </row>
        <row r="90">
          <cell r="B90" t="str">
            <v>7544</v>
          </cell>
          <cell r="C90" t="str">
            <v>M¸y lu 10T</v>
          </cell>
          <cell r="D90" t="str">
            <v>ca</v>
          </cell>
          <cell r="F90">
            <v>326149.59970000002</v>
          </cell>
          <cell r="G90">
            <v>288922</v>
          </cell>
        </row>
        <row r="91">
          <cell r="B91" t="str">
            <v>7555</v>
          </cell>
          <cell r="C91" t="str">
            <v>M¸y r¶i 20T/h</v>
          </cell>
          <cell r="D91" t="str">
            <v>ca</v>
          </cell>
          <cell r="F91">
            <v>507982.49999999994</v>
          </cell>
          <cell r="G91">
            <v>450000</v>
          </cell>
        </row>
        <row r="92">
          <cell r="B92" t="str">
            <v>7543</v>
          </cell>
          <cell r="C92" t="str">
            <v>M¸y kh¸c</v>
          </cell>
          <cell r="D92" t="str">
            <v>%</v>
          </cell>
          <cell r="F92">
            <v>0</v>
          </cell>
        </row>
        <row r="93">
          <cell r="B93" t="str">
            <v>mns</v>
          </cell>
          <cell r="C93" t="str">
            <v>M¸y nÊu s¬n</v>
          </cell>
          <cell r="D93" t="str">
            <v>ca</v>
          </cell>
          <cell r="F93">
            <v>74057.075400000002</v>
          </cell>
          <cell r="G93">
            <v>65604</v>
          </cell>
        </row>
        <row r="94">
          <cell r="B94" t="str">
            <v>mrs</v>
          </cell>
          <cell r="C94" t="str">
            <v>M¸y r¶i s¬n</v>
          </cell>
          <cell r="D94" t="str">
            <v>ca</v>
          </cell>
          <cell r="F94">
            <v>74057.075400000002</v>
          </cell>
          <cell r="G94">
            <v>65604</v>
          </cell>
        </row>
        <row r="95">
          <cell r="B95" t="str">
            <v>7621</v>
          </cell>
          <cell r="C95" t="str">
            <v>¤ t« t­íi n­íc 5m3</v>
          </cell>
          <cell r="D95" t="str">
            <v>ca</v>
          </cell>
          <cell r="F95">
            <v>387254.25020000001</v>
          </cell>
          <cell r="G95">
            <v>343052</v>
          </cell>
        </row>
        <row r="96">
          <cell r="B96" t="str">
            <v>7556</v>
          </cell>
          <cell r="C96" t="str">
            <v>M¸y san 110cv</v>
          </cell>
          <cell r="D96" t="str">
            <v>ca</v>
          </cell>
          <cell r="F96">
            <v>659554.31835000007</v>
          </cell>
          <cell r="G96">
            <v>584271</v>
          </cell>
        </row>
        <row r="97">
          <cell r="B97" t="str">
            <v>7573</v>
          </cell>
          <cell r="C97" t="str">
            <v>M¸y ®Çm 25T</v>
          </cell>
          <cell r="D97" t="str">
            <v>ca</v>
          </cell>
          <cell r="F97">
            <v>654733</v>
          </cell>
          <cell r="G97">
            <v>580000</v>
          </cell>
        </row>
        <row r="98">
          <cell r="B98" t="str">
            <v>7574</v>
          </cell>
          <cell r="C98" t="str">
            <v>M¸y ®Çm 9T</v>
          </cell>
          <cell r="D98" t="str">
            <v>ca</v>
          </cell>
          <cell r="F98">
            <v>501033.29939999996</v>
          </cell>
          <cell r="G98">
            <v>443844</v>
          </cell>
        </row>
        <row r="99">
          <cell r="B99" t="str">
            <v>7572</v>
          </cell>
          <cell r="C99" t="str">
            <v>M¸y ®Çm 16T</v>
          </cell>
          <cell r="D99" t="str">
            <v>ca</v>
          </cell>
          <cell r="F99">
            <v>568940.4</v>
          </cell>
          <cell r="G99">
            <v>504000</v>
          </cell>
        </row>
        <row r="100">
          <cell r="B100" t="str">
            <v>7615</v>
          </cell>
          <cell r="C100" t="str">
            <v>¤ t« &lt;=12T</v>
          </cell>
          <cell r="D100" t="str">
            <v>ca</v>
          </cell>
          <cell r="F100">
            <v>651220.01879999996</v>
          </cell>
          <cell r="G100">
            <v>576888</v>
          </cell>
        </row>
        <row r="101">
          <cell r="B101" t="str">
            <v>7548</v>
          </cell>
          <cell r="C101" t="str">
            <v>M¸y nÐn khÝ 10m3/ph</v>
          </cell>
          <cell r="D101" t="str">
            <v>ca</v>
          </cell>
          <cell r="F101">
            <v>437166.35294999997</v>
          </cell>
          <cell r="G101">
            <v>387267</v>
          </cell>
        </row>
        <row r="102">
          <cell r="B102" t="str">
            <v>7541</v>
          </cell>
          <cell r="C102" t="str">
            <v>M¸y khoan cÇm tay D42mm</v>
          </cell>
          <cell r="D102" t="str">
            <v>ca</v>
          </cell>
          <cell r="F102">
            <v>39912.749450000003</v>
          </cell>
          <cell r="G102">
            <v>35357</v>
          </cell>
        </row>
        <row r="103">
          <cell r="B103" t="str">
            <v>7586</v>
          </cell>
          <cell r="C103" t="str">
            <v>M¸y ñi 110cv</v>
          </cell>
          <cell r="D103" t="str">
            <v>ca</v>
          </cell>
          <cell r="F103">
            <v>755593.48979999998</v>
          </cell>
          <cell r="G103">
            <v>669348</v>
          </cell>
        </row>
        <row r="104">
          <cell r="B104" t="str">
            <v>7614</v>
          </cell>
          <cell r="C104" t="str">
            <v>¤ t« &lt;=10T</v>
          </cell>
          <cell r="D104" t="str">
            <v>ca</v>
          </cell>
          <cell r="F104">
            <v>593481.59900000005</v>
          </cell>
          <cell r="G104">
            <v>525740</v>
          </cell>
        </row>
        <row r="105">
          <cell r="B105" t="str">
            <v>7568</v>
          </cell>
          <cell r="C105" t="str">
            <v>M¸y ®µo &lt;=1.6m3</v>
          </cell>
          <cell r="D105" t="str">
            <v>ca</v>
          </cell>
          <cell r="F105">
            <v>1555901.8569499999</v>
          </cell>
          <cell r="G105">
            <v>1378307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-NC-M"/>
    </sheetNames>
    <sheetDataSet>
      <sheetData sheetId="0" refreshError="1">
        <row r="10">
          <cell r="B10" t="str">
            <v>®cp</v>
          </cell>
          <cell r="C10" t="str">
            <v>§¸ d¨m cÊp phèi</v>
          </cell>
          <cell r="D10" t="str">
            <v>m3</v>
          </cell>
          <cell r="G10">
            <v>71</v>
          </cell>
          <cell r="Q10">
            <v>192519</v>
          </cell>
          <cell r="R10">
            <v>128571</v>
          </cell>
          <cell r="S10">
            <v>60000</v>
          </cell>
        </row>
        <row r="11">
          <cell r="B11" t="str">
            <v>®d</v>
          </cell>
          <cell r="C11" t="str">
            <v>§¸ d¨m</v>
          </cell>
          <cell r="E11">
            <v>1.6</v>
          </cell>
          <cell r="F11" t="str">
            <v>¤ t«</v>
          </cell>
          <cell r="G11">
            <v>43</v>
          </cell>
          <cell r="H11">
            <v>5</v>
          </cell>
          <cell r="I11">
            <v>2</v>
          </cell>
          <cell r="J11">
            <v>1.1000000000000001</v>
          </cell>
          <cell r="K11">
            <v>1.1499999999999999</v>
          </cell>
          <cell r="L11">
            <v>1.05</v>
          </cell>
          <cell r="M11">
            <v>1644</v>
          </cell>
          <cell r="N11">
            <v>136267</v>
          </cell>
          <cell r="O11">
            <v>10045</v>
          </cell>
          <cell r="P11">
            <v>4000</v>
          </cell>
          <cell r="Q11">
            <v>150312</v>
          </cell>
          <cell r="S11">
            <v>99155</v>
          </cell>
        </row>
        <row r="12">
          <cell r="E12">
            <v>1.6</v>
          </cell>
          <cell r="F12" t="str">
            <v>¤ t«</v>
          </cell>
          <cell r="G12">
            <v>28</v>
          </cell>
          <cell r="H12">
            <v>3</v>
          </cell>
          <cell r="I12">
            <v>2</v>
          </cell>
          <cell r="J12">
            <v>1.1000000000000001</v>
          </cell>
          <cell r="K12">
            <v>1.1499999999999999</v>
          </cell>
          <cell r="L12">
            <v>1.05</v>
          </cell>
          <cell r="M12">
            <v>782</v>
          </cell>
          <cell r="N12">
            <v>42207</v>
          </cell>
          <cell r="Q12">
            <v>42207</v>
          </cell>
        </row>
        <row r="13">
          <cell r="B13" t="str">
            <v>®0,5x1</v>
          </cell>
          <cell r="C13" t="str">
            <v xml:space="preserve">§¸ d¨m 0,5 x 1     </v>
          </cell>
          <cell r="D13" t="str">
            <v>m3</v>
          </cell>
          <cell r="G13">
            <v>71</v>
          </cell>
          <cell r="Q13">
            <v>192519</v>
          </cell>
          <cell r="R13">
            <v>128571</v>
          </cell>
          <cell r="S13">
            <v>119695</v>
          </cell>
        </row>
        <row r="14">
          <cell r="E14">
            <v>1.6</v>
          </cell>
          <cell r="F14" t="str">
            <v>¤ t«</v>
          </cell>
          <cell r="G14">
            <v>43</v>
          </cell>
          <cell r="H14">
            <v>5</v>
          </cell>
          <cell r="I14">
            <v>2</v>
          </cell>
          <cell r="J14">
            <v>1.1000000000000001</v>
          </cell>
          <cell r="K14">
            <v>1.1499999999999999</v>
          </cell>
          <cell r="L14">
            <v>1.05</v>
          </cell>
          <cell r="M14">
            <v>1644</v>
          </cell>
          <cell r="N14">
            <v>136267</v>
          </cell>
          <cell r="O14">
            <v>10045</v>
          </cell>
          <cell r="P14">
            <v>4000</v>
          </cell>
          <cell r="Q14">
            <v>150312</v>
          </cell>
        </row>
        <row r="15">
          <cell r="E15">
            <v>1.6</v>
          </cell>
          <cell r="F15" t="str">
            <v>¤ t«</v>
          </cell>
          <cell r="G15">
            <v>28</v>
          </cell>
          <cell r="H15">
            <v>3</v>
          </cell>
          <cell r="I15">
            <v>2</v>
          </cell>
          <cell r="J15">
            <v>1.1000000000000001</v>
          </cell>
          <cell r="K15">
            <v>1.1499999999999999</v>
          </cell>
          <cell r="L15">
            <v>1.05</v>
          </cell>
          <cell r="M15">
            <v>782</v>
          </cell>
          <cell r="N15">
            <v>42207</v>
          </cell>
          <cell r="Q15">
            <v>42207</v>
          </cell>
        </row>
        <row r="16">
          <cell r="B16" t="str">
            <v>®1x2</v>
          </cell>
          <cell r="C16" t="str">
            <v xml:space="preserve">§¸ d¨m 1 x 2     </v>
          </cell>
          <cell r="D16" t="str">
            <v>m3</v>
          </cell>
          <cell r="G16">
            <v>71</v>
          </cell>
          <cell r="Q16">
            <v>192519</v>
          </cell>
          <cell r="R16">
            <v>128571</v>
          </cell>
          <cell r="S16">
            <v>119695</v>
          </cell>
        </row>
        <row r="17">
          <cell r="E17">
            <v>1.6</v>
          </cell>
          <cell r="F17" t="str">
            <v>¤ t«</v>
          </cell>
          <cell r="G17">
            <v>43</v>
          </cell>
          <cell r="H17">
            <v>5</v>
          </cell>
          <cell r="I17">
            <v>2</v>
          </cell>
          <cell r="J17">
            <v>1.1000000000000001</v>
          </cell>
          <cell r="K17">
            <v>1.1499999999999999</v>
          </cell>
          <cell r="L17">
            <v>1.05</v>
          </cell>
          <cell r="M17">
            <v>1644</v>
          </cell>
          <cell r="N17">
            <v>136267</v>
          </cell>
          <cell r="O17">
            <v>10045</v>
          </cell>
          <cell r="P17">
            <v>4000</v>
          </cell>
          <cell r="Q17">
            <v>150312</v>
          </cell>
        </row>
        <row r="18">
          <cell r="E18">
            <v>1.6</v>
          </cell>
          <cell r="F18" t="str">
            <v>¤ t«</v>
          </cell>
          <cell r="G18">
            <v>28</v>
          </cell>
          <cell r="H18">
            <v>3</v>
          </cell>
          <cell r="I18">
            <v>2</v>
          </cell>
          <cell r="J18">
            <v>1.1000000000000001</v>
          </cell>
          <cell r="K18">
            <v>1.1499999999999999</v>
          </cell>
          <cell r="L18">
            <v>1.05</v>
          </cell>
          <cell r="M18">
            <v>782</v>
          </cell>
          <cell r="N18">
            <v>42207</v>
          </cell>
          <cell r="Q18">
            <v>42207</v>
          </cell>
        </row>
        <row r="19">
          <cell r="B19" t="str">
            <v>®2x4</v>
          </cell>
          <cell r="C19" t="str">
            <v xml:space="preserve">§¸ d¨m 2 x 4      </v>
          </cell>
          <cell r="D19" t="str">
            <v>m3</v>
          </cell>
          <cell r="G19">
            <v>71</v>
          </cell>
          <cell r="Q19">
            <v>186503</v>
          </cell>
          <cell r="R19">
            <v>123810</v>
          </cell>
          <cell r="S19">
            <v>92783</v>
          </cell>
        </row>
        <row r="20">
          <cell r="E20">
            <v>1.55</v>
          </cell>
          <cell r="F20" t="str">
            <v>¤ t«</v>
          </cell>
          <cell r="G20">
            <v>43</v>
          </cell>
          <cell r="H20">
            <v>5</v>
          </cell>
          <cell r="I20">
            <v>2</v>
          </cell>
          <cell r="J20">
            <v>1.1000000000000001</v>
          </cell>
          <cell r="K20">
            <v>1.1499999999999999</v>
          </cell>
          <cell r="L20">
            <v>1.05</v>
          </cell>
          <cell r="M20">
            <v>1644</v>
          </cell>
          <cell r="N20">
            <v>132009</v>
          </cell>
          <cell r="O20">
            <v>9731</v>
          </cell>
          <cell r="P20">
            <v>3875</v>
          </cell>
          <cell r="Q20">
            <v>145615</v>
          </cell>
        </row>
        <row r="21">
          <cell r="E21">
            <v>1.55</v>
          </cell>
          <cell r="F21" t="str">
            <v>¤ t«</v>
          </cell>
          <cell r="G21">
            <v>28</v>
          </cell>
          <cell r="H21">
            <v>3</v>
          </cell>
          <cell r="I21">
            <v>2</v>
          </cell>
          <cell r="J21">
            <v>1.1000000000000001</v>
          </cell>
          <cell r="K21">
            <v>1.1499999999999999</v>
          </cell>
          <cell r="L21">
            <v>1.05</v>
          </cell>
          <cell r="M21">
            <v>782</v>
          </cell>
          <cell r="N21">
            <v>40888</v>
          </cell>
          <cell r="Q21">
            <v>40888</v>
          </cell>
        </row>
        <row r="22">
          <cell r="B22" t="str">
            <v>®4x6</v>
          </cell>
          <cell r="C22" t="str">
            <v xml:space="preserve">§¸ d¨m 4 x 6        </v>
          </cell>
          <cell r="D22" t="str">
            <v>m3</v>
          </cell>
          <cell r="G22">
            <v>71</v>
          </cell>
          <cell r="Q22">
            <v>186503</v>
          </cell>
          <cell r="R22">
            <v>104762</v>
          </cell>
          <cell r="S22">
            <v>77069</v>
          </cell>
        </row>
        <row r="23">
          <cell r="B23" t="str">
            <v>®t</v>
          </cell>
          <cell r="C23" t="str">
            <v>§¸ th¶i</v>
          </cell>
          <cell r="D23" t="str">
            <v>m3</v>
          </cell>
          <cell r="E23">
            <v>1.55</v>
          </cell>
          <cell r="F23" t="str">
            <v>¤ t«</v>
          </cell>
          <cell r="G23">
            <v>43</v>
          </cell>
          <cell r="H23">
            <v>5</v>
          </cell>
          <cell r="I23">
            <v>2</v>
          </cell>
          <cell r="J23">
            <v>1.1000000000000001</v>
          </cell>
          <cell r="K23">
            <v>1.1499999999999999</v>
          </cell>
          <cell r="L23">
            <v>1.05</v>
          </cell>
          <cell r="M23">
            <v>1644</v>
          </cell>
          <cell r="N23">
            <v>132009</v>
          </cell>
          <cell r="O23">
            <v>9731</v>
          </cell>
          <cell r="P23">
            <v>3875</v>
          </cell>
          <cell r="Q23">
            <v>145615</v>
          </cell>
          <cell r="S23">
            <v>40000</v>
          </cell>
        </row>
        <row r="24">
          <cell r="E24">
            <v>1.55</v>
          </cell>
          <cell r="F24" t="str">
            <v>¤ t«</v>
          </cell>
          <cell r="G24">
            <v>28</v>
          </cell>
          <cell r="H24">
            <v>3</v>
          </cell>
          <cell r="I24">
            <v>2</v>
          </cell>
          <cell r="J24">
            <v>1.1000000000000001</v>
          </cell>
          <cell r="K24">
            <v>1.1499999999999999</v>
          </cell>
          <cell r="L24">
            <v>1.05</v>
          </cell>
          <cell r="M24">
            <v>782</v>
          </cell>
          <cell r="N24">
            <v>40888</v>
          </cell>
          <cell r="Q24">
            <v>40888</v>
          </cell>
        </row>
        <row r="25">
          <cell r="B25" t="str">
            <v>®h</v>
          </cell>
          <cell r="C25" t="str">
            <v>§¸ héc</v>
          </cell>
          <cell r="D25" t="str">
            <v>m3</v>
          </cell>
          <cell r="G25">
            <v>71</v>
          </cell>
          <cell r="Q25">
            <v>190123</v>
          </cell>
          <cell r="R25">
            <v>85714</v>
          </cell>
          <cell r="S25">
            <v>61886</v>
          </cell>
        </row>
        <row r="26">
          <cell r="B26" t="str">
            <v>s</v>
          </cell>
          <cell r="C26" t="str">
            <v>Sái</v>
          </cell>
          <cell r="D26" t="str">
            <v>m3</v>
          </cell>
          <cell r="E26">
            <v>1.5</v>
          </cell>
          <cell r="F26" t="str">
            <v>¤ t«</v>
          </cell>
          <cell r="G26">
            <v>43</v>
          </cell>
          <cell r="H26">
            <v>5</v>
          </cell>
          <cell r="I26">
            <v>2</v>
          </cell>
          <cell r="J26">
            <v>1.1000000000000001</v>
          </cell>
          <cell r="K26">
            <v>1.1499999999999999</v>
          </cell>
          <cell r="L26">
            <v>1.05</v>
          </cell>
          <cell r="M26">
            <v>1644</v>
          </cell>
          <cell r="N26">
            <v>127751</v>
          </cell>
          <cell r="O26">
            <v>19053</v>
          </cell>
          <cell r="P26">
            <v>3750</v>
          </cell>
          <cell r="Q26">
            <v>150554</v>
          </cell>
          <cell r="R26">
            <v>70000</v>
          </cell>
          <cell r="S26">
            <v>50000</v>
          </cell>
        </row>
        <row r="27">
          <cell r="E27">
            <v>1.5</v>
          </cell>
          <cell r="F27" t="str">
            <v>¤ t«</v>
          </cell>
          <cell r="G27">
            <v>28</v>
          </cell>
          <cell r="H27">
            <v>3</v>
          </cell>
          <cell r="I27">
            <v>2</v>
          </cell>
          <cell r="J27">
            <v>1.1000000000000001</v>
          </cell>
          <cell r="K27">
            <v>1.1499999999999999</v>
          </cell>
          <cell r="L27">
            <v>1.05</v>
          </cell>
          <cell r="M27">
            <v>782</v>
          </cell>
          <cell r="N27">
            <v>39569</v>
          </cell>
          <cell r="Q27">
            <v>39569</v>
          </cell>
        </row>
        <row r="28">
          <cell r="B28" t="str">
            <v>®i</v>
          </cell>
          <cell r="C28" t="str">
            <v>§inh</v>
          </cell>
          <cell r="D28" t="str">
            <v>kg</v>
          </cell>
          <cell r="G28">
            <v>60</v>
          </cell>
          <cell r="Q28">
            <v>122824</v>
          </cell>
          <cell r="R28">
            <v>5714</v>
          </cell>
          <cell r="S28">
            <v>5714</v>
          </cell>
        </row>
        <row r="29">
          <cell r="E29">
            <v>1</v>
          </cell>
          <cell r="F29" t="str">
            <v>¤ t«</v>
          </cell>
          <cell r="G29">
            <v>43</v>
          </cell>
          <cell r="H29">
            <v>5</v>
          </cell>
          <cell r="I29">
            <v>2</v>
          </cell>
          <cell r="J29">
            <v>1.1000000000000001</v>
          </cell>
          <cell r="L29">
            <v>1.05</v>
          </cell>
          <cell r="M29">
            <v>1692</v>
          </cell>
          <cell r="N29">
            <v>76221</v>
          </cell>
          <cell r="O29">
            <v>16133</v>
          </cell>
          <cell r="Q29">
            <v>92354</v>
          </cell>
        </row>
        <row r="30">
          <cell r="E30">
            <v>1</v>
          </cell>
          <cell r="F30" t="str">
            <v>¤ t«</v>
          </cell>
          <cell r="G30">
            <v>17</v>
          </cell>
          <cell r="H30">
            <v>3</v>
          </cell>
          <cell r="I30">
            <v>2</v>
          </cell>
          <cell r="J30">
            <v>1.1000000000000001</v>
          </cell>
          <cell r="L30">
            <v>1.05</v>
          </cell>
          <cell r="M30">
            <v>805</v>
          </cell>
          <cell r="N30">
            <v>14337</v>
          </cell>
          <cell r="O30">
            <v>16133</v>
          </cell>
          <cell r="Q30">
            <v>30470</v>
          </cell>
        </row>
        <row r="31">
          <cell r="B31" t="str">
            <v>b®</v>
          </cell>
          <cell r="C31" t="str">
            <v xml:space="preserve">Bét ®¸                                             </v>
          </cell>
          <cell r="D31" t="str">
            <v>kg</v>
          </cell>
          <cell r="G31">
            <v>60</v>
          </cell>
          <cell r="Q31">
            <v>132426</v>
          </cell>
          <cell r="R31">
            <v>381</v>
          </cell>
          <cell r="S31">
            <v>444</v>
          </cell>
        </row>
        <row r="32">
          <cell r="E32">
            <v>1</v>
          </cell>
          <cell r="F32" t="str">
            <v>¤ t«</v>
          </cell>
          <cell r="G32">
            <v>43</v>
          </cell>
          <cell r="H32">
            <v>5</v>
          </cell>
          <cell r="I32">
            <v>3</v>
          </cell>
          <cell r="J32">
            <v>1.3</v>
          </cell>
          <cell r="L32">
            <v>1.05</v>
          </cell>
          <cell r="M32">
            <v>1692</v>
          </cell>
          <cell r="N32">
            <v>90079</v>
          </cell>
          <cell r="O32">
            <v>12702</v>
          </cell>
          <cell r="Q32">
            <v>102781</v>
          </cell>
        </row>
        <row r="33">
          <cell r="E33">
            <v>1</v>
          </cell>
          <cell r="F33" t="str">
            <v>¤ t«</v>
          </cell>
          <cell r="G33">
            <v>17</v>
          </cell>
          <cell r="H33">
            <v>3</v>
          </cell>
          <cell r="I33">
            <v>3</v>
          </cell>
          <cell r="J33">
            <v>1.3</v>
          </cell>
          <cell r="L33">
            <v>1.05</v>
          </cell>
          <cell r="M33">
            <v>805</v>
          </cell>
          <cell r="N33">
            <v>16943</v>
          </cell>
          <cell r="O33">
            <v>12702</v>
          </cell>
          <cell r="Q33">
            <v>29645</v>
          </cell>
        </row>
        <row r="34">
          <cell r="B34" t="str">
            <v>cv</v>
          </cell>
          <cell r="C34" t="str">
            <v xml:space="preserve">C¸t vµng          </v>
          </cell>
          <cell r="D34" t="str">
            <v>m3</v>
          </cell>
          <cell r="G34">
            <v>71</v>
          </cell>
          <cell r="Q34">
            <v>154257</v>
          </cell>
          <cell r="R34">
            <v>57143</v>
          </cell>
          <cell r="S34">
            <v>104762</v>
          </cell>
        </row>
        <row r="35">
          <cell r="E35">
            <v>1.4</v>
          </cell>
          <cell r="F35" t="str">
            <v>¤ t«</v>
          </cell>
          <cell r="G35">
            <v>43</v>
          </cell>
          <cell r="H35">
            <v>5</v>
          </cell>
          <cell r="I35">
            <v>1</v>
          </cell>
          <cell r="J35">
            <v>1</v>
          </cell>
          <cell r="K35">
            <v>1.1499999999999999</v>
          </cell>
          <cell r="L35">
            <v>1.05</v>
          </cell>
          <cell r="M35">
            <v>1644</v>
          </cell>
          <cell r="N35">
            <v>108394</v>
          </cell>
          <cell r="O35">
            <v>8789</v>
          </cell>
          <cell r="P35">
            <v>3500</v>
          </cell>
          <cell r="Q35">
            <v>120683</v>
          </cell>
        </row>
        <row r="36">
          <cell r="E36">
            <v>1.4</v>
          </cell>
          <cell r="F36" t="str">
            <v>¤ t«</v>
          </cell>
          <cell r="G36">
            <v>28</v>
          </cell>
          <cell r="H36">
            <v>3</v>
          </cell>
          <cell r="I36">
            <v>1</v>
          </cell>
          <cell r="J36">
            <v>1</v>
          </cell>
          <cell r="K36">
            <v>1.1499999999999999</v>
          </cell>
          <cell r="L36">
            <v>1.05</v>
          </cell>
          <cell r="M36">
            <v>782</v>
          </cell>
          <cell r="N36">
            <v>33574</v>
          </cell>
          <cell r="Q36">
            <v>33574</v>
          </cell>
        </row>
        <row r="37">
          <cell r="B37" t="str">
            <v>c®</v>
          </cell>
          <cell r="C37" t="str">
            <v>C¸t ®en</v>
          </cell>
          <cell r="D37" t="str">
            <v>m3</v>
          </cell>
          <cell r="G37">
            <v>71</v>
          </cell>
          <cell r="Q37">
            <v>132221</v>
          </cell>
          <cell r="R37">
            <v>40000</v>
          </cell>
          <cell r="S37">
            <v>41905</v>
          </cell>
        </row>
        <row r="38">
          <cell r="E38">
            <v>1.2</v>
          </cell>
          <cell r="F38" t="str">
            <v>¤ t«</v>
          </cell>
          <cell r="G38">
            <v>43</v>
          </cell>
          <cell r="H38">
            <v>5</v>
          </cell>
          <cell r="I38">
            <v>1</v>
          </cell>
          <cell r="J38">
            <v>1</v>
          </cell>
          <cell r="K38">
            <v>1.1499999999999999</v>
          </cell>
          <cell r="L38">
            <v>1.05</v>
          </cell>
          <cell r="M38">
            <v>1644</v>
          </cell>
          <cell r="N38">
            <v>92909</v>
          </cell>
          <cell r="O38">
            <v>7534</v>
          </cell>
          <cell r="P38">
            <v>3000</v>
          </cell>
          <cell r="Q38">
            <v>103443</v>
          </cell>
        </row>
        <row r="39">
          <cell r="E39">
            <v>1.2</v>
          </cell>
          <cell r="F39" t="str">
            <v>¤ t«</v>
          </cell>
          <cell r="G39">
            <v>28</v>
          </cell>
          <cell r="H39">
            <v>3</v>
          </cell>
          <cell r="I39">
            <v>1</v>
          </cell>
          <cell r="J39">
            <v>1</v>
          </cell>
          <cell r="K39">
            <v>1.1499999999999999</v>
          </cell>
          <cell r="L39">
            <v>1.05</v>
          </cell>
          <cell r="M39">
            <v>782</v>
          </cell>
          <cell r="N39">
            <v>28778</v>
          </cell>
          <cell r="Q39">
            <v>28778</v>
          </cell>
        </row>
        <row r="40">
          <cell r="B40" t="str">
            <v>dtb</v>
          </cell>
          <cell r="C40" t="str">
            <v>D©y thÐp buéc</v>
          </cell>
          <cell r="D40" t="str">
            <v>kg</v>
          </cell>
          <cell r="G40">
            <v>60</v>
          </cell>
          <cell r="Q40">
            <v>122824</v>
          </cell>
          <cell r="R40">
            <v>5714</v>
          </cell>
          <cell r="S40">
            <v>6682</v>
          </cell>
        </row>
        <row r="41">
          <cell r="E41">
            <v>1</v>
          </cell>
          <cell r="F41" t="str">
            <v>¤ t«</v>
          </cell>
          <cell r="G41">
            <v>43</v>
          </cell>
          <cell r="H41">
            <v>5</v>
          </cell>
          <cell r="I41">
            <v>2</v>
          </cell>
          <cell r="J41">
            <v>1.1000000000000001</v>
          </cell>
          <cell r="L41">
            <v>1.05</v>
          </cell>
          <cell r="M41">
            <v>1692</v>
          </cell>
          <cell r="N41">
            <v>76221</v>
          </cell>
          <cell r="O41">
            <v>16133</v>
          </cell>
          <cell r="Q41">
            <v>92354</v>
          </cell>
        </row>
        <row r="42">
          <cell r="E42">
            <v>1</v>
          </cell>
          <cell r="F42" t="str">
            <v>¤ t«</v>
          </cell>
          <cell r="G42">
            <v>17</v>
          </cell>
          <cell r="H42">
            <v>3</v>
          </cell>
          <cell r="I42">
            <v>2</v>
          </cell>
          <cell r="J42">
            <v>1.1000000000000001</v>
          </cell>
          <cell r="L42">
            <v>1.05</v>
          </cell>
          <cell r="M42">
            <v>805</v>
          </cell>
          <cell r="N42">
            <v>14337</v>
          </cell>
          <cell r="O42">
            <v>16133</v>
          </cell>
          <cell r="Q42">
            <v>30470</v>
          </cell>
        </row>
        <row r="43">
          <cell r="B43" t="str">
            <v>gc</v>
          </cell>
          <cell r="C43" t="str">
            <v>Gç chèng/kª</v>
          </cell>
          <cell r="D43" t="str">
            <v>m3</v>
          </cell>
          <cell r="G43">
            <v>60</v>
          </cell>
          <cell r="Q43">
            <v>104399</v>
          </cell>
          <cell r="S43">
            <v>576442</v>
          </cell>
        </row>
        <row r="44">
          <cell r="B44" t="str">
            <v>g c</v>
          </cell>
          <cell r="C44" t="str">
            <v>gç trßn d=24</v>
          </cell>
          <cell r="D44" t="str">
            <v>md</v>
          </cell>
          <cell r="E44">
            <v>0.85</v>
          </cell>
          <cell r="F44" t="str">
            <v>¤ t«</v>
          </cell>
          <cell r="G44">
            <v>43</v>
          </cell>
          <cell r="H44">
            <v>5</v>
          </cell>
          <cell r="I44">
            <v>2</v>
          </cell>
          <cell r="J44">
            <v>1.1000000000000001</v>
          </cell>
          <cell r="L44">
            <v>1.05</v>
          </cell>
          <cell r="M44">
            <v>1692</v>
          </cell>
          <cell r="N44">
            <v>64787</v>
          </cell>
          <cell r="O44">
            <v>13713</v>
          </cell>
          <cell r="Q44">
            <v>78500</v>
          </cell>
          <cell r="S44">
            <v>30000</v>
          </cell>
        </row>
        <row r="45">
          <cell r="E45">
            <v>0.85</v>
          </cell>
          <cell r="F45" t="str">
            <v>¤ t«</v>
          </cell>
          <cell r="G45">
            <v>17</v>
          </cell>
          <cell r="H45">
            <v>3</v>
          </cell>
          <cell r="I45">
            <v>2</v>
          </cell>
          <cell r="J45">
            <v>1.1000000000000001</v>
          </cell>
          <cell r="L45">
            <v>1.05</v>
          </cell>
          <cell r="M45">
            <v>805</v>
          </cell>
          <cell r="N45">
            <v>12186</v>
          </cell>
          <cell r="O45">
            <v>13713</v>
          </cell>
          <cell r="Q45">
            <v>25899</v>
          </cell>
        </row>
        <row r="46">
          <cell r="B46" t="str">
            <v>gvk</v>
          </cell>
          <cell r="C46" t="str">
            <v>Gç v¸n khu«n</v>
          </cell>
          <cell r="D46" t="str">
            <v>m3</v>
          </cell>
          <cell r="G46">
            <v>60</v>
          </cell>
          <cell r="Q46">
            <v>104399</v>
          </cell>
          <cell r="S46">
            <v>992911</v>
          </cell>
        </row>
        <row r="47">
          <cell r="E47">
            <v>0.85</v>
          </cell>
          <cell r="F47" t="str">
            <v>¤ t«</v>
          </cell>
          <cell r="G47">
            <v>43</v>
          </cell>
          <cell r="H47">
            <v>5</v>
          </cell>
          <cell r="I47">
            <v>2</v>
          </cell>
          <cell r="J47">
            <v>1.1000000000000001</v>
          </cell>
          <cell r="L47">
            <v>1.05</v>
          </cell>
          <cell r="M47">
            <v>1692</v>
          </cell>
          <cell r="N47">
            <v>64787</v>
          </cell>
          <cell r="O47">
            <v>13713</v>
          </cell>
          <cell r="Q47">
            <v>78500</v>
          </cell>
        </row>
        <row r="48">
          <cell r="E48">
            <v>0.85</v>
          </cell>
          <cell r="F48" t="str">
            <v>¤ t«</v>
          </cell>
          <cell r="G48">
            <v>17</v>
          </cell>
          <cell r="H48">
            <v>3</v>
          </cell>
          <cell r="I48">
            <v>2</v>
          </cell>
          <cell r="J48">
            <v>1.1000000000000001</v>
          </cell>
          <cell r="L48">
            <v>1.05</v>
          </cell>
          <cell r="M48">
            <v>805</v>
          </cell>
          <cell r="N48">
            <v>12186</v>
          </cell>
          <cell r="O48">
            <v>13713</v>
          </cell>
          <cell r="Q48">
            <v>25899</v>
          </cell>
        </row>
        <row r="49">
          <cell r="B49" t="str">
            <v>gn4</v>
          </cell>
          <cell r="C49" t="str">
            <v>Gç nhãm 4</v>
          </cell>
          <cell r="D49" t="str">
            <v>m3</v>
          </cell>
          <cell r="G49">
            <v>60</v>
          </cell>
          <cell r="Q49">
            <v>104399</v>
          </cell>
          <cell r="S49">
            <v>992911</v>
          </cell>
        </row>
        <row r="50">
          <cell r="E50">
            <v>0.85</v>
          </cell>
          <cell r="F50" t="str">
            <v>¤ t«</v>
          </cell>
          <cell r="G50">
            <v>43</v>
          </cell>
          <cell r="H50">
            <v>5</v>
          </cell>
          <cell r="I50">
            <v>2</v>
          </cell>
          <cell r="J50">
            <v>1.1000000000000001</v>
          </cell>
          <cell r="L50">
            <v>1.05</v>
          </cell>
          <cell r="M50">
            <v>1692</v>
          </cell>
          <cell r="N50">
            <v>64787</v>
          </cell>
          <cell r="O50">
            <v>13713</v>
          </cell>
          <cell r="Q50">
            <v>78500</v>
          </cell>
        </row>
        <row r="51">
          <cell r="E51">
            <v>0.85</v>
          </cell>
          <cell r="F51" t="str">
            <v>¤ t«</v>
          </cell>
          <cell r="G51">
            <v>17</v>
          </cell>
          <cell r="H51">
            <v>3</v>
          </cell>
          <cell r="I51">
            <v>2</v>
          </cell>
          <cell r="J51">
            <v>1.1000000000000001</v>
          </cell>
          <cell r="L51">
            <v>1.05</v>
          </cell>
          <cell r="M51">
            <v>805</v>
          </cell>
          <cell r="N51">
            <v>12186</v>
          </cell>
          <cell r="O51">
            <v>13713</v>
          </cell>
          <cell r="Q51">
            <v>25899</v>
          </cell>
        </row>
        <row r="52">
          <cell r="B52" t="str">
            <v>n®</v>
          </cell>
          <cell r="C52" t="str">
            <v xml:space="preserve">Nhùa ®­êng                                  </v>
          </cell>
          <cell r="D52" t="str">
            <v>kg</v>
          </cell>
          <cell r="G52">
            <v>60</v>
          </cell>
          <cell r="Q52">
            <v>149362</v>
          </cell>
          <cell r="S52">
            <v>3323</v>
          </cell>
        </row>
        <row r="53">
          <cell r="E53">
            <v>1</v>
          </cell>
          <cell r="F53" t="str">
            <v>¤ t«</v>
          </cell>
          <cell r="G53">
            <v>43</v>
          </cell>
          <cell r="H53">
            <v>5</v>
          </cell>
          <cell r="I53">
            <v>3</v>
          </cell>
          <cell r="J53">
            <v>1.3</v>
          </cell>
          <cell r="L53">
            <v>1.05</v>
          </cell>
          <cell r="M53">
            <v>1692</v>
          </cell>
          <cell r="N53">
            <v>90079</v>
          </cell>
          <cell r="O53">
            <v>21170</v>
          </cell>
          <cell r="Q53">
            <v>111249</v>
          </cell>
        </row>
        <row r="54">
          <cell r="E54">
            <v>1</v>
          </cell>
          <cell r="F54" t="str">
            <v>¤ t«</v>
          </cell>
          <cell r="G54">
            <v>17</v>
          </cell>
          <cell r="H54">
            <v>3</v>
          </cell>
          <cell r="I54">
            <v>3</v>
          </cell>
          <cell r="J54">
            <v>1.3</v>
          </cell>
          <cell r="L54">
            <v>1.05</v>
          </cell>
          <cell r="M54">
            <v>805</v>
          </cell>
          <cell r="N54">
            <v>16943</v>
          </cell>
          <cell r="O54">
            <v>21170</v>
          </cell>
          <cell r="Q54">
            <v>38113</v>
          </cell>
        </row>
        <row r="55">
          <cell r="B55" t="str">
            <v>vc</v>
          </cell>
          <cell r="C55" t="str">
            <v>V«i côc</v>
          </cell>
          <cell r="D55" t="str">
            <v>kg</v>
          </cell>
          <cell r="G55">
            <v>60</v>
          </cell>
          <cell r="Q55">
            <v>149362</v>
          </cell>
          <cell r="R55">
            <v>909</v>
          </cell>
          <cell r="S55">
            <v>909</v>
          </cell>
        </row>
        <row r="56">
          <cell r="E56">
            <v>1</v>
          </cell>
          <cell r="F56" t="str">
            <v>¤ t«</v>
          </cell>
          <cell r="G56">
            <v>43</v>
          </cell>
          <cell r="H56">
            <v>5</v>
          </cell>
          <cell r="I56">
            <v>3</v>
          </cell>
          <cell r="J56">
            <v>1.3</v>
          </cell>
          <cell r="L56">
            <v>1.05</v>
          </cell>
          <cell r="M56">
            <v>1692</v>
          </cell>
          <cell r="N56">
            <v>90079</v>
          </cell>
          <cell r="O56">
            <v>21170</v>
          </cell>
          <cell r="Q56">
            <v>111249</v>
          </cell>
        </row>
        <row r="57">
          <cell r="E57">
            <v>1</v>
          </cell>
          <cell r="F57" t="str">
            <v>¤ t«</v>
          </cell>
          <cell r="G57">
            <v>17</v>
          </cell>
          <cell r="H57">
            <v>3</v>
          </cell>
          <cell r="I57">
            <v>3</v>
          </cell>
          <cell r="J57">
            <v>1.3</v>
          </cell>
          <cell r="L57">
            <v>1.05</v>
          </cell>
          <cell r="M57">
            <v>805</v>
          </cell>
          <cell r="N57">
            <v>16943</v>
          </cell>
          <cell r="O57">
            <v>21170</v>
          </cell>
          <cell r="Q57">
            <v>38113</v>
          </cell>
        </row>
        <row r="58">
          <cell r="B58" t="str">
            <v>qh</v>
          </cell>
          <cell r="C58" t="str">
            <v>Que hµn</v>
          </cell>
          <cell r="D58" t="str">
            <v>kg</v>
          </cell>
          <cell r="G58">
            <v>60</v>
          </cell>
          <cell r="Q58">
            <v>122824</v>
          </cell>
          <cell r="R58">
            <v>7619</v>
          </cell>
          <cell r="S58">
            <v>7637</v>
          </cell>
        </row>
        <row r="59">
          <cell r="E59">
            <v>1</v>
          </cell>
          <cell r="F59" t="str">
            <v>¤ t«</v>
          </cell>
          <cell r="G59">
            <v>43</v>
          </cell>
          <cell r="H59">
            <v>5</v>
          </cell>
          <cell r="I59">
            <v>2</v>
          </cell>
          <cell r="J59">
            <v>1.1000000000000001</v>
          </cell>
          <cell r="L59">
            <v>1.05</v>
          </cell>
          <cell r="M59">
            <v>1692</v>
          </cell>
          <cell r="N59">
            <v>76221</v>
          </cell>
          <cell r="O59">
            <v>16133</v>
          </cell>
          <cell r="Q59">
            <v>92354</v>
          </cell>
        </row>
        <row r="60">
          <cell r="E60">
            <v>1</v>
          </cell>
          <cell r="F60" t="str">
            <v>¤ t«</v>
          </cell>
          <cell r="G60">
            <v>17</v>
          </cell>
          <cell r="H60">
            <v>3</v>
          </cell>
          <cell r="I60">
            <v>2</v>
          </cell>
          <cell r="J60">
            <v>1.1000000000000001</v>
          </cell>
          <cell r="L60">
            <v>1.05</v>
          </cell>
          <cell r="M60">
            <v>805</v>
          </cell>
          <cell r="N60">
            <v>14337</v>
          </cell>
          <cell r="O60">
            <v>16133</v>
          </cell>
          <cell r="Q60">
            <v>30470</v>
          </cell>
        </row>
        <row r="61">
          <cell r="B61" t="str">
            <v>tb</v>
          </cell>
          <cell r="C61" t="str">
            <v xml:space="preserve">ThÐp b¶n                            </v>
          </cell>
          <cell r="D61" t="str">
            <v>kg</v>
          </cell>
          <cell r="G61">
            <v>60</v>
          </cell>
          <cell r="Q61">
            <v>122824</v>
          </cell>
          <cell r="R61">
            <v>5429</v>
          </cell>
          <cell r="S61">
            <v>4891</v>
          </cell>
        </row>
        <row r="62">
          <cell r="E62">
            <v>1</v>
          </cell>
          <cell r="F62" t="str">
            <v>¤ t«</v>
          </cell>
          <cell r="G62">
            <v>43</v>
          </cell>
          <cell r="H62">
            <v>5</v>
          </cell>
          <cell r="I62">
            <v>2</v>
          </cell>
          <cell r="J62">
            <v>1.1000000000000001</v>
          </cell>
          <cell r="L62">
            <v>1.05</v>
          </cell>
          <cell r="M62">
            <v>1692</v>
          </cell>
          <cell r="N62">
            <v>76221</v>
          </cell>
          <cell r="O62">
            <v>16133</v>
          </cell>
          <cell r="Q62">
            <v>92354</v>
          </cell>
        </row>
        <row r="63">
          <cell r="E63">
            <v>1</v>
          </cell>
          <cell r="F63" t="str">
            <v>¤ t«</v>
          </cell>
          <cell r="G63">
            <v>17</v>
          </cell>
          <cell r="H63">
            <v>3</v>
          </cell>
          <cell r="I63">
            <v>2</v>
          </cell>
          <cell r="J63">
            <v>1.1000000000000001</v>
          </cell>
          <cell r="L63">
            <v>1.05</v>
          </cell>
          <cell r="M63">
            <v>805</v>
          </cell>
          <cell r="N63">
            <v>14337</v>
          </cell>
          <cell r="O63">
            <v>16133</v>
          </cell>
          <cell r="Q63">
            <v>30470</v>
          </cell>
        </row>
        <row r="64">
          <cell r="B64" t="str">
            <v>th</v>
          </cell>
          <cell r="C64" t="str">
            <v xml:space="preserve">ThÐp h×nh                            </v>
          </cell>
          <cell r="D64" t="str">
            <v>kg</v>
          </cell>
          <cell r="G64">
            <v>60</v>
          </cell>
          <cell r="Q64">
            <v>122824</v>
          </cell>
          <cell r="R64">
            <v>4857</v>
          </cell>
          <cell r="S64">
            <v>4562</v>
          </cell>
        </row>
        <row r="65">
          <cell r="E65">
            <v>1</v>
          </cell>
          <cell r="F65" t="str">
            <v>¤ t«</v>
          </cell>
          <cell r="G65">
            <v>43</v>
          </cell>
          <cell r="H65">
            <v>5</v>
          </cell>
          <cell r="I65">
            <v>2</v>
          </cell>
          <cell r="J65">
            <v>1.1000000000000001</v>
          </cell>
          <cell r="L65">
            <v>1.05</v>
          </cell>
          <cell r="M65">
            <v>1692</v>
          </cell>
          <cell r="N65">
            <v>76221</v>
          </cell>
          <cell r="O65">
            <v>16133</v>
          </cell>
          <cell r="Q65">
            <v>92354</v>
          </cell>
        </row>
        <row r="66">
          <cell r="E66">
            <v>1</v>
          </cell>
          <cell r="F66" t="str">
            <v>¤ t«</v>
          </cell>
          <cell r="G66">
            <v>17</v>
          </cell>
          <cell r="H66">
            <v>3</v>
          </cell>
          <cell r="I66">
            <v>2</v>
          </cell>
          <cell r="J66">
            <v>1.1000000000000001</v>
          </cell>
          <cell r="L66">
            <v>1.05</v>
          </cell>
          <cell r="M66">
            <v>805</v>
          </cell>
          <cell r="N66">
            <v>14337</v>
          </cell>
          <cell r="O66">
            <v>16133</v>
          </cell>
          <cell r="Q66">
            <v>30470</v>
          </cell>
        </row>
        <row r="67">
          <cell r="B67" t="str">
            <v>th&gt;100</v>
          </cell>
          <cell r="C67" t="str">
            <v>ThÐp h×nh</v>
          </cell>
          <cell r="D67" t="str">
            <v>kg</v>
          </cell>
          <cell r="S67">
            <v>4562</v>
          </cell>
        </row>
        <row r="68">
          <cell r="B68" t="str">
            <v>tl®v</v>
          </cell>
          <cell r="C68" t="str">
            <v>ThÐp l­íi ®Þnh vÞ d=6</v>
          </cell>
          <cell r="D68" t="str">
            <v>kg</v>
          </cell>
          <cell r="G68">
            <v>60</v>
          </cell>
          <cell r="Q68">
            <v>122824</v>
          </cell>
          <cell r="R68">
            <v>5714</v>
          </cell>
          <cell r="S68">
            <v>4806</v>
          </cell>
        </row>
        <row r="69">
          <cell r="E69">
            <v>1</v>
          </cell>
          <cell r="F69" t="str">
            <v>¤ t«</v>
          </cell>
          <cell r="G69">
            <v>43</v>
          </cell>
          <cell r="H69">
            <v>5</v>
          </cell>
          <cell r="I69">
            <v>2</v>
          </cell>
          <cell r="J69">
            <v>1.1000000000000001</v>
          </cell>
          <cell r="L69">
            <v>1.05</v>
          </cell>
          <cell r="M69">
            <v>1692</v>
          </cell>
          <cell r="N69">
            <v>76221</v>
          </cell>
          <cell r="O69">
            <v>16133</v>
          </cell>
          <cell r="Q69">
            <v>92354</v>
          </cell>
        </row>
        <row r="70">
          <cell r="E70">
            <v>1</v>
          </cell>
          <cell r="F70" t="str">
            <v>¤ t«</v>
          </cell>
          <cell r="G70">
            <v>17</v>
          </cell>
          <cell r="H70">
            <v>3</v>
          </cell>
          <cell r="I70">
            <v>2</v>
          </cell>
          <cell r="J70">
            <v>1.1000000000000001</v>
          </cell>
          <cell r="L70">
            <v>1.05</v>
          </cell>
          <cell r="M70">
            <v>805</v>
          </cell>
          <cell r="N70">
            <v>14337</v>
          </cell>
          <cell r="O70">
            <v>16133</v>
          </cell>
          <cell r="Q70">
            <v>30470</v>
          </cell>
        </row>
        <row r="71">
          <cell r="B71" t="str">
            <v>tt&lt;10</v>
          </cell>
          <cell r="C71" t="str">
            <v>ThÐp trßn d&lt;=10</v>
          </cell>
          <cell r="D71" t="str">
            <v>kg</v>
          </cell>
          <cell r="G71">
            <v>60</v>
          </cell>
          <cell r="Q71">
            <v>122824</v>
          </cell>
          <cell r="R71">
            <v>4476</v>
          </cell>
          <cell r="S71">
            <v>4806</v>
          </cell>
        </row>
        <row r="72">
          <cell r="B72" t="str">
            <v>ct3</v>
          </cell>
          <cell r="C72" t="str">
            <v>ThÐp CT3</v>
          </cell>
          <cell r="D72" t="str">
            <v>kg</v>
          </cell>
          <cell r="E72">
            <v>1</v>
          </cell>
          <cell r="F72" t="str">
            <v>¤ t«</v>
          </cell>
          <cell r="G72">
            <v>43</v>
          </cell>
          <cell r="H72">
            <v>5</v>
          </cell>
          <cell r="I72">
            <v>2</v>
          </cell>
          <cell r="J72">
            <v>1.1000000000000001</v>
          </cell>
          <cell r="L72">
            <v>1.05</v>
          </cell>
          <cell r="M72">
            <v>1692</v>
          </cell>
          <cell r="N72">
            <v>76221</v>
          </cell>
          <cell r="O72">
            <v>16133</v>
          </cell>
          <cell r="Q72">
            <v>92354</v>
          </cell>
          <cell r="S72">
            <v>4806</v>
          </cell>
        </row>
        <row r="73">
          <cell r="E73">
            <v>1</v>
          </cell>
          <cell r="F73" t="str">
            <v>¤ t«</v>
          </cell>
          <cell r="G73">
            <v>17</v>
          </cell>
          <cell r="H73">
            <v>3</v>
          </cell>
          <cell r="I73">
            <v>2</v>
          </cell>
          <cell r="J73">
            <v>1.1000000000000001</v>
          </cell>
          <cell r="L73">
            <v>1.05</v>
          </cell>
          <cell r="M73">
            <v>805</v>
          </cell>
          <cell r="N73">
            <v>14337</v>
          </cell>
          <cell r="O73">
            <v>16133</v>
          </cell>
          <cell r="Q73">
            <v>30470</v>
          </cell>
        </row>
        <row r="74">
          <cell r="B74" t="str">
            <v>tt&lt;18</v>
          </cell>
          <cell r="C74" t="str">
            <v>ThÐp trßn d&lt;=18</v>
          </cell>
          <cell r="D74" t="str">
            <v>kg</v>
          </cell>
          <cell r="G74">
            <v>60</v>
          </cell>
          <cell r="Q74">
            <v>122824</v>
          </cell>
          <cell r="R74">
            <v>4429</v>
          </cell>
          <cell r="S74">
            <v>4202</v>
          </cell>
        </row>
        <row r="75">
          <cell r="B75" t="str">
            <v>ct5</v>
          </cell>
          <cell r="C75" t="str">
            <v>ThÐp CT5</v>
          </cell>
          <cell r="D75" t="str">
            <v>kg</v>
          </cell>
          <cell r="E75">
            <v>1</v>
          </cell>
          <cell r="F75" t="str">
            <v>¤ t«</v>
          </cell>
          <cell r="G75">
            <v>43</v>
          </cell>
          <cell r="H75">
            <v>5</v>
          </cell>
          <cell r="I75">
            <v>2</v>
          </cell>
          <cell r="J75">
            <v>1.1000000000000001</v>
          </cell>
          <cell r="L75">
            <v>1.05</v>
          </cell>
          <cell r="M75">
            <v>1692</v>
          </cell>
          <cell r="N75">
            <v>76221</v>
          </cell>
          <cell r="O75">
            <v>16133</v>
          </cell>
          <cell r="Q75">
            <v>92354</v>
          </cell>
          <cell r="S75">
            <v>4202</v>
          </cell>
        </row>
        <row r="76">
          <cell r="E76">
            <v>1</v>
          </cell>
          <cell r="F76" t="str">
            <v>¤ t«</v>
          </cell>
          <cell r="G76">
            <v>17</v>
          </cell>
          <cell r="H76">
            <v>3</v>
          </cell>
          <cell r="I76">
            <v>2</v>
          </cell>
          <cell r="J76">
            <v>1.1000000000000001</v>
          </cell>
          <cell r="L76">
            <v>1.05</v>
          </cell>
          <cell r="M76">
            <v>805</v>
          </cell>
          <cell r="N76">
            <v>14337</v>
          </cell>
          <cell r="O76">
            <v>16133</v>
          </cell>
          <cell r="Q76">
            <v>30470</v>
          </cell>
        </row>
        <row r="77">
          <cell r="B77" t="str">
            <v>tt&gt;18</v>
          </cell>
          <cell r="C77" t="str">
            <v>ThÐp trßn d&gt;18</v>
          </cell>
          <cell r="D77" t="str">
            <v>kg</v>
          </cell>
          <cell r="G77">
            <v>60</v>
          </cell>
          <cell r="Q77">
            <v>122824</v>
          </cell>
          <cell r="R77">
            <v>4429</v>
          </cell>
          <cell r="S77">
            <v>3647</v>
          </cell>
        </row>
        <row r="78">
          <cell r="E78">
            <v>1</v>
          </cell>
          <cell r="F78" t="str">
            <v>¤ t«</v>
          </cell>
          <cell r="G78">
            <v>43</v>
          </cell>
          <cell r="H78">
            <v>5</v>
          </cell>
          <cell r="I78">
            <v>2</v>
          </cell>
          <cell r="J78">
            <v>1.1000000000000001</v>
          </cell>
          <cell r="L78">
            <v>1.05</v>
          </cell>
          <cell r="M78">
            <v>1692</v>
          </cell>
          <cell r="N78">
            <v>76221</v>
          </cell>
          <cell r="O78">
            <v>16133</v>
          </cell>
          <cell r="Q78">
            <v>92354</v>
          </cell>
        </row>
        <row r="79">
          <cell r="E79">
            <v>1</v>
          </cell>
          <cell r="F79" t="str">
            <v>¤ t«</v>
          </cell>
          <cell r="G79">
            <v>17</v>
          </cell>
          <cell r="H79">
            <v>3</v>
          </cell>
          <cell r="I79">
            <v>2</v>
          </cell>
          <cell r="J79">
            <v>1.1000000000000001</v>
          </cell>
          <cell r="L79">
            <v>1.05</v>
          </cell>
          <cell r="M79">
            <v>805</v>
          </cell>
          <cell r="N79">
            <v>14337</v>
          </cell>
          <cell r="O79">
            <v>16133</v>
          </cell>
          <cell r="Q79">
            <v>30470</v>
          </cell>
        </row>
        <row r="80">
          <cell r="B80" t="str">
            <v>t«</v>
          </cell>
          <cell r="C80" t="str">
            <v>ThÐp èng d=100</v>
          </cell>
          <cell r="D80" t="str">
            <v>m</v>
          </cell>
          <cell r="G80">
            <v>60</v>
          </cell>
          <cell r="Q80">
            <v>122824</v>
          </cell>
          <cell r="S80">
            <v>30000</v>
          </cell>
        </row>
        <row r="81">
          <cell r="E81">
            <v>1</v>
          </cell>
          <cell r="F81" t="str">
            <v>¤ t«</v>
          </cell>
          <cell r="G81">
            <v>43</v>
          </cell>
          <cell r="H81">
            <v>5</v>
          </cell>
          <cell r="I81">
            <v>2</v>
          </cell>
          <cell r="J81">
            <v>1.1000000000000001</v>
          </cell>
          <cell r="L81">
            <v>1.05</v>
          </cell>
          <cell r="M81">
            <v>1692</v>
          </cell>
          <cell r="N81">
            <v>76221</v>
          </cell>
          <cell r="O81">
            <v>16133</v>
          </cell>
          <cell r="Q81">
            <v>92354</v>
          </cell>
        </row>
        <row r="82">
          <cell r="E82">
            <v>1</v>
          </cell>
          <cell r="F82" t="str">
            <v>¤ t«</v>
          </cell>
          <cell r="G82">
            <v>17</v>
          </cell>
          <cell r="H82">
            <v>3</v>
          </cell>
          <cell r="I82">
            <v>2</v>
          </cell>
          <cell r="J82">
            <v>1.1000000000000001</v>
          </cell>
          <cell r="L82">
            <v>1.05</v>
          </cell>
          <cell r="M82">
            <v>805</v>
          </cell>
          <cell r="N82">
            <v>14337</v>
          </cell>
          <cell r="O82">
            <v>16133</v>
          </cell>
          <cell r="Q82">
            <v>30470</v>
          </cell>
        </row>
        <row r="83">
          <cell r="B83" t="str">
            <v>tc®c</v>
          </cell>
          <cell r="C83" t="str">
            <v>ThÐp c­êng ®é cao</v>
          </cell>
          <cell r="D83" t="str">
            <v>kg</v>
          </cell>
          <cell r="G83">
            <v>60</v>
          </cell>
          <cell r="Q83">
            <v>122824</v>
          </cell>
          <cell r="S83">
            <v>8500</v>
          </cell>
        </row>
        <row r="84">
          <cell r="E84">
            <v>1</v>
          </cell>
          <cell r="F84" t="str">
            <v>¤ t«</v>
          </cell>
          <cell r="G84">
            <v>43</v>
          </cell>
          <cell r="H84">
            <v>5</v>
          </cell>
          <cell r="I84">
            <v>2</v>
          </cell>
          <cell r="J84">
            <v>1.1000000000000001</v>
          </cell>
          <cell r="L84">
            <v>1.05</v>
          </cell>
          <cell r="M84">
            <v>1692</v>
          </cell>
          <cell r="N84">
            <v>76221</v>
          </cell>
          <cell r="O84">
            <v>16133</v>
          </cell>
          <cell r="Q84">
            <v>92354</v>
          </cell>
        </row>
        <row r="85">
          <cell r="E85">
            <v>1</v>
          </cell>
          <cell r="F85" t="str">
            <v>¤ t«</v>
          </cell>
          <cell r="G85">
            <v>17</v>
          </cell>
          <cell r="H85">
            <v>3</v>
          </cell>
          <cell r="I85">
            <v>2</v>
          </cell>
          <cell r="J85">
            <v>1.1000000000000001</v>
          </cell>
          <cell r="L85">
            <v>1.05</v>
          </cell>
          <cell r="M85">
            <v>805</v>
          </cell>
          <cell r="N85">
            <v>14337</v>
          </cell>
          <cell r="O85">
            <v>16133</v>
          </cell>
          <cell r="Q85">
            <v>30470</v>
          </cell>
        </row>
        <row r="86">
          <cell r="B86" t="str">
            <v>Ray</v>
          </cell>
          <cell r="C86" t="str">
            <v>Ray P43</v>
          </cell>
          <cell r="D86" t="str">
            <v>kg</v>
          </cell>
          <cell r="G86">
            <v>60</v>
          </cell>
          <cell r="Q86">
            <v>122824</v>
          </cell>
          <cell r="S86">
            <v>5000</v>
          </cell>
        </row>
        <row r="87">
          <cell r="E87">
            <v>1</v>
          </cell>
          <cell r="F87" t="str">
            <v>¤ t«</v>
          </cell>
          <cell r="G87">
            <v>43</v>
          </cell>
          <cell r="H87">
            <v>5</v>
          </cell>
          <cell r="I87">
            <v>2</v>
          </cell>
          <cell r="J87">
            <v>1.1000000000000001</v>
          </cell>
          <cell r="L87">
            <v>1.05</v>
          </cell>
          <cell r="M87">
            <v>1692</v>
          </cell>
          <cell r="N87">
            <v>76221</v>
          </cell>
          <cell r="O87">
            <v>16133</v>
          </cell>
          <cell r="Q87">
            <v>92354</v>
          </cell>
        </row>
        <row r="88">
          <cell r="E88">
            <v>1</v>
          </cell>
          <cell r="F88" t="str">
            <v>¤ t«</v>
          </cell>
          <cell r="G88">
            <v>17</v>
          </cell>
          <cell r="H88">
            <v>3</v>
          </cell>
          <cell r="I88">
            <v>2</v>
          </cell>
          <cell r="J88">
            <v>1.1000000000000001</v>
          </cell>
          <cell r="L88">
            <v>1.05</v>
          </cell>
          <cell r="M88">
            <v>805</v>
          </cell>
          <cell r="N88">
            <v>14337</v>
          </cell>
          <cell r="O88">
            <v>16133</v>
          </cell>
          <cell r="Q88">
            <v>30470</v>
          </cell>
        </row>
        <row r="89">
          <cell r="B89" t="str">
            <v>xm4</v>
          </cell>
          <cell r="C89" t="str">
            <v xml:space="preserve">Xi m¨ng PC 400            </v>
          </cell>
          <cell r="D89" t="str">
            <v>kg</v>
          </cell>
          <cell r="G89">
            <v>60</v>
          </cell>
          <cell r="Q89">
            <v>132426</v>
          </cell>
          <cell r="S89">
            <v>980</v>
          </cell>
        </row>
        <row r="90">
          <cell r="E90">
            <v>1</v>
          </cell>
          <cell r="F90" t="str">
            <v>¤ t«</v>
          </cell>
          <cell r="G90">
            <v>43</v>
          </cell>
          <cell r="H90">
            <v>5</v>
          </cell>
          <cell r="I90">
            <v>3</v>
          </cell>
          <cell r="J90">
            <v>1.3</v>
          </cell>
          <cell r="L90">
            <v>1.05</v>
          </cell>
          <cell r="M90">
            <v>1692</v>
          </cell>
          <cell r="N90">
            <v>90079</v>
          </cell>
          <cell r="O90">
            <v>12702</v>
          </cell>
          <cell r="Q90">
            <v>102781</v>
          </cell>
        </row>
        <row r="91">
          <cell r="E91">
            <v>1</v>
          </cell>
          <cell r="F91" t="str">
            <v>¤ t«</v>
          </cell>
          <cell r="G91">
            <v>17</v>
          </cell>
          <cell r="H91">
            <v>3</v>
          </cell>
          <cell r="I91">
            <v>3</v>
          </cell>
          <cell r="J91">
            <v>1.3</v>
          </cell>
          <cell r="L91">
            <v>1.05</v>
          </cell>
          <cell r="M91">
            <v>805</v>
          </cell>
          <cell r="N91">
            <v>16943</v>
          </cell>
          <cell r="O91">
            <v>12702</v>
          </cell>
          <cell r="Q91">
            <v>29645</v>
          </cell>
        </row>
        <row r="92">
          <cell r="B92" t="str">
            <v>xm3</v>
          </cell>
          <cell r="C92" t="str">
            <v>Xi m¨ng PC300</v>
          </cell>
          <cell r="D92" t="str">
            <v>kg</v>
          </cell>
          <cell r="G92">
            <v>60</v>
          </cell>
          <cell r="Q92">
            <v>132426</v>
          </cell>
          <cell r="S92">
            <v>699</v>
          </cell>
        </row>
        <row r="93">
          <cell r="E93">
            <v>1</v>
          </cell>
          <cell r="F93" t="str">
            <v>¤ t«</v>
          </cell>
          <cell r="G93">
            <v>43</v>
          </cell>
          <cell r="H93">
            <v>5</v>
          </cell>
          <cell r="I93">
            <v>3</v>
          </cell>
          <cell r="J93">
            <v>1.3</v>
          </cell>
          <cell r="L93">
            <v>1.05</v>
          </cell>
          <cell r="M93">
            <v>1692</v>
          </cell>
          <cell r="N93">
            <v>90079</v>
          </cell>
          <cell r="O93">
            <v>12702</v>
          </cell>
          <cell r="Q93">
            <v>102781</v>
          </cell>
        </row>
        <row r="94">
          <cell r="E94">
            <v>1</v>
          </cell>
          <cell r="F94" t="str">
            <v>¤ t«</v>
          </cell>
          <cell r="G94">
            <v>17</v>
          </cell>
          <cell r="H94">
            <v>3</v>
          </cell>
          <cell r="I94">
            <v>3</v>
          </cell>
          <cell r="J94">
            <v>1.3</v>
          </cell>
          <cell r="L94">
            <v>1.05</v>
          </cell>
          <cell r="M94">
            <v>805</v>
          </cell>
          <cell r="N94">
            <v>16943</v>
          </cell>
          <cell r="O94">
            <v>12702</v>
          </cell>
          <cell r="Q94">
            <v>29645</v>
          </cell>
        </row>
        <row r="95">
          <cell r="B95" t="str">
            <v>pgbt</v>
          </cell>
          <cell r="C95" t="str">
            <v>Phô gia BT</v>
          </cell>
          <cell r="D95" t="str">
            <v>kg</v>
          </cell>
          <cell r="G95">
            <v>60</v>
          </cell>
          <cell r="Q95">
            <v>132426</v>
          </cell>
          <cell r="S95">
            <v>5000</v>
          </cell>
        </row>
        <row r="96">
          <cell r="E96">
            <v>1</v>
          </cell>
          <cell r="F96" t="str">
            <v>¤ t«</v>
          </cell>
          <cell r="G96">
            <v>43</v>
          </cell>
          <cell r="H96">
            <v>5</v>
          </cell>
          <cell r="I96">
            <v>3</v>
          </cell>
          <cell r="J96">
            <v>1.3</v>
          </cell>
          <cell r="L96">
            <v>1.05</v>
          </cell>
          <cell r="M96">
            <v>1692</v>
          </cell>
          <cell r="N96">
            <v>90079</v>
          </cell>
          <cell r="O96">
            <v>12702</v>
          </cell>
          <cell r="Q96">
            <v>102781</v>
          </cell>
        </row>
        <row r="97">
          <cell r="B97" t="str">
            <v>®s</v>
          </cell>
          <cell r="C97" t="str">
            <v>§Êt sÐt</v>
          </cell>
          <cell r="E97">
            <v>1</v>
          </cell>
          <cell r="F97" t="str">
            <v>¤ t«</v>
          </cell>
          <cell r="G97">
            <v>17</v>
          </cell>
          <cell r="H97">
            <v>3</v>
          </cell>
          <cell r="I97">
            <v>3</v>
          </cell>
          <cell r="J97">
            <v>1.3</v>
          </cell>
          <cell r="L97">
            <v>1.05</v>
          </cell>
          <cell r="M97">
            <v>805</v>
          </cell>
          <cell r="N97">
            <v>16943</v>
          </cell>
          <cell r="O97">
            <v>12702</v>
          </cell>
          <cell r="Q97">
            <v>29645</v>
          </cell>
          <cell r="S97">
            <v>13000</v>
          </cell>
        </row>
        <row r="98">
          <cell r="B98" t="str">
            <v>pghd</v>
          </cell>
          <cell r="C98" t="str">
            <v>Phô giac ho¸ dÎo</v>
          </cell>
          <cell r="D98" t="str">
            <v>kg</v>
          </cell>
          <cell r="G98">
            <v>60</v>
          </cell>
          <cell r="Q98">
            <v>132426</v>
          </cell>
          <cell r="S98">
            <v>8000</v>
          </cell>
        </row>
        <row r="99">
          <cell r="B99" t="str">
            <v>c©y</v>
          </cell>
          <cell r="C99" t="str">
            <v>C©y chèng</v>
          </cell>
          <cell r="E99">
            <v>1</v>
          </cell>
          <cell r="F99" t="str">
            <v>¤ t«</v>
          </cell>
          <cell r="G99">
            <v>43</v>
          </cell>
          <cell r="H99">
            <v>5</v>
          </cell>
          <cell r="I99">
            <v>3</v>
          </cell>
          <cell r="J99">
            <v>1.3</v>
          </cell>
          <cell r="L99">
            <v>1.05</v>
          </cell>
          <cell r="M99">
            <v>1692</v>
          </cell>
          <cell r="N99">
            <v>90079</v>
          </cell>
          <cell r="O99">
            <v>12702</v>
          </cell>
          <cell r="Q99">
            <v>102781</v>
          </cell>
        </row>
        <row r="100">
          <cell r="B100" t="str">
            <v>pgccn</v>
          </cell>
          <cell r="C100" t="str">
            <v>Phô gia chèng co ngãt</v>
          </cell>
          <cell r="D100" t="str">
            <v>kg</v>
          </cell>
          <cell r="E100">
            <v>1</v>
          </cell>
          <cell r="F100" t="str">
            <v>¤ t«</v>
          </cell>
          <cell r="G100">
            <v>17</v>
          </cell>
          <cell r="H100">
            <v>3</v>
          </cell>
          <cell r="I100">
            <v>3</v>
          </cell>
          <cell r="J100">
            <v>1.3</v>
          </cell>
          <cell r="L100">
            <v>1.05</v>
          </cell>
          <cell r="M100">
            <v>805</v>
          </cell>
          <cell r="N100">
            <v>16943</v>
          </cell>
          <cell r="O100">
            <v>12702</v>
          </cell>
          <cell r="Q100">
            <v>29645</v>
          </cell>
          <cell r="S100">
            <v>10000</v>
          </cell>
        </row>
        <row r="101">
          <cell r="B101" t="str">
            <v>m ct</v>
          </cell>
          <cell r="C101" t="str">
            <v>Mµng chèng thÊm + Phô gia dÝnh b¸m</v>
          </cell>
          <cell r="D101" t="str">
            <v>kg</v>
          </cell>
        </row>
        <row r="102">
          <cell r="B102" t="str">
            <v>l cs</v>
          </cell>
          <cell r="C102" t="str">
            <v>L­ìi c­a s¾t</v>
          </cell>
          <cell r="D102" t="str">
            <v>c¸i</v>
          </cell>
          <cell r="S102">
            <v>3000</v>
          </cell>
        </row>
        <row r="103">
          <cell r="B103" t="str">
            <v>b l2</v>
          </cell>
          <cell r="C103" t="str">
            <v>Bul«ng d=20</v>
          </cell>
          <cell r="D103" t="str">
            <v>c¸i</v>
          </cell>
          <cell r="S103">
            <v>4000</v>
          </cell>
        </row>
        <row r="104">
          <cell r="B104" t="str">
            <v>b l</v>
          </cell>
          <cell r="C104" t="str">
            <v>Bul«ng</v>
          </cell>
          <cell r="D104" t="str">
            <v>c¸i</v>
          </cell>
          <cell r="S104">
            <v>2727</v>
          </cell>
        </row>
        <row r="105">
          <cell r="B105" t="str">
            <v>b l6</v>
          </cell>
          <cell r="C105" t="str">
            <v>Bul«ng d=6</v>
          </cell>
          <cell r="D105" t="str">
            <v>c¸i</v>
          </cell>
          <cell r="S105">
            <v>2000</v>
          </cell>
        </row>
        <row r="106">
          <cell r="B106" t="str">
            <v>® c</v>
          </cell>
          <cell r="C106" t="str">
            <v>§¸ c¾t</v>
          </cell>
          <cell r="D106" t="str">
            <v>Viªn</v>
          </cell>
          <cell r="S106">
            <v>6000</v>
          </cell>
        </row>
        <row r="107">
          <cell r="B107" t="str">
            <v>¤ xy</v>
          </cell>
          <cell r="C107" t="str">
            <v>¤ xy</v>
          </cell>
          <cell r="D107" t="str">
            <v>chai</v>
          </cell>
          <cell r="S107">
            <v>25000</v>
          </cell>
        </row>
        <row r="108">
          <cell r="B108" t="str">
            <v>® ®</v>
          </cell>
          <cell r="C108" t="str">
            <v>§Êt ®Ìn</v>
          </cell>
          <cell r="D108" t="str">
            <v>kg</v>
          </cell>
          <cell r="S108">
            <v>7818</v>
          </cell>
        </row>
        <row r="109">
          <cell r="B109" t="str">
            <v>® ®Øa</v>
          </cell>
          <cell r="C109" t="str">
            <v>§inh ®Øa</v>
          </cell>
          <cell r="D109" t="str">
            <v>c¸i</v>
          </cell>
          <cell r="S109">
            <v>1200</v>
          </cell>
        </row>
        <row r="110">
          <cell r="B110" t="str">
            <v>® cr</v>
          </cell>
          <cell r="C110" t="str">
            <v>§inh Cr¨mp«ng</v>
          </cell>
          <cell r="D110" t="str">
            <v>c¸i</v>
          </cell>
          <cell r="R110">
            <v>20000</v>
          </cell>
          <cell r="S110">
            <v>1000</v>
          </cell>
        </row>
        <row r="111">
          <cell r="B111" t="str">
            <v>® ®­êng</v>
          </cell>
          <cell r="C111" t="str">
            <v>§inh ®­êng</v>
          </cell>
          <cell r="D111" t="str">
            <v>c¸i</v>
          </cell>
          <cell r="S111">
            <v>5000</v>
          </cell>
        </row>
        <row r="112">
          <cell r="B112" t="str">
            <v>d bc</v>
          </cell>
          <cell r="C112" t="str">
            <v>DÇu b«i tr¬n</v>
          </cell>
          <cell r="D112" t="str">
            <v>kg</v>
          </cell>
          <cell r="S112">
            <v>2500</v>
          </cell>
        </row>
        <row r="113">
          <cell r="B113" t="str">
            <v>« g</v>
          </cell>
          <cell r="C113" t="str">
            <v>èng gen</v>
          </cell>
          <cell r="D113" t="str">
            <v>m</v>
          </cell>
          <cell r="S113">
            <v>45000</v>
          </cell>
        </row>
        <row r="114">
          <cell r="B114" t="str">
            <v>« n</v>
          </cell>
          <cell r="C114" t="str">
            <v>èng nèi</v>
          </cell>
          <cell r="D114" t="str">
            <v>m</v>
          </cell>
          <cell r="S114">
            <v>45000</v>
          </cell>
        </row>
        <row r="115">
          <cell r="B115" t="str">
            <v>« t</v>
          </cell>
          <cell r="C115" t="str">
            <v>èng thÐp d=110</v>
          </cell>
          <cell r="D115" t="str">
            <v>m</v>
          </cell>
          <cell r="S115">
            <v>79168</v>
          </cell>
        </row>
        <row r="116">
          <cell r="B116" t="str">
            <v>l l</v>
          </cell>
          <cell r="C116" t="str">
            <v>LËp l¸ch</v>
          </cell>
          <cell r="D116" t="str">
            <v>bé</v>
          </cell>
          <cell r="S116">
            <v>50000</v>
          </cell>
        </row>
        <row r="117">
          <cell r="B117" t="str">
            <v>S cg</v>
          </cell>
          <cell r="C117" t="str">
            <v>S¬n chèng gØ</v>
          </cell>
          <cell r="D117" t="str">
            <v>kg</v>
          </cell>
          <cell r="S117">
            <v>12744</v>
          </cell>
        </row>
        <row r="118">
          <cell r="B118" t="str">
            <v>S¬n</v>
          </cell>
          <cell r="C118" t="str">
            <v>S¬n bãng</v>
          </cell>
          <cell r="D118" t="str">
            <v>kg</v>
          </cell>
          <cell r="S118">
            <v>30000</v>
          </cell>
        </row>
        <row r="119">
          <cell r="B119" t="str">
            <v>t ®</v>
          </cell>
          <cell r="C119" t="str">
            <v>T¨ng ®¬</v>
          </cell>
          <cell r="D119" t="str">
            <v>c¸i</v>
          </cell>
          <cell r="S119">
            <v>18000</v>
          </cell>
        </row>
        <row r="120">
          <cell r="B120" t="str">
            <v>t vg</v>
          </cell>
          <cell r="C120" t="str">
            <v>Tµ vÑt gç</v>
          </cell>
          <cell r="D120" t="str">
            <v>thanh</v>
          </cell>
          <cell r="S120">
            <v>100000</v>
          </cell>
        </row>
        <row r="121">
          <cell r="B121" t="str">
            <v>X¨ng</v>
          </cell>
          <cell r="C121" t="str">
            <v>X¨ng</v>
          </cell>
          <cell r="D121" t="str">
            <v>kg</v>
          </cell>
          <cell r="S121">
            <v>3000</v>
          </cell>
        </row>
        <row r="122">
          <cell r="B122" t="str">
            <v>dm</v>
          </cell>
          <cell r="C122" t="str">
            <v>DÇu mazut</v>
          </cell>
          <cell r="D122" t="str">
            <v>kg</v>
          </cell>
          <cell r="S122">
            <v>2500</v>
          </cell>
        </row>
        <row r="123">
          <cell r="B123" t="str">
            <v>« g+n</v>
          </cell>
          <cell r="C123" t="str">
            <v>èng gang + n¾p ®Ëy</v>
          </cell>
          <cell r="D123" t="str">
            <v>kg</v>
          </cell>
          <cell r="S123">
            <v>8000</v>
          </cell>
        </row>
        <row r="124">
          <cell r="B124" t="str">
            <v>t c</v>
          </cell>
          <cell r="C124" t="str">
            <v>Than c¸m</v>
          </cell>
          <cell r="D124" t="str">
            <v>kg</v>
          </cell>
          <cell r="S124">
            <v>500</v>
          </cell>
        </row>
        <row r="125">
          <cell r="B125" t="str">
            <v>gtc</v>
          </cell>
          <cell r="C125" t="str">
            <v>G¹ch thñ c«ng 2 lç</v>
          </cell>
          <cell r="D125" t="str">
            <v>viªn</v>
          </cell>
        </row>
        <row r="126">
          <cell r="B126" t="str">
            <v>ms</v>
          </cell>
          <cell r="C126" t="str">
            <v>Mãc s¾t</v>
          </cell>
          <cell r="D126" t="str">
            <v>c¸i</v>
          </cell>
        </row>
        <row r="127">
          <cell r="B127" t="str">
            <v>bt</v>
          </cell>
          <cell r="C127" t="str">
            <v>Bao t¶i</v>
          </cell>
          <cell r="D127" t="str">
            <v>m2</v>
          </cell>
          <cell r="S127">
            <v>3000</v>
          </cell>
        </row>
        <row r="128">
          <cell r="B128" t="str">
            <v>c</v>
          </cell>
          <cell r="C128" t="str">
            <v>Cñi</v>
          </cell>
          <cell r="D128" t="str">
            <v>kg</v>
          </cell>
          <cell r="S128">
            <v>455</v>
          </cell>
        </row>
        <row r="129">
          <cell r="C129" t="str">
            <v>Gèi cÇu</v>
          </cell>
          <cell r="S129">
            <v>1300000</v>
          </cell>
        </row>
        <row r="140">
          <cell r="B140" t="str">
            <v>KH</v>
          </cell>
          <cell r="C140" t="str">
            <v>NC-BËc</v>
          </cell>
          <cell r="D140" t="str">
            <v>§V</v>
          </cell>
          <cell r="E140" t="str">
            <v>T.L­îng §V</v>
          </cell>
          <cell r="F140" t="str">
            <v>P.TiÖn V/C</v>
          </cell>
          <cell r="G140" t="str">
            <v>Cù Ly V/C T.TÕ (Km)</v>
          </cell>
          <cell r="H140" t="str">
            <v>CÊp §­êng</v>
          </cell>
          <cell r="I140" t="str">
            <v>CÊp Lo¹i VËt T­</v>
          </cell>
          <cell r="J140" t="str">
            <v>HÖ sè BH</v>
          </cell>
          <cell r="K140" t="str">
            <v>HÖ sè NHB</v>
          </cell>
          <cell r="L140" t="str">
            <v>HÖ sè VAT</v>
          </cell>
          <cell r="M140" t="str">
            <v>G.C­íc 89/CP</v>
          </cell>
          <cell r="N140" t="str">
            <v>Chi PhÝ V/C</v>
          </cell>
          <cell r="O140" t="str">
            <v>C.PhÝ bèc dì (§ång)</v>
          </cell>
          <cell r="P140" t="str">
            <v>Chi phÝ tù ®æ (§ång)</v>
          </cell>
          <cell r="Q140" t="str">
            <v>Tæng C.PhÝ V/C (§ång)</v>
          </cell>
          <cell r="R140" t="str">
            <v>Ngµy C«ng</v>
          </cell>
          <cell r="S140" t="str">
            <v>Ngµy C«ng</v>
          </cell>
        </row>
        <row r="142">
          <cell r="C142">
            <v>2</v>
          </cell>
          <cell r="D142">
            <v>3</v>
          </cell>
          <cell r="E142">
            <v>4</v>
          </cell>
          <cell r="F142">
            <v>5</v>
          </cell>
          <cell r="G142">
            <v>6</v>
          </cell>
          <cell r="H142">
            <v>7</v>
          </cell>
          <cell r="I142">
            <v>8</v>
          </cell>
          <cell r="J142">
            <v>9</v>
          </cell>
          <cell r="K142">
            <v>10</v>
          </cell>
          <cell r="L142">
            <v>11</v>
          </cell>
          <cell r="M142">
            <v>12</v>
          </cell>
          <cell r="N142" t="str">
            <v>13=4x6x9x10x12/11</v>
          </cell>
          <cell r="O142">
            <v>14</v>
          </cell>
          <cell r="P142">
            <v>15</v>
          </cell>
          <cell r="Q142" t="str">
            <v>16 = 13+14+15</v>
          </cell>
          <cell r="R142">
            <v>16</v>
          </cell>
          <cell r="S142">
            <v>16</v>
          </cell>
        </row>
        <row r="144">
          <cell r="B144" t="str">
            <v>2,5/7</v>
          </cell>
          <cell r="C144" t="str">
            <v>Nh©n c«ng 2,5/7</v>
          </cell>
          <cell r="D144" t="str">
            <v xml:space="preserve">C«ng </v>
          </cell>
          <cell r="G144">
            <v>0</v>
          </cell>
          <cell r="Q144">
            <v>0</v>
          </cell>
          <cell r="R144">
            <v>13215</v>
          </cell>
          <cell r="S144">
            <v>13215</v>
          </cell>
        </row>
        <row r="145">
          <cell r="B145" t="str">
            <v>2,7/7</v>
          </cell>
          <cell r="C145" t="str">
            <v>Nh©n c«ng 2,7/7</v>
          </cell>
          <cell r="D145" t="str">
            <v xml:space="preserve">C«ng </v>
          </cell>
          <cell r="R145">
            <v>13481</v>
          </cell>
          <cell r="S145">
            <v>13481</v>
          </cell>
        </row>
        <row r="146">
          <cell r="B146" t="str">
            <v>3,0/7</v>
          </cell>
          <cell r="C146" t="str">
            <v>Nh©n c«ng 3,0/7</v>
          </cell>
          <cell r="D146" t="str">
            <v xml:space="preserve">C«ng </v>
          </cell>
          <cell r="R146">
            <v>13878</v>
          </cell>
          <cell r="S146">
            <v>13878</v>
          </cell>
        </row>
        <row r="147">
          <cell r="B147" t="str">
            <v>3,2/7</v>
          </cell>
          <cell r="C147" t="str">
            <v>Nh©n c«ng 3,2/7</v>
          </cell>
          <cell r="D147" t="str">
            <v xml:space="preserve">C«ng </v>
          </cell>
          <cell r="R147">
            <v>14171</v>
          </cell>
          <cell r="S147">
            <v>14171</v>
          </cell>
        </row>
        <row r="148">
          <cell r="B148" t="str">
            <v>3,5/7</v>
          </cell>
          <cell r="C148" t="str">
            <v>Nh©n c«ng 3,5/7</v>
          </cell>
          <cell r="D148" t="str">
            <v xml:space="preserve">C«ng </v>
          </cell>
          <cell r="R148">
            <v>14611</v>
          </cell>
          <cell r="S148">
            <v>14611</v>
          </cell>
        </row>
        <row r="149">
          <cell r="B149" t="str">
            <v>3,7/7</v>
          </cell>
          <cell r="C149" t="str">
            <v>Nh©n c«ng 3,7/7</v>
          </cell>
          <cell r="D149" t="str">
            <v xml:space="preserve">C«ng </v>
          </cell>
          <cell r="R149">
            <v>14904</v>
          </cell>
          <cell r="S149">
            <v>14904</v>
          </cell>
        </row>
        <row r="150">
          <cell r="B150" t="str">
            <v>4,0/7</v>
          </cell>
          <cell r="C150" t="str">
            <v>Nh©n c«ng 4,0/7</v>
          </cell>
          <cell r="D150" t="str">
            <v xml:space="preserve">C«ng </v>
          </cell>
          <cell r="R150">
            <v>15344</v>
          </cell>
          <cell r="S150">
            <v>15344</v>
          </cell>
        </row>
        <row r="151">
          <cell r="B151" t="str">
            <v>4,5/7</v>
          </cell>
          <cell r="C151" t="str">
            <v>Nh©n c«ng 4,5/7</v>
          </cell>
          <cell r="D151" t="str">
            <v xml:space="preserve">C«ng </v>
          </cell>
          <cell r="R151">
            <v>16914</v>
          </cell>
          <cell r="S151">
            <v>16914</v>
          </cell>
        </row>
        <row r="152">
          <cell r="B152" t="str">
            <v>5,0/7</v>
          </cell>
          <cell r="C152" t="str">
            <v>Nh©n c«ng 5,0/7</v>
          </cell>
          <cell r="D152" t="str">
            <v xml:space="preserve">C«ng </v>
          </cell>
          <cell r="R152">
            <v>18484</v>
          </cell>
          <cell r="S152">
            <v>18484</v>
          </cell>
        </row>
        <row r="162">
          <cell r="R162" t="str">
            <v>HÖ sè</v>
          </cell>
          <cell r="S162">
            <v>1</v>
          </cell>
        </row>
        <row r="163">
          <cell r="B163" t="str">
            <v>KH</v>
          </cell>
          <cell r="C163" t="str">
            <v>M¸y thi c«ng</v>
          </cell>
          <cell r="D163" t="str">
            <v>§V</v>
          </cell>
          <cell r="E163" t="str">
            <v>T.L­îng §V</v>
          </cell>
          <cell r="F163" t="str">
            <v>P.TiÖn V/C</v>
          </cell>
          <cell r="G163" t="str">
            <v>Cù Ly V/C T.TÕ (Km)</v>
          </cell>
          <cell r="H163" t="str">
            <v>CÊp §­êng</v>
          </cell>
          <cell r="I163" t="str">
            <v>CÊp Lo¹i VËt T­</v>
          </cell>
          <cell r="J163" t="str">
            <v>HÖ sè BH</v>
          </cell>
          <cell r="K163" t="str">
            <v>HÖ sè NHB</v>
          </cell>
          <cell r="L163" t="str">
            <v>HÖ sè VAT</v>
          </cell>
          <cell r="M163" t="str">
            <v>G.C­íc 89/CP</v>
          </cell>
          <cell r="N163" t="str">
            <v>Chi PhÝ V/C</v>
          </cell>
          <cell r="O163" t="str">
            <v>C.PhÝ bèc dì (§ång)</v>
          </cell>
          <cell r="P163" t="str">
            <v>Chi phÝ tù ®æ (§ång)</v>
          </cell>
          <cell r="Q163" t="str">
            <v>Tæng C.PhÝ V/C (§ång)</v>
          </cell>
          <cell r="R163" t="str">
            <v>§¬n gi¸</v>
          </cell>
          <cell r="S163" t="str">
            <v>§¬n gi¸</v>
          </cell>
        </row>
        <row r="165">
          <cell r="C165">
            <v>2</v>
          </cell>
          <cell r="D165">
            <v>3</v>
          </cell>
          <cell r="E165">
            <v>4</v>
          </cell>
          <cell r="F165">
            <v>5</v>
          </cell>
          <cell r="G165">
            <v>6</v>
          </cell>
          <cell r="H165">
            <v>7</v>
          </cell>
          <cell r="I165">
            <v>8</v>
          </cell>
          <cell r="J165">
            <v>9</v>
          </cell>
          <cell r="K165">
            <v>10</v>
          </cell>
          <cell r="L165">
            <v>11</v>
          </cell>
          <cell r="M165">
            <v>12</v>
          </cell>
          <cell r="N165" t="str">
            <v>13=4x6x9x10x12/11</v>
          </cell>
          <cell r="O165">
            <v>14</v>
          </cell>
          <cell r="P165">
            <v>15</v>
          </cell>
          <cell r="Q165" t="str">
            <v>16 = 13+14+15</v>
          </cell>
          <cell r="R165">
            <v>16</v>
          </cell>
          <cell r="S165">
            <v>16</v>
          </cell>
        </row>
        <row r="166">
          <cell r="B166" t="str">
            <v>«tn7</v>
          </cell>
          <cell r="C166" t="str">
            <v>¤t« t­íi nhùa 7T</v>
          </cell>
          <cell r="D166" t="str">
            <v>Ca</v>
          </cell>
          <cell r="R166">
            <v>745096</v>
          </cell>
          <cell r="S166">
            <v>745096</v>
          </cell>
        </row>
        <row r="167">
          <cell r="B167" t="str">
            <v>«tn5</v>
          </cell>
          <cell r="C167" t="str">
            <v>¤t« t­íi n­íc 5m3</v>
          </cell>
          <cell r="D167" t="str">
            <v>Ca</v>
          </cell>
          <cell r="R167">
            <v>343052</v>
          </cell>
          <cell r="S167">
            <v>343052</v>
          </cell>
        </row>
        <row r="168">
          <cell r="B168" t="str">
            <v>«10</v>
          </cell>
          <cell r="C168" t="str">
            <v>¤t« tù ®æ 10T</v>
          </cell>
          <cell r="D168" t="str">
            <v>Ca</v>
          </cell>
          <cell r="R168">
            <v>525740</v>
          </cell>
          <cell r="S168">
            <v>525740</v>
          </cell>
        </row>
        <row r="169">
          <cell r="B169" t="str">
            <v>«7</v>
          </cell>
          <cell r="C169" t="str">
            <v>¤t« tù ®æ 7T</v>
          </cell>
          <cell r="D169" t="str">
            <v>Ca</v>
          </cell>
          <cell r="R169">
            <v>444551</v>
          </cell>
          <cell r="S169">
            <v>444551</v>
          </cell>
        </row>
        <row r="170">
          <cell r="B170" t="str">
            <v>«6</v>
          </cell>
          <cell r="C170" t="str">
            <v>¤t« v/c BT 6m3</v>
          </cell>
          <cell r="D170" t="str">
            <v>Ca</v>
          </cell>
          <cell r="R170">
            <v>697345</v>
          </cell>
          <cell r="S170">
            <v>697345</v>
          </cell>
        </row>
        <row r="171">
          <cell r="B171" t="str">
            <v>®bl25</v>
          </cell>
          <cell r="C171" t="str">
            <v>§Çm b¸nh lèp 25T</v>
          </cell>
          <cell r="D171" t="str">
            <v>Ca</v>
          </cell>
          <cell r="R171">
            <v>505651</v>
          </cell>
          <cell r="S171">
            <v>505651</v>
          </cell>
        </row>
        <row r="172">
          <cell r="B172" t="str">
            <v>bv</v>
          </cell>
          <cell r="C172" t="str">
            <v>B¬m v÷a XM</v>
          </cell>
          <cell r="D172" t="str">
            <v>Ca</v>
          </cell>
          <cell r="R172">
            <v>112728</v>
          </cell>
          <cell r="S172">
            <v>112728</v>
          </cell>
        </row>
        <row r="173">
          <cell r="B173" t="str">
            <v>c10</v>
          </cell>
          <cell r="C173" t="str">
            <v>CÈu 10T</v>
          </cell>
          <cell r="D173" t="str">
            <v>Ca</v>
          </cell>
          <cell r="R173">
            <v>615511</v>
          </cell>
          <cell r="S173">
            <v>615511</v>
          </cell>
        </row>
        <row r="174">
          <cell r="B174" t="str">
            <v>c16</v>
          </cell>
          <cell r="C174" t="str">
            <v>CÈu 16T</v>
          </cell>
          <cell r="D174" t="str">
            <v>Ca</v>
          </cell>
          <cell r="R174">
            <v>823425</v>
          </cell>
          <cell r="S174">
            <v>823425</v>
          </cell>
        </row>
        <row r="175">
          <cell r="B175" t="str">
            <v>c25</v>
          </cell>
          <cell r="C175" t="str">
            <v>CÈu 25T</v>
          </cell>
          <cell r="D175" t="str">
            <v>Ca</v>
          </cell>
          <cell r="R175">
            <v>1148366</v>
          </cell>
          <cell r="S175">
            <v>1148366</v>
          </cell>
        </row>
        <row r="176">
          <cell r="B176" t="str">
            <v>c5</v>
          </cell>
          <cell r="C176" t="str">
            <v>CÈu 5T</v>
          </cell>
          <cell r="D176" t="str">
            <v>Ca</v>
          </cell>
          <cell r="R176">
            <v>292034</v>
          </cell>
          <cell r="S176">
            <v>292034</v>
          </cell>
        </row>
        <row r="177">
          <cell r="B177" t="str">
            <v>cc30</v>
          </cell>
          <cell r="C177" t="str">
            <v>CÈu cæng 30T</v>
          </cell>
          <cell r="D177" t="str">
            <v>Ca</v>
          </cell>
          <cell r="R177">
            <v>735494.24</v>
          </cell>
          <cell r="S177">
            <v>735494.2</v>
          </cell>
        </row>
        <row r="178">
          <cell r="B178" t="str">
            <v>cx50</v>
          </cell>
          <cell r="C178" t="str">
            <v>CÈu xÝch 50T</v>
          </cell>
          <cell r="D178" t="str">
            <v>Ca</v>
          </cell>
          <cell r="R178">
            <v>1639226</v>
          </cell>
          <cell r="S178">
            <v>1639226</v>
          </cell>
        </row>
        <row r="179">
          <cell r="B179" t="str">
            <v>k250</v>
          </cell>
          <cell r="C179" t="str">
            <v>KÝch 250T</v>
          </cell>
          <cell r="D179" t="str">
            <v>Ca</v>
          </cell>
          <cell r="R179">
            <v>86813</v>
          </cell>
          <cell r="S179">
            <v>86813</v>
          </cell>
        </row>
        <row r="180">
          <cell r="B180" t="str">
            <v>k500</v>
          </cell>
          <cell r="C180" t="str">
            <v>KÝch 500T</v>
          </cell>
          <cell r="D180" t="str">
            <v>Ca</v>
          </cell>
          <cell r="R180">
            <v>102248</v>
          </cell>
          <cell r="S180">
            <v>102248</v>
          </cell>
        </row>
        <row r="181">
          <cell r="B181" t="str">
            <v>l10</v>
          </cell>
          <cell r="C181" t="str">
            <v>Lu 10T</v>
          </cell>
          <cell r="D181" t="str">
            <v>Ca</v>
          </cell>
          <cell r="R181">
            <v>288922</v>
          </cell>
          <cell r="S181">
            <v>288922</v>
          </cell>
        </row>
        <row r="182">
          <cell r="B182" t="str">
            <v>lbl16</v>
          </cell>
          <cell r="C182" t="str">
            <v>Lu b¸nh lèp 16T</v>
          </cell>
          <cell r="D182" t="str">
            <v>Ca</v>
          </cell>
          <cell r="R182">
            <v>432053</v>
          </cell>
          <cell r="S182">
            <v>432053</v>
          </cell>
        </row>
        <row r="183">
          <cell r="B183" t="str">
            <v>lr25</v>
          </cell>
          <cell r="C183" t="str">
            <v>Lu rung 25T</v>
          </cell>
          <cell r="D183" t="str">
            <v>Ca</v>
          </cell>
          <cell r="R183">
            <v>928648</v>
          </cell>
          <cell r="S183">
            <v>928648</v>
          </cell>
        </row>
        <row r="184">
          <cell r="B184" t="str">
            <v>m®&lt;0,8</v>
          </cell>
          <cell r="C184" t="str">
            <v>M¸y ®µo &lt;=0,8m3</v>
          </cell>
          <cell r="D184" t="str">
            <v>Ca</v>
          </cell>
          <cell r="R184">
            <v>705849</v>
          </cell>
          <cell r="S184">
            <v>705849</v>
          </cell>
        </row>
        <row r="185">
          <cell r="B185" t="str">
            <v>®25</v>
          </cell>
          <cell r="C185" t="str">
            <v>M¸y ®Çm 25T</v>
          </cell>
          <cell r="D185" t="str">
            <v>Ca</v>
          </cell>
          <cell r="R185">
            <v>505651</v>
          </cell>
          <cell r="S185">
            <v>505651</v>
          </cell>
        </row>
        <row r="186">
          <cell r="B186" t="str">
            <v>®16</v>
          </cell>
          <cell r="C186" t="str">
            <v>M¸y ®Çm 16T</v>
          </cell>
          <cell r="D186" t="str">
            <v>Ca</v>
          </cell>
          <cell r="R186">
            <v>928648</v>
          </cell>
          <cell r="S186">
            <v>928648</v>
          </cell>
        </row>
        <row r="187">
          <cell r="B187" t="str">
            <v>®9</v>
          </cell>
          <cell r="C187" t="str">
            <v>M¸y ®Çm 9T</v>
          </cell>
          <cell r="D187" t="str">
            <v>Ca</v>
          </cell>
          <cell r="R187">
            <v>443844</v>
          </cell>
          <cell r="S187">
            <v>443844</v>
          </cell>
        </row>
        <row r="188">
          <cell r="B188" t="str">
            <v>®b1</v>
          </cell>
          <cell r="C188" t="str">
            <v>M¸y ®Çm bµn 1KW</v>
          </cell>
          <cell r="D188" t="str">
            <v>Ca</v>
          </cell>
          <cell r="R188">
            <v>32525</v>
          </cell>
          <cell r="S188">
            <v>32525</v>
          </cell>
        </row>
        <row r="189">
          <cell r="B189" t="str">
            <v>® d1,5</v>
          </cell>
          <cell r="C189" t="str">
            <v>M¸y ®Çm dïi 1,5KW</v>
          </cell>
          <cell r="D189" t="str">
            <v>Ca</v>
          </cell>
          <cell r="R189">
            <v>37456</v>
          </cell>
          <cell r="S189">
            <v>37456</v>
          </cell>
        </row>
        <row r="190">
          <cell r="B190" t="str">
            <v>bn20</v>
          </cell>
          <cell r="C190" t="str">
            <v>M¸y b¬m n­íc 20KW</v>
          </cell>
          <cell r="D190" t="str">
            <v>Ca</v>
          </cell>
          <cell r="R190">
            <v>107630</v>
          </cell>
          <cell r="S190">
            <v>107630</v>
          </cell>
        </row>
        <row r="191">
          <cell r="B191" t="str">
            <v>bn75</v>
          </cell>
          <cell r="C191" t="str">
            <v>M¸y b¬m n­íc 75CV</v>
          </cell>
          <cell r="D191" t="str">
            <v>Ca</v>
          </cell>
          <cell r="R191">
            <v>466499</v>
          </cell>
          <cell r="S191">
            <v>466499</v>
          </cell>
        </row>
        <row r="192">
          <cell r="B192" t="str">
            <v>cc</v>
          </cell>
          <cell r="C192" t="str">
            <v>M¸y c¾t</v>
          </cell>
          <cell r="D192" t="str">
            <v>Ca</v>
          </cell>
          <cell r="R192">
            <v>39789</v>
          </cell>
          <cell r="S192">
            <v>39789</v>
          </cell>
        </row>
        <row r="193">
          <cell r="B193" t="str">
            <v>c«5</v>
          </cell>
          <cell r="C193" t="str">
            <v>M¸y c¾t èng 5KW</v>
          </cell>
          <cell r="D193" t="str">
            <v>Ca</v>
          </cell>
          <cell r="R193">
            <v>46496</v>
          </cell>
          <cell r="S193">
            <v>46496</v>
          </cell>
        </row>
        <row r="194">
          <cell r="B194" t="str">
            <v>ct</v>
          </cell>
          <cell r="C194" t="str">
            <v>M¸y c¾t thÐp</v>
          </cell>
          <cell r="D194" t="str">
            <v>Ca</v>
          </cell>
          <cell r="R194">
            <v>164322</v>
          </cell>
          <cell r="S194">
            <v>164322</v>
          </cell>
        </row>
        <row r="195">
          <cell r="B195" t="str">
            <v>cuct</v>
          </cell>
          <cell r="C195" t="str">
            <v>M¸y c¾t uèn cèt thÐp</v>
          </cell>
          <cell r="D195" t="str">
            <v>Ca</v>
          </cell>
          <cell r="R195">
            <v>39789</v>
          </cell>
          <cell r="S195">
            <v>39789</v>
          </cell>
        </row>
        <row r="196">
          <cell r="B196" t="str">
            <v>c «</v>
          </cell>
          <cell r="C196" t="str">
            <v>M¸y cuèn èng</v>
          </cell>
          <cell r="D196" t="str">
            <v>Ca</v>
          </cell>
          <cell r="R196">
            <v>43589</v>
          </cell>
          <cell r="S196">
            <v>43589</v>
          </cell>
        </row>
        <row r="197">
          <cell r="B197" t="str">
            <v>h23</v>
          </cell>
          <cell r="C197" t="str">
            <v>M¸y hµn 23KW</v>
          </cell>
          <cell r="D197" t="str">
            <v>Ca</v>
          </cell>
          <cell r="R197">
            <v>77338</v>
          </cell>
          <cell r="S197">
            <v>77338</v>
          </cell>
        </row>
        <row r="198">
          <cell r="B198" t="str">
            <v>kbt</v>
          </cell>
          <cell r="C198" t="str">
            <v>M¸y khoan BT</v>
          </cell>
          <cell r="D198" t="str">
            <v>Ca</v>
          </cell>
          <cell r="R198">
            <v>27758</v>
          </cell>
          <cell r="S198">
            <v>27758</v>
          </cell>
        </row>
        <row r="199">
          <cell r="B199" t="str">
            <v>ks4,5</v>
          </cell>
          <cell r="C199" t="str">
            <v>M¸y khoan s¾t</v>
          </cell>
          <cell r="D199" t="str">
            <v>Ca</v>
          </cell>
          <cell r="R199">
            <v>72334</v>
          </cell>
          <cell r="S199">
            <v>72334</v>
          </cell>
        </row>
        <row r="200">
          <cell r="B200" t="str">
            <v>l8,5</v>
          </cell>
          <cell r="C200" t="str">
            <v>M¸y lu 8.5T</v>
          </cell>
          <cell r="D200" t="str">
            <v>Ca</v>
          </cell>
          <cell r="R200">
            <v>252823</v>
          </cell>
          <cell r="S200">
            <v>252823</v>
          </cell>
        </row>
        <row r="201">
          <cell r="B201" t="str">
            <v>lc15</v>
          </cell>
          <cell r="C201" t="str">
            <v>M¸y luån c¸p 15KW</v>
          </cell>
          <cell r="D201" t="str">
            <v>Ca</v>
          </cell>
          <cell r="R201">
            <v>211837</v>
          </cell>
          <cell r="S201">
            <v>211837</v>
          </cell>
        </row>
        <row r="202">
          <cell r="B202" t="str">
            <v>nk10</v>
          </cell>
          <cell r="C202" t="str">
            <v>M¸y nÐn khÝ 10m3/ph</v>
          </cell>
          <cell r="D202" t="str">
            <v>Ca</v>
          </cell>
          <cell r="R202">
            <v>387267</v>
          </cell>
          <cell r="S202">
            <v>387267</v>
          </cell>
        </row>
        <row r="203">
          <cell r="B203" t="str">
            <v>nk6</v>
          </cell>
          <cell r="C203" t="str">
            <v>M¸y nÐn khÝ 6m3/ph</v>
          </cell>
          <cell r="D203" t="str">
            <v>Ca</v>
          </cell>
          <cell r="R203">
            <v>315177</v>
          </cell>
          <cell r="S203">
            <v>315177</v>
          </cell>
        </row>
        <row r="204">
          <cell r="B204" t="str">
            <v>u110</v>
          </cell>
          <cell r="C204" t="str">
            <v>M¸y ñi 110cv</v>
          </cell>
          <cell r="D204" t="str">
            <v>Ca</v>
          </cell>
          <cell r="R204">
            <v>669348</v>
          </cell>
          <cell r="S204">
            <v>669348</v>
          </cell>
        </row>
        <row r="205">
          <cell r="B205" t="str">
            <v>r20</v>
          </cell>
          <cell r="C205" t="str">
            <v>M¸y r¶i 20T/h</v>
          </cell>
          <cell r="D205" t="str">
            <v>Ca</v>
          </cell>
          <cell r="R205">
            <v>643252</v>
          </cell>
          <cell r="S205">
            <v>643252</v>
          </cell>
        </row>
        <row r="206">
          <cell r="B206" t="str">
            <v>r50-60</v>
          </cell>
          <cell r="C206" t="str">
            <v>M¸y r¶i 50-60m3/h</v>
          </cell>
          <cell r="D206" t="str">
            <v>Ca</v>
          </cell>
          <cell r="R206">
            <v>1177680</v>
          </cell>
          <cell r="S206">
            <v>1177680</v>
          </cell>
        </row>
        <row r="207">
          <cell r="B207" t="str">
            <v>s110</v>
          </cell>
          <cell r="C207" t="str">
            <v>M¸y san 110cv</v>
          </cell>
          <cell r="D207" t="str">
            <v>Ca</v>
          </cell>
          <cell r="R207">
            <v>584271</v>
          </cell>
          <cell r="S207">
            <v>584271</v>
          </cell>
        </row>
        <row r="208">
          <cell r="B208" t="str">
            <v>t250</v>
          </cell>
          <cell r="C208" t="str">
            <v>M¸y trén 250l</v>
          </cell>
          <cell r="D208" t="str">
            <v>Ca</v>
          </cell>
          <cell r="R208">
            <v>96272</v>
          </cell>
          <cell r="S208">
            <v>96272</v>
          </cell>
        </row>
        <row r="209">
          <cell r="B209" t="str">
            <v>t80</v>
          </cell>
          <cell r="C209" t="str">
            <v>M¸y trén v÷a 80l</v>
          </cell>
          <cell r="D209" t="str">
            <v>Ca</v>
          </cell>
          <cell r="R209">
            <v>45294</v>
          </cell>
          <cell r="S209">
            <v>45294</v>
          </cell>
        </row>
        <row r="210">
          <cell r="B210" t="str">
            <v>vt0,8</v>
          </cell>
          <cell r="C210" t="str">
            <v>M¸y vËn th¨ng 0,8T</v>
          </cell>
          <cell r="D210" t="str">
            <v>Ca</v>
          </cell>
          <cell r="R210">
            <v>54495</v>
          </cell>
          <cell r="S210">
            <v>54495</v>
          </cell>
        </row>
        <row r="211">
          <cell r="B211" t="str">
            <v>x0,6</v>
          </cell>
          <cell r="C211" t="str">
            <v>M¸y xóc 0,6m3</v>
          </cell>
          <cell r="D211" t="str">
            <v>Ca</v>
          </cell>
          <cell r="R211">
            <v>469958</v>
          </cell>
          <cell r="S211">
            <v>469958</v>
          </cell>
        </row>
        <row r="212">
          <cell r="B212" t="str">
            <v>x1,25</v>
          </cell>
          <cell r="C212" t="str">
            <v>M¸y xóc 1,25m3</v>
          </cell>
          <cell r="D212" t="str">
            <v>Ca</v>
          </cell>
          <cell r="R212">
            <v>1238930</v>
          </cell>
          <cell r="S212">
            <v>1238930</v>
          </cell>
        </row>
        <row r="213">
          <cell r="B213" t="str">
            <v>plx3</v>
          </cell>
          <cell r="C213" t="str">
            <v>Pal¨ng xÝch 3T</v>
          </cell>
          <cell r="D213" t="str">
            <v>Ca</v>
          </cell>
          <cell r="R213">
            <v>100000</v>
          </cell>
          <cell r="S213">
            <v>100000</v>
          </cell>
        </row>
        <row r="214">
          <cell r="B214" t="str">
            <v>sl200</v>
          </cell>
          <cell r="C214" t="str">
            <v>Sµ lan 200T</v>
          </cell>
          <cell r="D214" t="str">
            <v>Ca</v>
          </cell>
          <cell r="R214">
            <v>325023</v>
          </cell>
          <cell r="S214">
            <v>325023</v>
          </cell>
        </row>
        <row r="215">
          <cell r="B215" t="str">
            <v>sl400</v>
          </cell>
          <cell r="C215" t="str">
            <v>Sµ lan 400T</v>
          </cell>
          <cell r="D215" t="str">
            <v>Ca</v>
          </cell>
          <cell r="R215">
            <v>670875</v>
          </cell>
          <cell r="S215">
            <v>670875</v>
          </cell>
        </row>
        <row r="216">
          <cell r="B216" t="str">
            <v>tk150</v>
          </cell>
          <cell r="C216" t="str">
            <v>Tµu kÐo 150cv</v>
          </cell>
          <cell r="D216" t="str">
            <v>Ca</v>
          </cell>
          <cell r="R216">
            <v>775474</v>
          </cell>
          <cell r="S216">
            <v>775474</v>
          </cell>
        </row>
        <row r="217">
          <cell r="B217" t="str">
            <v>t®5</v>
          </cell>
          <cell r="C217" t="str">
            <v>Têi ®iÖn 5T</v>
          </cell>
          <cell r="D217" t="str">
            <v>Ca</v>
          </cell>
          <cell r="R217">
            <v>70440</v>
          </cell>
          <cell r="S217">
            <v>70440</v>
          </cell>
        </row>
        <row r="218">
          <cell r="B218" t="str">
            <v>tt20-25</v>
          </cell>
          <cell r="C218" t="str">
            <v>Tr¹m trén 20-25T/h</v>
          </cell>
          <cell r="D218" t="str">
            <v>Ca</v>
          </cell>
          <cell r="R218">
            <v>5156262</v>
          </cell>
          <cell r="S218">
            <v>5156262</v>
          </cell>
        </row>
        <row r="219">
          <cell r="B219" t="str">
            <v>tt50-60</v>
          </cell>
          <cell r="C219" t="str">
            <v>Tr¹m trén 50-60T/h</v>
          </cell>
          <cell r="D219" t="str">
            <v>Ca</v>
          </cell>
          <cell r="R219">
            <v>8261175</v>
          </cell>
          <cell r="S219">
            <v>8261175</v>
          </cell>
        </row>
        <row r="220">
          <cell r="B220" t="str">
            <v>®k+m</v>
          </cell>
          <cell r="C220" t="str">
            <v>Xe ®Çu kÐo vµ moãc</v>
          </cell>
          <cell r="D220" t="str">
            <v>Ca</v>
          </cell>
          <cell r="R220">
            <v>582634</v>
          </cell>
          <cell r="S220">
            <v>582634</v>
          </cell>
        </row>
        <row r="221">
          <cell r="B221" t="str">
            <v>xld</v>
          </cell>
          <cell r="C221" t="str">
            <v>Xe lao dÇm</v>
          </cell>
          <cell r="D221" t="str">
            <v>Ca</v>
          </cell>
          <cell r="R221">
            <v>2382049</v>
          </cell>
          <cell r="S221">
            <v>2382049</v>
          </cell>
        </row>
        <row r="222">
          <cell r="B222" t="str">
            <v>b®c1,8</v>
          </cell>
          <cell r="C222" t="str">
            <v>Bóa ®ãng cäc 1,8T</v>
          </cell>
          <cell r="D222" t="str">
            <v>Ca</v>
          </cell>
          <cell r="R222">
            <v>764856</v>
          </cell>
          <cell r="S222">
            <v>764856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N"/>
      <sheetName val="CT"/>
      <sheetName val="NXT"/>
      <sheetName val="Nhap"/>
      <sheetName val="THVT_CD"/>
      <sheetName val="TINH TIEU HAO "/>
      <sheetName val="XXXXXXXX"/>
      <sheetName val="00000000"/>
      <sheetName val="20000000"/>
      <sheetName val="10000000"/>
      <sheetName val="30000000"/>
      <sheetName val="XL4Test5"/>
    </sheetNames>
    <sheetDataSet>
      <sheetData sheetId="0"/>
      <sheetData sheetId="1"/>
      <sheetData sheetId="2" refreshError="1">
        <row r="7">
          <cell r="O7" t="str">
            <v>Thµnh</v>
          </cell>
        </row>
        <row r="8">
          <cell r="O8" t="str">
            <v xml:space="preserve"> tiÒn</v>
          </cell>
        </row>
        <row r="10">
          <cell r="O10">
            <v>5842128.5999999996</v>
          </cell>
        </row>
        <row r="11">
          <cell r="O11">
            <v>872434.87439999986</v>
          </cell>
        </row>
        <row r="12">
          <cell r="O12">
            <v>8794750</v>
          </cell>
        </row>
        <row r="13">
          <cell r="O13">
            <v>157000</v>
          </cell>
        </row>
        <row r="14">
          <cell r="O14">
            <v>6412400</v>
          </cell>
        </row>
        <row r="15">
          <cell r="O15">
            <v>3521280.0000000005</v>
          </cell>
        </row>
        <row r="16">
          <cell r="O16">
            <v>0</v>
          </cell>
        </row>
        <row r="17">
          <cell r="O17">
            <v>300000</v>
          </cell>
        </row>
        <row r="18">
          <cell r="O18">
            <v>300000</v>
          </cell>
        </row>
        <row r="19">
          <cell r="O19">
            <v>462500</v>
          </cell>
        </row>
        <row r="20">
          <cell r="O20">
            <v>71676</v>
          </cell>
        </row>
        <row r="21">
          <cell r="O21">
            <v>196000</v>
          </cell>
        </row>
        <row r="22">
          <cell r="O22">
            <v>110000</v>
          </cell>
        </row>
        <row r="23">
          <cell r="O23">
            <v>107084</v>
          </cell>
        </row>
        <row r="24">
          <cell r="O24">
            <v>5114128.5</v>
          </cell>
        </row>
        <row r="25">
          <cell r="O25">
            <v>36464990</v>
          </cell>
        </row>
        <row r="26">
          <cell r="O26">
            <v>7406320</v>
          </cell>
        </row>
        <row r="27">
          <cell r="O27">
            <v>2177133</v>
          </cell>
        </row>
        <row r="28">
          <cell r="O28">
            <v>8867589</v>
          </cell>
        </row>
        <row r="29">
          <cell r="O29">
            <v>513700</v>
          </cell>
        </row>
        <row r="30">
          <cell r="O30">
            <v>0</v>
          </cell>
        </row>
        <row r="31">
          <cell r="O31">
            <v>215200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142000</v>
          </cell>
        </row>
        <row r="35">
          <cell r="O35">
            <v>25909335</v>
          </cell>
        </row>
        <row r="36">
          <cell r="O36">
            <v>4650480</v>
          </cell>
        </row>
        <row r="37">
          <cell r="O37">
            <v>1367037</v>
          </cell>
        </row>
        <row r="38">
          <cell r="O38">
            <v>5086834</v>
          </cell>
        </row>
        <row r="39">
          <cell r="O39">
            <v>300000</v>
          </cell>
        </row>
        <row r="40">
          <cell r="O40">
            <v>0</v>
          </cell>
        </row>
        <row r="41">
          <cell r="O41">
            <v>300000</v>
          </cell>
        </row>
        <row r="42">
          <cell r="O42">
            <v>196000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426000</v>
          </cell>
        </row>
        <row r="46">
          <cell r="O46">
            <v>10895100</v>
          </cell>
        </row>
        <row r="47">
          <cell r="O47">
            <v>4835079</v>
          </cell>
        </row>
        <row r="48">
          <cell r="O48">
            <v>55500</v>
          </cell>
        </row>
        <row r="49">
          <cell r="O49">
            <v>220000</v>
          </cell>
        </row>
        <row r="50">
          <cell r="O50">
            <v>124931.4</v>
          </cell>
        </row>
        <row r="51">
          <cell r="O51">
            <v>75000</v>
          </cell>
        </row>
        <row r="52">
          <cell r="O52">
            <v>0</v>
          </cell>
        </row>
        <row r="53">
          <cell r="O53">
            <v>1027400</v>
          </cell>
        </row>
        <row r="54">
          <cell r="O54">
            <v>6877000</v>
          </cell>
        </row>
        <row r="55">
          <cell r="O55">
            <v>23749980</v>
          </cell>
        </row>
        <row r="56">
          <cell r="O56">
            <v>8488260</v>
          </cell>
        </row>
        <row r="57">
          <cell r="O57">
            <v>15012397.054545457</v>
          </cell>
        </row>
        <row r="58">
          <cell r="O58">
            <v>69404508</v>
          </cell>
        </row>
        <row r="59">
          <cell r="O59">
            <v>9241305.5999999996</v>
          </cell>
        </row>
        <row r="60">
          <cell r="O60">
            <v>11399056</v>
          </cell>
        </row>
        <row r="61">
          <cell r="O61">
            <v>14599000</v>
          </cell>
        </row>
        <row r="62">
          <cell r="O62">
            <v>2240000</v>
          </cell>
        </row>
        <row r="63">
          <cell r="O63">
            <v>3500000</v>
          </cell>
        </row>
        <row r="64">
          <cell r="O64">
            <v>8600000</v>
          </cell>
        </row>
        <row r="65">
          <cell r="O65">
            <v>16858478</v>
          </cell>
        </row>
        <row r="66">
          <cell r="O66">
            <v>9080561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t_xa"/>
      <sheetName val="Mong"/>
    </sheetNames>
    <sheetDataSet>
      <sheetData sheetId="0" refreshError="1">
        <row r="1">
          <cell r="D1" t="str">
            <v>M· hiÖu</v>
          </cell>
          <cell r="E1" t="str">
            <v xml:space="preserve">§¬n       </v>
          </cell>
          <cell r="F1" t="str">
            <v>Khèi</v>
          </cell>
          <cell r="G1" t="str">
            <v>H.hôt</v>
          </cell>
          <cell r="H1" t="str">
            <v>§¬n gi¸</v>
          </cell>
          <cell r="K1" t="str">
            <v xml:space="preserve">Thµnh tiÒn       </v>
          </cell>
        </row>
        <row r="2">
          <cell r="D2" t="str">
            <v>quy c¸ch</v>
          </cell>
          <cell r="E2" t="str">
            <v>vÞ</v>
          </cell>
          <cell r="F2" t="str">
            <v>l­îng</v>
          </cell>
          <cell r="G2" t="str">
            <v>H.sè</v>
          </cell>
          <cell r="H2" t="str">
            <v>V.liÖu</v>
          </cell>
          <cell r="I2" t="str">
            <v>N.c«ng</v>
          </cell>
          <cell r="J2" t="str">
            <v>MTC</v>
          </cell>
          <cell r="K2" t="str">
            <v>V.liÖu</v>
          </cell>
          <cell r="L2" t="str">
            <v>N.c«ng</v>
          </cell>
          <cell r="M2" t="str">
            <v>MTC</v>
          </cell>
        </row>
        <row r="3">
          <cell r="D3" t="str">
            <v>btlt-12C</v>
          </cell>
          <cell r="K3">
            <v>12875</v>
          </cell>
          <cell r="L3">
            <v>130101.57499999998</v>
          </cell>
          <cell r="M3">
            <v>0</v>
          </cell>
        </row>
        <row r="4">
          <cell r="E4" t="str">
            <v>cét</v>
          </cell>
          <cell r="F4">
            <v>1</v>
          </cell>
          <cell r="G4">
            <v>1</v>
          </cell>
          <cell r="H4">
            <v>12875</v>
          </cell>
          <cell r="I4">
            <v>49052</v>
          </cell>
          <cell r="K4">
            <v>12875</v>
          </cell>
          <cell r="L4">
            <v>49052</v>
          </cell>
          <cell r="M4">
            <v>0</v>
          </cell>
        </row>
        <row r="5">
          <cell r="E5" t="str">
            <v>tÊn</v>
          </cell>
          <cell r="F5">
            <v>1.2</v>
          </cell>
          <cell r="G5">
            <v>1</v>
          </cell>
          <cell r="I5">
            <v>53501.5</v>
          </cell>
          <cell r="K5">
            <v>0</v>
          </cell>
          <cell r="L5">
            <v>64201.799999999996</v>
          </cell>
        </row>
        <row r="6">
          <cell r="E6" t="str">
            <v>tÊn</v>
          </cell>
          <cell r="F6">
            <v>0.45</v>
          </cell>
          <cell r="G6">
            <v>1</v>
          </cell>
          <cell r="I6">
            <v>37439.5</v>
          </cell>
          <cell r="K6">
            <v>0</v>
          </cell>
          <cell r="L6">
            <v>16847.775000000001</v>
          </cell>
        </row>
        <row r="7">
          <cell r="D7" t="str">
            <v>btlt-12B</v>
          </cell>
          <cell r="K7">
            <v>12875</v>
          </cell>
          <cell r="L7">
            <v>130101.57499999998</v>
          </cell>
          <cell r="M7">
            <v>0</v>
          </cell>
        </row>
        <row r="8">
          <cell r="E8" t="str">
            <v>cét</v>
          </cell>
          <cell r="F8">
            <v>1</v>
          </cell>
          <cell r="G8">
            <v>1</v>
          </cell>
          <cell r="H8">
            <v>12875</v>
          </cell>
          <cell r="I8">
            <v>49052</v>
          </cell>
          <cell r="K8">
            <v>12875</v>
          </cell>
          <cell r="L8">
            <v>49052</v>
          </cell>
          <cell r="M8">
            <v>0</v>
          </cell>
        </row>
        <row r="9">
          <cell r="E9" t="str">
            <v>tÊn</v>
          </cell>
          <cell r="F9">
            <v>1.2</v>
          </cell>
          <cell r="G9">
            <v>1</v>
          </cell>
          <cell r="I9">
            <v>53501.5</v>
          </cell>
          <cell r="K9">
            <v>0</v>
          </cell>
          <cell r="L9">
            <v>64201.799999999996</v>
          </cell>
        </row>
        <row r="10">
          <cell r="E10" t="str">
            <v>tÊn</v>
          </cell>
          <cell r="F10">
            <v>0.45</v>
          </cell>
          <cell r="G10">
            <v>1</v>
          </cell>
          <cell r="I10">
            <v>37439.5</v>
          </cell>
          <cell r="K10">
            <v>0</v>
          </cell>
          <cell r="L10">
            <v>16847.775000000001</v>
          </cell>
        </row>
        <row r="11">
          <cell r="D11" t="str">
            <v>btlt-14C</v>
          </cell>
          <cell r="K11">
            <v>12875</v>
          </cell>
          <cell r="L11">
            <v>149999.87499999997</v>
          </cell>
          <cell r="M11">
            <v>0</v>
          </cell>
        </row>
        <row r="12">
          <cell r="E12" t="str">
            <v>cét</v>
          </cell>
          <cell r="F12">
            <v>1</v>
          </cell>
          <cell r="G12">
            <v>1</v>
          </cell>
          <cell r="H12">
            <v>12875</v>
          </cell>
          <cell r="I12">
            <v>58250</v>
          </cell>
          <cell r="K12">
            <v>12875</v>
          </cell>
          <cell r="L12">
            <v>58250</v>
          </cell>
          <cell r="M12">
            <v>0</v>
          </cell>
        </row>
        <row r="13">
          <cell r="E13" t="str">
            <v>tÊn</v>
          </cell>
          <cell r="F13">
            <v>1.4</v>
          </cell>
          <cell r="G13">
            <v>1</v>
          </cell>
          <cell r="I13">
            <v>53501.5</v>
          </cell>
          <cell r="K13">
            <v>0</v>
          </cell>
          <cell r="L13">
            <v>74902.099999999991</v>
          </cell>
        </row>
        <row r="14">
          <cell r="E14" t="str">
            <v>tÊn</v>
          </cell>
          <cell r="F14">
            <v>0.45</v>
          </cell>
          <cell r="G14">
            <v>1</v>
          </cell>
          <cell r="I14">
            <v>37439.5</v>
          </cell>
          <cell r="K14">
            <v>0</v>
          </cell>
          <cell r="L14">
            <v>16847.775000000001</v>
          </cell>
        </row>
        <row r="15">
          <cell r="D15" t="str">
            <v>btlt-14B</v>
          </cell>
          <cell r="K15">
            <v>12875</v>
          </cell>
          <cell r="L15">
            <v>149999.87499999997</v>
          </cell>
          <cell r="M15">
            <v>0</v>
          </cell>
        </row>
        <row r="16">
          <cell r="E16" t="str">
            <v>cét</v>
          </cell>
          <cell r="F16">
            <v>1</v>
          </cell>
          <cell r="G16">
            <v>1</v>
          </cell>
          <cell r="H16">
            <v>12875</v>
          </cell>
          <cell r="I16">
            <v>58250</v>
          </cell>
          <cell r="K16">
            <v>12875</v>
          </cell>
          <cell r="L16">
            <v>58250</v>
          </cell>
          <cell r="M16">
            <v>0</v>
          </cell>
        </row>
        <row r="17">
          <cell r="E17" t="str">
            <v>tÊn</v>
          </cell>
          <cell r="F17">
            <v>1.4</v>
          </cell>
          <cell r="G17">
            <v>1</v>
          </cell>
          <cell r="I17">
            <v>53501.5</v>
          </cell>
          <cell r="K17">
            <v>0</v>
          </cell>
          <cell r="L17">
            <v>74902.099999999991</v>
          </cell>
        </row>
        <row r="18">
          <cell r="E18" t="str">
            <v>tÊn</v>
          </cell>
          <cell r="F18">
            <v>0.45</v>
          </cell>
          <cell r="G18">
            <v>1</v>
          </cell>
          <cell r="I18">
            <v>37439.5</v>
          </cell>
          <cell r="K18">
            <v>0</v>
          </cell>
          <cell r="L18">
            <v>16847.775000000001</v>
          </cell>
        </row>
        <row r="19">
          <cell r="D19" t="str">
            <v>btlt-16B</v>
          </cell>
          <cell r="K19">
            <v>23360</v>
          </cell>
          <cell r="L19">
            <v>211671.17500000002</v>
          </cell>
          <cell r="M19">
            <v>0</v>
          </cell>
        </row>
        <row r="20">
          <cell r="E20" t="str">
            <v>cét</v>
          </cell>
          <cell r="F20">
            <v>1</v>
          </cell>
          <cell r="G20">
            <v>1</v>
          </cell>
          <cell r="H20">
            <v>12875</v>
          </cell>
          <cell r="I20">
            <v>70513</v>
          </cell>
          <cell r="K20">
            <v>12875</v>
          </cell>
          <cell r="L20">
            <v>70513</v>
          </cell>
          <cell r="M20">
            <v>0</v>
          </cell>
        </row>
        <row r="21">
          <cell r="E21" t="str">
            <v>m.nèi</v>
          </cell>
          <cell r="F21">
            <v>1</v>
          </cell>
          <cell r="G21">
            <v>1</v>
          </cell>
          <cell r="H21">
            <v>10485</v>
          </cell>
          <cell r="I21">
            <v>38708</v>
          </cell>
          <cell r="K21">
            <v>10485</v>
          </cell>
          <cell r="L21">
            <v>38708</v>
          </cell>
          <cell r="M21">
            <v>0</v>
          </cell>
        </row>
        <row r="22">
          <cell r="E22" t="str">
            <v>tÊn</v>
          </cell>
          <cell r="F22">
            <v>1.6</v>
          </cell>
          <cell r="G22">
            <v>1</v>
          </cell>
          <cell r="I22">
            <v>53501.5</v>
          </cell>
          <cell r="K22">
            <v>0</v>
          </cell>
          <cell r="L22">
            <v>85602.400000000009</v>
          </cell>
        </row>
        <row r="23">
          <cell r="E23" t="str">
            <v>tÊn</v>
          </cell>
          <cell r="F23">
            <v>0.45</v>
          </cell>
          <cell r="G23">
            <v>1</v>
          </cell>
          <cell r="I23">
            <v>37439.5</v>
          </cell>
          <cell r="K23">
            <v>0</v>
          </cell>
          <cell r="L23">
            <v>16847.775000000001</v>
          </cell>
        </row>
        <row r="24">
          <cell r="D24" t="str">
            <v>btlt-16C</v>
          </cell>
          <cell r="K24">
            <v>23360</v>
          </cell>
          <cell r="L24">
            <v>211671.17500000002</v>
          </cell>
          <cell r="M24">
            <v>0</v>
          </cell>
        </row>
        <row r="25">
          <cell r="E25" t="str">
            <v>cét</v>
          </cell>
          <cell r="F25">
            <v>1</v>
          </cell>
          <cell r="G25">
            <v>1</v>
          </cell>
          <cell r="H25">
            <v>12875</v>
          </cell>
          <cell r="I25">
            <v>70513</v>
          </cell>
          <cell r="K25">
            <v>12875</v>
          </cell>
          <cell r="L25">
            <v>70513</v>
          </cell>
          <cell r="M25">
            <v>0</v>
          </cell>
        </row>
        <row r="26">
          <cell r="E26" t="str">
            <v>m.nèi</v>
          </cell>
          <cell r="F26">
            <v>1</v>
          </cell>
          <cell r="G26">
            <v>1</v>
          </cell>
          <cell r="H26">
            <v>10485</v>
          </cell>
          <cell r="I26">
            <v>38708</v>
          </cell>
          <cell r="K26">
            <v>10485</v>
          </cell>
          <cell r="L26">
            <v>38708</v>
          </cell>
          <cell r="M26">
            <v>0</v>
          </cell>
        </row>
        <row r="27">
          <cell r="E27" t="str">
            <v>tÊn</v>
          </cell>
          <cell r="F27">
            <v>1.6</v>
          </cell>
          <cell r="G27">
            <v>1</v>
          </cell>
          <cell r="I27">
            <v>53501.5</v>
          </cell>
          <cell r="K27">
            <v>0</v>
          </cell>
          <cell r="L27">
            <v>85602.400000000009</v>
          </cell>
        </row>
        <row r="28">
          <cell r="E28" t="str">
            <v>tÊn</v>
          </cell>
          <cell r="F28">
            <v>0.45</v>
          </cell>
          <cell r="G28">
            <v>1</v>
          </cell>
          <cell r="I28">
            <v>37439.5</v>
          </cell>
          <cell r="K28">
            <v>0</v>
          </cell>
          <cell r="L28">
            <v>16847.775000000001</v>
          </cell>
        </row>
        <row r="29">
          <cell r="D29" t="str">
            <v>X§T-1L</v>
          </cell>
          <cell r="K29">
            <v>254317.87499999997</v>
          </cell>
          <cell r="L29">
            <v>23252.10656</v>
          </cell>
          <cell r="M29">
            <v>0</v>
          </cell>
        </row>
        <row r="30">
          <cell r="E30" t="str">
            <v>kg</v>
          </cell>
          <cell r="F30">
            <v>23.63</v>
          </cell>
          <cell r="G30">
            <v>1.0249999999999999</v>
          </cell>
          <cell r="H30">
            <v>10500</v>
          </cell>
          <cell r="K30">
            <v>254317.87499999997</v>
          </cell>
          <cell r="L30">
            <v>0</v>
          </cell>
          <cell r="M30">
            <v>0</v>
          </cell>
        </row>
        <row r="31">
          <cell r="E31" t="str">
            <v>bé</v>
          </cell>
          <cell r="F31">
            <v>1</v>
          </cell>
          <cell r="G31">
            <v>1.5</v>
          </cell>
          <cell r="I31">
            <v>14838</v>
          </cell>
          <cell r="K31">
            <v>0</v>
          </cell>
          <cell r="L31">
            <v>22257</v>
          </cell>
          <cell r="M31">
            <v>0</v>
          </cell>
        </row>
        <row r="32">
          <cell r="E32" t="str">
            <v>tÊn</v>
          </cell>
          <cell r="F32">
            <v>2.3629999999999998E-2</v>
          </cell>
          <cell r="G32">
            <v>1</v>
          </cell>
          <cell r="I32">
            <v>42112</v>
          </cell>
          <cell r="L32">
            <v>995.10655999999994</v>
          </cell>
        </row>
        <row r="33">
          <cell r="D33" t="str">
            <v>xgn22-1l</v>
          </cell>
          <cell r="K33">
            <v>479146.5</v>
          </cell>
          <cell r="L33">
            <v>24131.826239999999</v>
          </cell>
          <cell r="M33">
            <v>0</v>
          </cell>
        </row>
        <row r="34">
          <cell r="E34" t="str">
            <v>kg</v>
          </cell>
          <cell r="F34">
            <v>44.52</v>
          </cell>
          <cell r="G34">
            <v>1.0249999999999999</v>
          </cell>
          <cell r="H34">
            <v>10500</v>
          </cell>
          <cell r="K34">
            <v>479146.5</v>
          </cell>
          <cell r="L34">
            <v>0</v>
          </cell>
          <cell r="M34">
            <v>0</v>
          </cell>
        </row>
        <row r="35">
          <cell r="E35" t="str">
            <v>bé</v>
          </cell>
          <cell r="F35">
            <v>1</v>
          </cell>
          <cell r="G35">
            <v>1.5</v>
          </cell>
          <cell r="I35">
            <v>14838</v>
          </cell>
          <cell r="K35">
            <v>0</v>
          </cell>
          <cell r="L35">
            <v>22257</v>
          </cell>
          <cell r="M35">
            <v>0</v>
          </cell>
        </row>
        <row r="36">
          <cell r="E36" t="str">
            <v>tÊn</v>
          </cell>
          <cell r="F36">
            <v>4.4520000000000004E-2</v>
          </cell>
          <cell r="G36">
            <v>1</v>
          </cell>
          <cell r="I36">
            <v>42112</v>
          </cell>
          <cell r="L36">
            <v>1874.8262400000001</v>
          </cell>
        </row>
        <row r="37">
          <cell r="D37" t="str">
            <v>xng22-1l</v>
          </cell>
          <cell r="K37">
            <v>628314.75</v>
          </cell>
          <cell r="L37">
            <v>42328.49856</v>
          </cell>
          <cell r="M37">
            <v>0</v>
          </cell>
        </row>
        <row r="38">
          <cell r="E38" t="str">
            <v>kg</v>
          </cell>
          <cell r="F38">
            <v>58.38</v>
          </cell>
          <cell r="G38">
            <v>1.0249999999999999</v>
          </cell>
          <cell r="H38">
            <v>10500</v>
          </cell>
          <cell r="K38">
            <v>628314.75</v>
          </cell>
          <cell r="L38">
            <v>0</v>
          </cell>
          <cell r="M38">
            <v>0</v>
          </cell>
        </row>
        <row r="39">
          <cell r="E39" t="str">
            <v>bé</v>
          </cell>
          <cell r="F39">
            <v>1</v>
          </cell>
          <cell r="G39">
            <v>1.5</v>
          </cell>
          <cell r="I39">
            <v>26580</v>
          </cell>
          <cell r="K39">
            <v>0</v>
          </cell>
          <cell r="L39">
            <v>39870</v>
          </cell>
          <cell r="M39">
            <v>0</v>
          </cell>
        </row>
        <row r="40">
          <cell r="E40" t="str">
            <v>tÊn</v>
          </cell>
          <cell r="F40">
            <v>5.8380000000000001E-2</v>
          </cell>
          <cell r="G40">
            <v>1</v>
          </cell>
          <cell r="I40">
            <v>42112</v>
          </cell>
          <cell r="L40">
            <v>2458.49856</v>
          </cell>
        </row>
        <row r="41">
          <cell r="D41" t="str">
            <v>XNg22-2ld</v>
          </cell>
          <cell r="K41">
            <v>678252.74999999988</v>
          </cell>
          <cell r="L41">
            <v>42523.898240000002</v>
          </cell>
          <cell r="M41">
            <v>0</v>
          </cell>
        </row>
        <row r="42">
          <cell r="E42" t="str">
            <v>kg</v>
          </cell>
          <cell r="F42">
            <v>63.02</v>
          </cell>
          <cell r="G42">
            <v>1.0249999999999999</v>
          </cell>
          <cell r="H42">
            <v>10500</v>
          </cell>
          <cell r="K42">
            <v>678252.74999999988</v>
          </cell>
          <cell r="L42">
            <v>0</v>
          </cell>
          <cell r="M42">
            <v>0</v>
          </cell>
        </row>
        <row r="43">
          <cell r="E43" t="str">
            <v>bé</v>
          </cell>
          <cell r="F43">
            <v>1</v>
          </cell>
          <cell r="G43">
            <v>1.5</v>
          </cell>
          <cell r="I43">
            <v>26580</v>
          </cell>
          <cell r="K43">
            <v>0</v>
          </cell>
          <cell r="L43">
            <v>39870</v>
          </cell>
          <cell r="M43">
            <v>0</v>
          </cell>
        </row>
        <row r="44">
          <cell r="E44" t="str">
            <v>tÊn</v>
          </cell>
          <cell r="F44">
            <v>6.3020000000000007E-2</v>
          </cell>
          <cell r="G44">
            <v>1</v>
          </cell>
          <cell r="I44">
            <v>42112</v>
          </cell>
          <cell r="L44">
            <v>2653.8982400000004</v>
          </cell>
        </row>
        <row r="45">
          <cell r="D45" t="str">
            <v>XNg22-2ln</v>
          </cell>
          <cell r="K45">
            <v>672656.24999999988</v>
          </cell>
          <cell r="L45">
            <v>42502</v>
          </cell>
          <cell r="M45">
            <v>0</v>
          </cell>
        </row>
        <row r="46">
          <cell r="E46" t="str">
            <v>kg</v>
          </cell>
          <cell r="F46">
            <v>62.5</v>
          </cell>
          <cell r="G46">
            <v>1.0249999999999999</v>
          </cell>
          <cell r="H46">
            <v>10500</v>
          </cell>
          <cell r="K46">
            <v>672656.24999999988</v>
          </cell>
          <cell r="L46">
            <v>0</v>
          </cell>
          <cell r="M46">
            <v>0</v>
          </cell>
        </row>
        <row r="47">
          <cell r="E47" t="str">
            <v>bé</v>
          </cell>
          <cell r="F47">
            <v>1</v>
          </cell>
          <cell r="G47">
            <v>1.5</v>
          </cell>
          <cell r="I47">
            <v>26580</v>
          </cell>
          <cell r="K47">
            <v>0</v>
          </cell>
          <cell r="L47">
            <v>39870</v>
          </cell>
          <cell r="M47">
            <v>0</v>
          </cell>
        </row>
        <row r="48">
          <cell r="E48" t="str">
            <v>tÊn</v>
          </cell>
          <cell r="F48">
            <v>6.25E-2</v>
          </cell>
          <cell r="G48">
            <v>1</v>
          </cell>
          <cell r="I48">
            <v>42112</v>
          </cell>
          <cell r="L48">
            <v>2632</v>
          </cell>
        </row>
        <row r="49">
          <cell r="D49" t="str">
            <v>X§T(K)-1L</v>
          </cell>
          <cell r="K49">
            <v>843887.62499999988</v>
          </cell>
          <cell r="L49">
            <v>70073.001919999995</v>
          </cell>
          <cell r="M49">
            <v>0</v>
          </cell>
        </row>
        <row r="50">
          <cell r="E50" t="str">
            <v>kg</v>
          </cell>
          <cell r="F50">
            <v>78.41</v>
          </cell>
          <cell r="G50">
            <v>1.0249999999999999</v>
          </cell>
          <cell r="H50">
            <v>10500</v>
          </cell>
          <cell r="K50">
            <v>843887.62499999988</v>
          </cell>
          <cell r="L50">
            <v>0</v>
          </cell>
          <cell r="M50">
            <v>0</v>
          </cell>
        </row>
        <row r="51">
          <cell r="E51" t="str">
            <v>bé</v>
          </cell>
          <cell r="F51">
            <v>3</v>
          </cell>
          <cell r="G51">
            <v>1.5</v>
          </cell>
          <cell r="I51">
            <v>14838</v>
          </cell>
          <cell r="K51">
            <v>0</v>
          </cell>
          <cell r="L51">
            <v>66771</v>
          </cell>
          <cell r="M51">
            <v>0</v>
          </cell>
        </row>
        <row r="52">
          <cell r="E52" t="str">
            <v>tÊn</v>
          </cell>
          <cell r="F52">
            <v>7.8409999999999994E-2</v>
          </cell>
          <cell r="G52">
            <v>1</v>
          </cell>
          <cell r="I52">
            <v>42112</v>
          </cell>
          <cell r="L52">
            <v>3302.0019199999997</v>
          </cell>
        </row>
        <row r="53">
          <cell r="D53" t="str">
            <v>xgN22(k)-1l</v>
          </cell>
          <cell r="K53">
            <v>1704672.3749999995</v>
          </cell>
          <cell r="L53">
            <v>126280.11968</v>
          </cell>
          <cell r="M53">
            <v>0</v>
          </cell>
        </row>
        <row r="54">
          <cell r="E54" t="str">
            <v>kg</v>
          </cell>
          <cell r="F54">
            <v>158.38999999999999</v>
          </cell>
          <cell r="G54">
            <v>1.0249999999999999</v>
          </cell>
          <cell r="H54">
            <v>10500</v>
          </cell>
          <cell r="K54">
            <v>1704672.3749999995</v>
          </cell>
          <cell r="L54">
            <v>0</v>
          </cell>
          <cell r="M54">
            <v>0</v>
          </cell>
        </row>
        <row r="55">
          <cell r="E55" t="str">
            <v>bé</v>
          </cell>
          <cell r="F55">
            <v>3</v>
          </cell>
          <cell r="G55">
            <v>1.5</v>
          </cell>
          <cell r="I55">
            <v>26580</v>
          </cell>
          <cell r="K55">
            <v>0</v>
          </cell>
          <cell r="L55">
            <v>119610</v>
          </cell>
          <cell r="M55">
            <v>0</v>
          </cell>
        </row>
        <row r="56">
          <cell r="E56" t="str">
            <v>tÊn</v>
          </cell>
          <cell r="F56">
            <v>0.15838999999999998</v>
          </cell>
          <cell r="G56">
            <v>1</v>
          </cell>
          <cell r="I56">
            <v>42112</v>
          </cell>
          <cell r="L56">
            <v>6670.1196799999989</v>
          </cell>
        </row>
        <row r="57">
          <cell r="D57" t="str">
            <v>xgN22(k)-2ld</v>
          </cell>
          <cell r="K57">
            <v>1818970.1249999998</v>
          </cell>
          <cell r="L57">
            <v>126727.34912</v>
          </cell>
          <cell r="M57">
            <v>0</v>
          </cell>
        </row>
        <row r="58">
          <cell r="E58" t="str">
            <v>kg</v>
          </cell>
          <cell r="F58">
            <v>169.01</v>
          </cell>
          <cell r="G58">
            <v>1.0249999999999999</v>
          </cell>
          <cell r="H58">
            <v>10500</v>
          </cell>
          <cell r="K58">
            <v>1818970.1249999998</v>
          </cell>
          <cell r="L58">
            <v>0</v>
          </cell>
          <cell r="M58">
            <v>0</v>
          </cell>
        </row>
        <row r="59">
          <cell r="E59" t="str">
            <v>bé</v>
          </cell>
          <cell r="F59">
            <v>3</v>
          </cell>
          <cell r="G59">
            <v>1.5</v>
          </cell>
          <cell r="I59">
            <v>26580</v>
          </cell>
          <cell r="K59">
            <v>0</v>
          </cell>
          <cell r="L59">
            <v>119610</v>
          </cell>
          <cell r="M59">
            <v>0</v>
          </cell>
        </row>
        <row r="60">
          <cell r="E60" t="str">
            <v>tÊn</v>
          </cell>
          <cell r="F60">
            <v>0.16900999999999999</v>
          </cell>
          <cell r="G60">
            <v>1</v>
          </cell>
          <cell r="I60">
            <v>42112</v>
          </cell>
          <cell r="L60">
            <v>7117.3491199999999</v>
          </cell>
        </row>
        <row r="61">
          <cell r="D61" t="str">
            <v>xgN22(k)-2ln</v>
          </cell>
          <cell r="K61">
            <v>1126726.125</v>
          </cell>
          <cell r="L61">
            <v>71179.705279999995</v>
          </cell>
          <cell r="M61">
            <v>0</v>
          </cell>
        </row>
        <row r="62">
          <cell r="E62" t="str">
            <v>kg</v>
          </cell>
          <cell r="F62">
            <v>104.69</v>
          </cell>
          <cell r="G62">
            <v>1.0249999999999999</v>
          </cell>
          <cell r="H62">
            <v>10500</v>
          </cell>
          <cell r="K62">
            <v>1126726.125</v>
          </cell>
          <cell r="L62">
            <v>0</v>
          </cell>
          <cell r="M62">
            <v>0</v>
          </cell>
        </row>
        <row r="63">
          <cell r="E63" t="str">
            <v>bé</v>
          </cell>
          <cell r="F63">
            <v>3</v>
          </cell>
          <cell r="G63">
            <v>1.5</v>
          </cell>
          <cell r="I63">
            <v>14838</v>
          </cell>
          <cell r="K63">
            <v>0</v>
          </cell>
          <cell r="L63">
            <v>66771</v>
          </cell>
          <cell r="M63">
            <v>0</v>
          </cell>
        </row>
        <row r="64">
          <cell r="E64" t="str">
            <v>tÊn</v>
          </cell>
          <cell r="F64">
            <v>0.10468999999999999</v>
          </cell>
          <cell r="G64">
            <v>1</v>
          </cell>
          <cell r="I64">
            <v>42112</v>
          </cell>
          <cell r="L64">
            <v>4408.7052799999992</v>
          </cell>
        </row>
        <row r="65">
          <cell r="D65" t="str">
            <v>gcd-1l</v>
          </cell>
          <cell r="K65">
            <v>1433718</v>
          </cell>
          <cell r="L65">
            <v>48591.480479999998</v>
          </cell>
          <cell r="M65">
            <v>0</v>
          </cell>
        </row>
        <row r="66">
          <cell r="E66" t="str">
            <v>kg</v>
          </cell>
          <cell r="F66">
            <v>83.04</v>
          </cell>
          <cell r="G66">
            <v>1.0249999999999999</v>
          </cell>
          <cell r="H66">
            <v>10500</v>
          </cell>
          <cell r="K66">
            <v>893718</v>
          </cell>
          <cell r="L66">
            <v>0</v>
          </cell>
          <cell r="M66">
            <v>0</v>
          </cell>
        </row>
        <row r="67">
          <cell r="E67" t="str">
            <v>qu¶</v>
          </cell>
          <cell r="F67">
            <v>4</v>
          </cell>
          <cell r="G67">
            <v>1</v>
          </cell>
          <cell r="H67">
            <v>135000</v>
          </cell>
          <cell r="K67">
            <v>540000</v>
          </cell>
          <cell r="L67">
            <v>0</v>
          </cell>
        </row>
        <row r="68">
          <cell r="E68" t="str">
            <v>bé</v>
          </cell>
          <cell r="F68">
            <v>1</v>
          </cell>
          <cell r="G68">
            <v>1.5</v>
          </cell>
          <cell r="I68">
            <v>30063</v>
          </cell>
          <cell r="K68">
            <v>0</v>
          </cell>
          <cell r="L68">
            <v>45094.5</v>
          </cell>
          <cell r="M68">
            <v>0</v>
          </cell>
        </row>
        <row r="69">
          <cell r="E69" t="str">
            <v>tÊn</v>
          </cell>
          <cell r="F69">
            <v>8.3040000000000003E-2</v>
          </cell>
          <cell r="G69">
            <v>1</v>
          </cell>
          <cell r="I69">
            <v>42112</v>
          </cell>
          <cell r="K69">
            <v>0</v>
          </cell>
          <cell r="L69">
            <v>3496.9804800000002</v>
          </cell>
        </row>
        <row r="70">
          <cell r="D70" t="str">
            <v>GC-16</v>
          </cell>
          <cell r="K70">
            <v>663831</v>
          </cell>
          <cell r="L70">
            <v>18854.46816</v>
          </cell>
          <cell r="M70">
            <v>0</v>
          </cell>
        </row>
        <row r="71">
          <cell r="E71" t="str">
            <v>kg</v>
          </cell>
          <cell r="F71">
            <v>61.68</v>
          </cell>
          <cell r="G71">
            <v>1.0249999999999999</v>
          </cell>
          <cell r="H71">
            <v>10500</v>
          </cell>
          <cell r="K71">
            <v>663831</v>
          </cell>
          <cell r="L71">
            <v>0</v>
          </cell>
          <cell r="M71">
            <v>0</v>
          </cell>
        </row>
        <row r="72">
          <cell r="E72" t="str">
            <v>bé</v>
          </cell>
          <cell r="F72">
            <v>3</v>
          </cell>
          <cell r="G72">
            <v>1</v>
          </cell>
          <cell r="I72">
            <v>5419</v>
          </cell>
          <cell r="K72">
            <v>0</v>
          </cell>
          <cell r="L72">
            <v>16257</v>
          </cell>
          <cell r="M72">
            <v>0</v>
          </cell>
        </row>
        <row r="73">
          <cell r="E73" t="str">
            <v>tÊn</v>
          </cell>
          <cell r="F73">
            <v>6.1679999999999999E-2</v>
          </cell>
          <cell r="G73">
            <v>1</v>
          </cell>
          <cell r="I73">
            <v>42112</v>
          </cell>
          <cell r="K73">
            <v>0</v>
          </cell>
          <cell r="L73">
            <v>2597.4681599999999</v>
          </cell>
          <cell r="M73">
            <v>0</v>
          </cell>
        </row>
        <row r="74">
          <cell r="D74" t="str">
            <v>cle-cd22</v>
          </cell>
          <cell r="K74">
            <v>135715.125</v>
          </cell>
          <cell r="L74">
            <v>16788.032319999998</v>
          </cell>
          <cell r="M74">
            <v>0</v>
          </cell>
        </row>
        <row r="75">
          <cell r="E75" t="str">
            <v>kg</v>
          </cell>
          <cell r="F75">
            <v>12.61</v>
          </cell>
          <cell r="G75">
            <v>1.0249999999999999</v>
          </cell>
          <cell r="H75">
            <v>10500</v>
          </cell>
          <cell r="K75">
            <v>135715.125</v>
          </cell>
          <cell r="L75">
            <v>0</v>
          </cell>
          <cell r="M75">
            <v>0</v>
          </cell>
        </row>
        <row r="76">
          <cell r="E76" t="str">
            <v>bé</v>
          </cell>
          <cell r="F76">
            <v>3</v>
          </cell>
          <cell r="G76">
            <v>1</v>
          </cell>
          <cell r="I76">
            <v>5419</v>
          </cell>
          <cell r="K76">
            <v>0</v>
          </cell>
          <cell r="L76">
            <v>16257</v>
          </cell>
          <cell r="M76">
            <v>0</v>
          </cell>
        </row>
        <row r="77">
          <cell r="E77" t="str">
            <v>tÊn</v>
          </cell>
          <cell r="F77">
            <v>1.261E-2</v>
          </cell>
          <cell r="G77">
            <v>1</v>
          </cell>
          <cell r="I77">
            <v>42112</v>
          </cell>
          <cell r="K77">
            <v>0</v>
          </cell>
          <cell r="L77">
            <v>531.03232000000003</v>
          </cell>
          <cell r="M77">
            <v>0</v>
          </cell>
        </row>
      </sheetData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_lieu"/>
    </sheetNames>
    <sheetDataSet>
      <sheetData sheetId="0" refreshError="1">
        <row r="6">
          <cell r="C6">
            <v>1.5644349070100143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ang 1"/>
      <sheetName val="thang 2"/>
      <sheetName val="Thang 3"/>
      <sheetName val="thang 4"/>
      <sheetName val="bieu"/>
      <sheetName val="Sheet7"/>
      <sheetName val="Sheet9"/>
      <sheetName val="Sheet6"/>
      <sheetName val="Sheet8"/>
      <sheetName val="Sheet10"/>
      <sheetName val="Sheet11"/>
      <sheetName val="Sheet12"/>
      <sheetName val="Sheet13"/>
      <sheetName val="Sheet14"/>
      <sheetName val="Sheet15"/>
      <sheetName val="Sheet16"/>
      <sheetName val="00000000"/>
      <sheetName val="106-KHAI THAC DA"/>
      <sheetName val="31-A.TRUONG"/>
      <sheetName val="30-AP LUC"/>
      <sheetName val="13-C.N DONG BAC H.NOI"/>
      <sheetName val="33-CN DONGBAC TPHCM"/>
      <sheetName val="32-CN DAUTUTM TPHCM"/>
      <sheetName val="14-CBKD HA NOI"/>
      <sheetName val="15-CBKD HPHONG"/>
      <sheetName val="44-CB BAC THAI"/>
      <sheetName val="55-CBKD HANAMNINH"/>
      <sheetName val="53-CBKD VINHPHU"/>
      <sheetName val="64-CBKD BACLANG"/>
      <sheetName val="65-CBKD QNINH"/>
      <sheetName val="99-CBKD TAYBAC"/>
      <sheetName val="104-CBKD NGHETINH"/>
      <sheetName val="85-CBKD THANHHOA"/>
      <sheetName val="47-CP MIENNAM"/>
      <sheetName val="48-CP MIEN TRUNG"/>
      <sheetName val="37-CHETAOMAY"/>
      <sheetName val="108-XN KTCBKD THAN"/>
      <sheetName val="86-DUONG NHAT"/>
      <sheetName val="XUATKHAU"/>
      <sheetName val="XUAT TN T.QUOC"/>
      <sheetName val="THANBUN"/>
      <sheetName val="DOKHO"/>
      <sheetName val="TONG HOP  "/>
      <sheetName val="XL4Poppy"/>
      <sheetName val="XL4Test5"/>
      <sheetName val="Chi phi khac 4.3KH-CP"/>
      <sheetName val="dongia (2)"/>
      <sheetName val="LKVL-CK-HT-GD1"/>
      <sheetName val="giathanh1"/>
      <sheetName val="THPDMoi  (2)"/>
      <sheetName val="gtrinh"/>
      <sheetName val="phuluc1"/>
      <sheetName val="TONG HOP VL-NC"/>
      <sheetName val="lam-moi"/>
      <sheetName val="chitiet"/>
      <sheetName val="TONGKE3p "/>
      <sheetName val="TH VL, NC, DDHT Thanhphuoc"/>
      <sheetName val="#REF"/>
      <sheetName val="DONGIA"/>
      <sheetName val="thao-go"/>
      <sheetName val="DON GIA"/>
      <sheetName val="TONGKE-HT"/>
      <sheetName val="DG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cot_xa"/>
      <sheetName val="KKKKKKKK"/>
      <sheetName val="chi tiet cfk  2002 theo ke hoac"/>
      <sheetName val="Sheet1"/>
      <sheetName val="DU_LIE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K4">
            <v>0.90925405982495022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able(R19)"/>
      <sheetName val="Cert 19"/>
      <sheetName val="DeductStatus"/>
      <sheetName val="Sheet2"/>
      <sheetName val="Certi"/>
      <sheetName val="Gtable(TOTAL)"/>
      <sheetName val="G LH"/>
      <sheetName val="G PQ"/>
      <sheetName val="G SP"/>
      <sheetName val="HW54"/>
      <sheetName val="Cert B.Luc"/>
      <sheetName val="3 S1-S6"/>
      <sheetName val="3 S7-S9"/>
      <sheetName val="3 S10"/>
      <sheetName val="3 S12"/>
      <sheetName val="3 S13"/>
      <sheetName val="CIP Detail"/>
      <sheetName val="RE 3B"/>
      <sheetName val="Yen"/>
      <sheetName val="Acc-EVND"/>
      <sheetName val="Accom"/>
      <sheetName val="Phieugia"/>
      <sheetName val="LoanAgree"/>
      <sheetName val="Gtable(19)"/>
      <sheetName val="Gtable(BD2)"/>
      <sheetName val="Gtable(BD1)"/>
      <sheetName val="CCOST"/>
      <sheetName val="CCO17"/>
      <sheetName val="CCO15"/>
      <sheetName val="DREDGE"/>
      <sheetName val="Mater"/>
      <sheetName val="Deduc(M)"/>
      <sheetName val="S1-S6 - All"/>
      <sheetName val="S7-S9-All"/>
      <sheetName val="S10-01~08"/>
      <sheetName val="Rebar Gen"/>
      <sheetName val="REBD2-G"/>
      <sheetName val="BD2 Rebar"/>
      <sheetName val="Rebar"/>
      <sheetName val="Girder &amp; Bearing"/>
      <sheetName val="S10 (09-13)All"/>
      <sheetName val="S12 All"/>
      <sheetName val="S13 All"/>
      <sheetName val="CIP Pile"/>
      <sheetName val="25x25"/>
      <sheetName val="45x45"/>
      <sheetName val="Mobili BD"/>
      <sheetName val="Sheet1"/>
      <sheetName val="Maintenance"/>
      <sheetName val="F.Chart"/>
      <sheetName val="Progress"/>
      <sheetName val="Tem.bridge"/>
      <sheetName val="Analise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Sheet5"/>
      <sheetName val="Sheet4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5">
          <cell r="C5">
            <v>103.67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>
        <row r="2">
          <cell r="F2" t="str">
            <v>Preliminary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Final</v>
          </cell>
          <cell r="M2" t="str">
            <v>PY1</v>
          </cell>
        </row>
        <row r="4">
          <cell r="F4">
            <v>247700000</v>
          </cell>
          <cell r="H4">
            <v>0</v>
          </cell>
          <cell r="I4">
            <v>247700000</v>
          </cell>
          <cell r="J4">
            <v>0</v>
          </cell>
          <cell r="K4">
            <v>247700000</v>
          </cell>
          <cell r="M4">
            <v>441866</v>
          </cell>
        </row>
        <row r="5">
          <cell r="F5">
            <v>247700000</v>
          </cell>
          <cell r="H5">
            <v>0</v>
          </cell>
          <cell r="I5">
            <v>247700000</v>
          </cell>
          <cell r="J5">
            <v>0</v>
          </cell>
          <cell r="K5">
            <v>247700000</v>
          </cell>
          <cell r="M5">
            <v>441866</v>
          </cell>
        </row>
        <row r="6">
          <cell r="F6">
            <v>1000000</v>
          </cell>
          <cell r="H6">
            <v>0</v>
          </cell>
          <cell r="I6">
            <v>1000000</v>
          </cell>
          <cell r="J6">
            <v>0</v>
          </cell>
          <cell r="K6">
            <v>1000000</v>
          </cell>
          <cell r="M6">
            <v>0</v>
          </cell>
        </row>
        <row r="7">
          <cell r="F7">
            <v>1000000</v>
          </cell>
          <cell r="H7">
            <v>0</v>
          </cell>
          <cell r="I7">
            <v>1000000</v>
          </cell>
          <cell r="J7">
            <v>0</v>
          </cell>
          <cell r="K7">
            <v>1000000</v>
          </cell>
          <cell r="M7">
            <v>0</v>
          </cell>
        </row>
        <row r="8">
          <cell r="F8">
            <v>5000000</v>
          </cell>
          <cell r="H8">
            <v>0</v>
          </cell>
          <cell r="I8">
            <v>5000000</v>
          </cell>
          <cell r="J8">
            <v>0</v>
          </cell>
          <cell r="K8">
            <v>5000000</v>
          </cell>
          <cell r="M8">
            <v>96041952</v>
          </cell>
        </row>
        <row r="9">
          <cell r="F9">
            <v>5000000</v>
          </cell>
          <cell r="H9">
            <v>0</v>
          </cell>
          <cell r="I9">
            <v>5000000</v>
          </cell>
          <cell r="J9">
            <v>0</v>
          </cell>
          <cell r="K9">
            <v>5000000</v>
          </cell>
          <cell r="M9">
            <v>96041952</v>
          </cell>
        </row>
        <row r="10">
          <cell r="F10">
            <v>13400000</v>
          </cell>
          <cell r="H10">
            <v>0</v>
          </cell>
          <cell r="I10">
            <v>13400000</v>
          </cell>
          <cell r="J10">
            <v>0</v>
          </cell>
          <cell r="K10">
            <v>13400000</v>
          </cell>
          <cell r="M10">
            <v>11039480</v>
          </cell>
        </row>
        <row r="11">
          <cell r="F11">
            <v>13400000</v>
          </cell>
          <cell r="H11">
            <v>0</v>
          </cell>
          <cell r="I11">
            <v>13400000</v>
          </cell>
          <cell r="J11">
            <v>0</v>
          </cell>
          <cell r="K11">
            <v>13400000</v>
          </cell>
          <cell r="M11">
            <v>11039480</v>
          </cell>
        </row>
        <row r="12">
          <cell r="F12">
            <v>73480085</v>
          </cell>
          <cell r="H12">
            <v>0</v>
          </cell>
          <cell r="I12">
            <v>73480085</v>
          </cell>
          <cell r="J12">
            <v>0</v>
          </cell>
          <cell r="K12">
            <v>73480085</v>
          </cell>
          <cell r="M12">
            <v>81970555</v>
          </cell>
        </row>
        <row r="13">
          <cell r="F13">
            <v>73480085</v>
          </cell>
          <cell r="H13">
            <v>0</v>
          </cell>
          <cell r="I13">
            <v>73480085</v>
          </cell>
          <cell r="J13">
            <v>0</v>
          </cell>
          <cell r="K13">
            <v>73480085</v>
          </cell>
          <cell r="M13">
            <v>81970555</v>
          </cell>
        </row>
        <row r="14">
          <cell r="F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</row>
        <row r="15">
          <cell r="F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M15">
            <v>0</v>
          </cell>
        </row>
        <row r="16">
          <cell r="F16">
            <v>46500000</v>
          </cell>
          <cell r="H16">
            <v>0</v>
          </cell>
          <cell r="I16">
            <v>46500000</v>
          </cell>
          <cell r="J16">
            <v>0</v>
          </cell>
          <cell r="K16">
            <v>46500000</v>
          </cell>
          <cell r="M16">
            <v>1800000</v>
          </cell>
        </row>
        <row r="17">
          <cell r="F17">
            <v>46500000</v>
          </cell>
          <cell r="H17">
            <v>0</v>
          </cell>
          <cell r="I17">
            <v>46500000</v>
          </cell>
          <cell r="J17">
            <v>0</v>
          </cell>
          <cell r="K17">
            <v>46500000</v>
          </cell>
          <cell r="M17">
            <v>1800000</v>
          </cell>
        </row>
        <row r="18">
          <cell r="F18">
            <v>500000</v>
          </cell>
          <cell r="H18">
            <v>0</v>
          </cell>
          <cell r="I18">
            <v>500000</v>
          </cell>
          <cell r="J18">
            <v>0</v>
          </cell>
          <cell r="K18">
            <v>500000</v>
          </cell>
          <cell r="M18">
            <v>0</v>
          </cell>
        </row>
        <row r="19">
          <cell r="F19">
            <v>500000</v>
          </cell>
          <cell r="H19">
            <v>0</v>
          </cell>
          <cell r="I19">
            <v>500000</v>
          </cell>
          <cell r="J19">
            <v>0</v>
          </cell>
          <cell r="K19">
            <v>500000</v>
          </cell>
          <cell r="M19">
            <v>0</v>
          </cell>
        </row>
        <row r="20">
          <cell r="F20">
            <v>47340000</v>
          </cell>
          <cell r="H20">
            <v>0</v>
          </cell>
          <cell r="I20">
            <v>47340000</v>
          </cell>
          <cell r="J20">
            <v>0</v>
          </cell>
          <cell r="K20">
            <v>47340000</v>
          </cell>
          <cell r="M20">
            <v>7500000</v>
          </cell>
        </row>
        <row r="21">
          <cell r="F21">
            <v>47340000</v>
          </cell>
          <cell r="H21">
            <v>0</v>
          </cell>
          <cell r="I21">
            <v>47340000</v>
          </cell>
          <cell r="J21">
            <v>0</v>
          </cell>
          <cell r="K21">
            <v>47340000</v>
          </cell>
          <cell r="M21">
            <v>7500000</v>
          </cell>
        </row>
        <row r="22">
          <cell r="F22">
            <v>434920085</v>
          </cell>
          <cell r="H22">
            <v>0</v>
          </cell>
          <cell r="I22">
            <v>434920085</v>
          </cell>
          <cell r="J22">
            <v>0</v>
          </cell>
          <cell r="K22">
            <v>434920085</v>
          </cell>
          <cell r="M22">
            <v>198793853</v>
          </cell>
        </row>
        <row r="24">
          <cell r="F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6000000</v>
          </cell>
        </row>
        <row r="25">
          <cell r="F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6000000</v>
          </cell>
        </row>
        <row r="26">
          <cell r="F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</row>
        <row r="27"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</row>
        <row r="28">
          <cell r="F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0</v>
          </cell>
        </row>
        <row r="29"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0">
          <cell r="F30">
            <v>4767550</v>
          </cell>
          <cell r="H30">
            <v>0</v>
          </cell>
          <cell r="I30">
            <v>4767550</v>
          </cell>
          <cell r="J30">
            <v>0</v>
          </cell>
          <cell r="K30">
            <v>4767550</v>
          </cell>
          <cell r="M30">
            <v>3860600</v>
          </cell>
        </row>
        <row r="31">
          <cell r="F31">
            <v>4767550</v>
          </cell>
          <cell r="H31">
            <v>0</v>
          </cell>
          <cell r="I31">
            <v>4767550</v>
          </cell>
          <cell r="J31">
            <v>0</v>
          </cell>
          <cell r="K31">
            <v>4767550</v>
          </cell>
          <cell r="M31">
            <v>3860600</v>
          </cell>
        </row>
        <row r="32">
          <cell r="F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</row>
        <row r="33">
          <cell r="F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</row>
        <row r="34">
          <cell r="F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0</v>
          </cell>
        </row>
        <row r="35">
          <cell r="F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0</v>
          </cell>
        </row>
        <row r="36">
          <cell r="F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M36">
            <v>4450000</v>
          </cell>
        </row>
        <row r="37">
          <cell r="F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M37">
            <v>4450000</v>
          </cell>
        </row>
        <row r="38">
          <cell r="F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M38">
            <v>0</v>
          </cell>
        </row>
        <row r="39">
          <cell r="F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M39">
            <v>0</v>
          </cell>
        </row>
        <row r="40">
          <cell r="F40">
            <v>4668094931</v>
          </cell>
          <cell r="H40">
            <v>0</v>
          </cell>
          <cell r="I40">
            <v>4668094931</v>
          </cell>
          <cell r="J40">
            <v>0</v>
          </cell>
          <cell r="K40">
            <v>4668094931</v>
          </cell>
          <cell r="M40">
            <v>4285714285</v>
          </cell>
        </row>
        <row r="41">
          <cell r="F41">
            <v>4668094931</v>
          </cell>
          <cell r="H41">
            <v>0</v>
          </cell>
          <cell r="I41">
            <v>4668094931</v>
          </cell>
          <cell r="J41">
            <v>0</v>
          </cell>
          <cell r="K41">
            <v>4668094931</v>
          </cell>
          <cell r="M41">
            <v>4285714285</v>
          </cell>
        </row>
        <row r="42">
          <cell r="F42">
            <v>4672862481</v>
          </cell>
          <cell r="H42">
            <v>0</v>
          </cell>
          <cell r="I42">
            <v>4672862481</v>
          </cell>
          <cell r="J42">
            <v>0</v>
          </cell>
          <cell r="K42">
            <v>4672862481</v>
          </cell>
          <cell r="M42">
            <v>4300024885</v>
          </cell>
        </row>
        <row r="44">
          <cell r="F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M44">
            <v>0</v>
          </cell>
        </row>
        <row r="45">
          <cell r="F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</row>
        <row r="46">
          <cell r="F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</row>
        <row r="47">
          <cell r="F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</row>
        <row r="48">
          <cell r="F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</row>
        <row r="49">
          <cell r="F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</row>
        <row r="50">
          <cell r="F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</row>
        <row r="51">
          <cell r="F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0</v>
          </cell>
        </row>
        <row r="52">
          <cell r="F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</row>
        <row r="53">
          <cell r="F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M53">
            <v>0</v>
          </cell>
        </row>
        <row r="54">
          <cell r="F54">
            <v>2338155</v>
          </cell>
          <cell r="H54">
            <v>0</v>
          </cell>
          <cell r="I54">
            <v>2338155</v>
          </cell>
          <cell r="J54">
            <v>0</v>
          </cell>
          <cell r="K54">
            <v>2338155</v>
          </cell>
          <cell r="M54">
            <v>0</v>
          </cell>
        </row>
        <row r="55">
          <cell r="F55">
            <v>2338155</v>
          </cell>
          <cell r="H55">
            <v>0</v>
          </cell>
          <cell r="I55">
            <v>2338155</v>
          </cell>
          <cell r="J55">
            <v>0</v>
          </cell>
          <cell r="K55">
            <v>2338155</v>
          </cell>
          <cell r="M55">
            <v>0</v>
          </cell>
        </row>
        <row r="56">
          <cell r="F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</row>
        <row r="57">
          <cell r="F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0</v>
          </cell>
        </row>
        <row r="58">
          <cell r="F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</row>
        <row r="59">
          <cell r="F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</row>
        <row r="60">
          <cell r="F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0</v>
          </cell>
        </row>
        <row r="61">
          <cell r="F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</row>
        <row r="62">
          <cell r="F62">
            <v>2338155</v>
          </cell>
          <cell r="H62">
            <v>0</v>
          </cell>
          <cell r="I62">
            <v>2338155</v>
          </cell>
          <cell r="J62">
            <v>0</v>
          </cell>
          <cell r="K62">
            <v>2338155</v>
          </cell>
          <cell r="M62">
            <v>0</v>
          </cell>
        </row>
        <row r="63">
          <cell r="F63">
            <v>5110120721</v>
          </cell>
          <cell r="H63">
            <v>0</v>
          </cell>
          <cell r="I63">
            <v>5110120721</v>
          </cell>
          <cell r="J63">
            <v>0</v>
          </cell>
          <cell r="K63">
            <v>5110120721</v>
          </cell>
          <cell r="M63">
            <v>4498818738</v>
          </cell>
        </row>
      </sheetData>
      <sheetData sheetId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247700000</v>
          </cell>
          <cell r="G3">
            <v>0</v>
          </cell>
          <cell r="H3">
            <v>247700000</v>
          </cell>
          <cell r="I3">
            <v>0</v>
          </cell>
          <cell r="J3">
            <v>247700000</v>
          </cell>
          <cell r="K3">
            <v>441866</v>
          </cell>
        </row>
        <row r="4">
          <cell r="F4">
            <v>247700000</v>
          </cell>
          <cell r="G4">
            <v>0</v>
          </cell>
          <cell r="H4">
            <v>247700000</v>
          </cell>
          <cell r="I4">
            <v>0</v>
          </cell>
          <cell r="J4">
            <v>247700000</v>
          </cell>
          <cell r="K4">
            <v>441866</v>
          </cell>
        </row>
        <row r="5">
          <cell r="F5">
            <v>1000000</v>
          </cell>
          <cell r="G5">
            <v>0</v>
          </cell>
          <cell r="H5">
            <v>1000000</v>
          </cell>
          <cell r="I5">
            <v>0</v>
          </cell>
          <cell r="J5">
            <v>1000000</v>
          </cell>
          <cell r="K5">
            <v>0</v>
          </cell>
        </row>
        <row r="6">
          <cell r="F6">
            <v>1000000</v>
          </cell>
          <cell r="G6">
            <v>0</v>
          </cell>
          <cell r="H6">
            <v>1000000</v>
          </cell>
          <cell r="I6">
            <v>0</v>
          </cell>
          <cell r="J6">
            <v>1000000</v>
          </cell>
          <cell r="K6">
            <v>0</v>
          </cell>
        </row>
        <row r="7">
          <cell r="F7">
            <v>5000000</v>
          </cell>
          <cell r="G7">
            <v>0</v>
          </cell>
          <cell r="H7">
            <v>5000000</v>
          </cell>
          <cell r="I7">
            <v>0</v>
          </cell>
          <cell r="J7">
            <v>5000000</v>
          </cell>
          <cell r="K7">
            <v>96041952</v>
          </cell>
        </row>
        <row r="8">
          <cell r="F8">
            <v>5000000</v>
          </cell>
          <cell r="G8">
            <v>0</v>
          </cell>
          <cell r="H8">
            <v>5000000</v>
          </cell>
          <cell r="I8">
            <v>0</v>
          </cell>
          <cell r="J8">
            <v>5000000</v>
          </cell>
          <cell r="K8">
            <v>96041952</v>
          </cell>
        </row>
        <row r="9">
          <cell r="F9">
            <v>13400000</v>
          </cell>
          <cell r="G9">
            <v>0</v>
          </cell>
          <cell r="H9">
            <v>13400000</v>
          </cell>
          <cell r="I9">
            <v>0</v>
          </cell>
          <cell r="J9">
            <v>13400000</v>
          </cell>
          <cell r="K9">
            <v>11039480</v>
          </cell>
        </row>
        <row r="10">
          <cell r="F10">
            <v>13400000</v>
          </cell>
          <cell r="G10">
            <v>0</v>
          </cell>
          <cell r="H10">
            <v>13400000</v>
          </cell>
          <cell r="I10">
            <v>0</v>
          </cell>
          <cell r="J10">
            <v>13400000</v>
          </cell>
          <cell r="K10">
            <v>11039480</v>
          </cell>
        </row>
        <row r="11">
          <cell r="F11">
            <v>73480085</v>
          </cell>
          <cell r="G11">
            <v>0</v>
          </cell>
          <cell r="H11">
            <v>73480085</v>
          </cell>
          <cell r="I11">
            <v>0</v>
          </cell>
          <cell r="J11">
            <v>73480085</v>
          </cell>
          <cell r="K11">
            <v>81970555</v>
          </cell>
        </row>
        <row r="12">
          <cell r="F12">
            <v>73480085</v>
          </cell>
          <cell r="G12">
            <v>0</v>
          </cell>
          <cell r="H12">
            <v>73480085</v>
          </cell>
          <cell r="I12">
            <v>0</v>
          </cell>
          <cell r="J12">
            <v>73480085</v>
          </cell>
          <cell r="K12">
            <v>81970555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F15">
            <v>46500000</v>
          </cell>
          <cell r="G15">
            <v>0</v>
          </cell>
          <cell r="H15">
            <v>46500000</v>
          </cell>
          <cell r="I15">
            <v>0</v>
          </cell>
          <cell r="J15">
            <v>46500000</v>
          </cell>
          <cell r="K15">
            <v>1800000</v>
          </cell>
        </row>
        <row r="16">
          <cell r="F16">
            <v>46500000</v>
          </cell>
          <cell r="G16">
            <v>0</v>
          </cell>
          <cell r="H16">
            <v>46500000</v>
          </cell>
          <cell r="I16">
            <v>0</v>
          </cell>
          <cell r="J16">
            <v>46500000</v>
          </cell>
          <cell r="K16">
            <v>1800000</v>
          </cell>
        </row>
        <row r="17">
          <cell r="F17">
            <v>500000</v>
          </cell>
          <cell r="G17">
            <v>0</v>
          </cell>
          <cell r="H17">
            <v>500000</v>
          </cell>
          <cell r="I17">
            <v>0</v>
          </cell>
          <cell r="J17">
            <v>500000</v>
          </cell>
          <cell r="K17">
            <v>0</v>
          </cell>
        </row>
        <row r="18">
          <cell r="F18">
            <v>500000</v>
          </cell>
          <cell r="G18">
            <v>0</v>
          </cell>
          <cell r="H18">
            <v>500000</v>
          </cell>
          <cell r="I18">
            <v>0</v>
          </cell>
          <cell r="J18">
            <v>500000</v>
          </cell>
          <cell r="K18">
            <v>0</v>
          </cell>
        </row>
        <row r="19">
          <cell r="F19">
            <v>47340000</v>
          </cell>
          <cell r="G19">
            <v>0</v>
          </cell>
          <cell r="H19">
            <v>47340000</v>
          </cell>
          <cell r="I19">
            <v>0</v>
          </cell>
          <cell r="J19">
            <v>47340000</v>
          </cell>
          <cell r="K19">
            <v>7500000</v>
          </cell>
        </row>
        <row r="20">
          <cell r="F20">
            <v>47340000</v>
          </cell>
          <cell r="G20">
            <v>0</v>
          </cell>
          <cell r="H20">
            <v>47340000</v>
          </cell>
          <cell r="I20">
            <v>0</v>
          </cell>
          <cell r="J20">
            <v>47340000</v>
          </cell>
          <cell r="K20">
            <v>7500000</v>
          </cell>
        </row>
        <row r="21">
          <cell r="F21">
            <v>434920085</v>
          </cell>
          <cell r="G21">
            <v>0</v>
          </cell>
          <cell r="H21">
            <v>434920085</v>
          </cell>
          <cell r="I21">
            <v>0</v>
          </cell>
          <cell r="J21">
            <v>434920085</v>
          </cell>
          <cell r="K21">
            <v>198793853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6000000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6000000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F29">
            <v>4767550</v>
          </cell>
          <cell r="G29">
            <v>0</v>
          </cell>
          <cell r="H29">
            <v>4767550</v>
          </cell>
          <cell r="I29">
            <v>0</v>
          </cell>
          <cell r="J29">
            <v>4767550</v>
          </cell>
          <cell r="K29">
            <v>3860600</v>
          </cell>
        </row>
        <row r="30">
          <cell r="F30">
            <v>4767550</v>
          </cell>
          <cell r="G30">
            <v>0</v>
          </cell>
          <cell r="H30">
            <v>4767550</v>
          </cell>
          <cell r="I30">
            <v>0</v>
          </cell>
          <cell r="J30">
            <v>4767550</v>
          </cell>
          <cell r="K30">
            <v>3860600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4450000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4450000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F39">
            <v>4668094931</v>
          </cell>
          <cell r="G39">
            <v>0</v>
          </cell>
          <cell r="H39">
            <v>4668094931</v>
          </cell>
          <cell r="I39">
            <v>0</v>
          </cell>
          <cell r="J39">
            <v>4668094931</v>
          </cell>
          <cell r="K39">
            <v>4285714285</v>
          </cell>
        </row>
        <row r="40">
          <cell r="F40">
            <v>4668094931</v>
          </cell>
          <cell r="G40">
            <v>0</v>
          </cell>
          <cell r="H40">
            <v>4668094931</v>
          </cell>
          <cell r="I40">
            <v>0</v>
          </cell>
          <cell r="J40">
            <v>4668094931</v>
          </cell>
          <cell r="K40">
            <v>4285714285</v>
          </cell>
        </row>
        <row r="41">
          <cell r="F41">
            <v>4672862481</v>
          </cell>
          <cell r="G41">
            <v>0</v>
          </cell>
          <cell r="H41">
            <v>4672862481</v>
          </cell>
          <cell r="I41">
            <v>0</v>
          </cell>
          <cell r="J41">
            <v>4672862481</v>
          </cell>
          <cell r="K41">
            <v>4300024885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F53">
            <v>2338155</v>
          </cell>
          <cell r="G53">
            <v>0</v>
          </cell>
          <cell r="H53">
            <v>2338155</v>
          </cell>
          <cell r="I53">
            <v>0</v>
          </cell>
          <cell r="J53">
            <v>2338155</v>
          </cell>
          <cell r="K53">
            <v>0</v>
          </cell>
        </row>
        <row r="54">
          <cell r="F54">
            <v>2338155</v>
          </cell>
          <cell r="G54">
            <v>0</v>
          </cell>
          <cell r="H54">
            <v>2338155</v>
          </cell>
          <cell r="I54">
            <v>0</v>
          </cell>
          <cell r="J54">
            <v>2338155</v>
          </cell>
          <cell r="K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F61">
            <v>2338155</v>
          </cell>
          <cell r="G61">
            <v>0</v>
          </cell>
          <cell r="H61">
            <v>2338155</v>
          </cell>
          <cell r="I61">
            <v>0</v>
          </cell>
          <cell r="J61">
            <v>2338155</v>
          </cell>
          <cell r="K61">
            <v>0</v>
          </cell>
        </row>
        <row r="62">
          <cell r="F62">
            <v>5110120721</v>
          </cell>
          <cell r="G62">
            <v>0</v>
          </cell>
          <cell r="H62">
            <v>5110120721</v>
          </cell>
          <cell r="I62">
            <v>0</v>
          </cell>
          <cell r="J62">
            <v>5110120721</v>
          </cell>
          <cell r="K62">
            <v>4498818738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4">
          <cell r="P4">
            <v>539.99999999999989</v>
          </cell>
        </row>
        <row r="9">
          <cell r="F9">
            <v>804.24771931898704</v>
          </cell>
        </row>
        <row r="14">
          <cell r="F14">
            <v>900</v>
          </cell>
        </row>
        <row r="24">
          <cell r="C24">
            <v>3.0000000000000001E-3</v>
          </cell>
        </row>
        <row r="25">
          <cell r="E25">
            <v>2.0000000000000005E-3</v>
          </cell>
        </row>
        <row r="26">
          <cell r="G26">
            <v>352.44087762351847</v>
          </cell>
        </row>
        <row r="27">
          <cell r="G27">
            <v>294.6405736932615</v>
          </cell>
        </row>
        <row r="28">
          <cell r="G28">
            <v>911.76204357708855</v>
          </cell>
        </row>
        <row r="32">
          <cell r="G32">
            <v>173.18572989098087</v>
          </cell>
        </row>
        <row r="42">
          <cell r="H42">
            <v>0.6</v>
          </cell>
        </row>
      </sheetData>
      <sheetData sheetId="1"/>
      <sheetData sheetId="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BS"/>
      <sheetName val="IS"/>
      <sheetName val="CFS"/>
      <sheetName val="CFS-W"/>
      <sheetName val="Tickmarks"/>
    </sheetNames>
    <sheetDataSet>
      <sheetData sheetId="0"/>
      <sheetData sheetId="1">
        <row r="1">
          <cell r="C1" t="str">
            <v>Target Grouping</v>
          </cell>
        </row>
        <row r="2">
          <cell r="C2" t="str">
            <v>5110A</v>
          </cell>
        </row>
        <row r="3">
          <cell r="C3" t="str">
            <v>5110A</v>
          </cell>
        </row>
        <row r="4">
          <cell r="C4" t="str">
            <v>5110A</v>
          </cell>
        </row>
        <row r="5">
          <cell r="C5" t="str">
            <v>5110B</v>
          </cell>
        </row>
        <row r="6">
          <cell r="C6" t="str">
            <v>5110B</v>
          </cell>
        </row>
        <row r="7">
          <cell r="C7" t="str">
            <v>5110B</v>
          </cell>
        </row>
        <row r="8">
          <cell r="C8" t="str">
            <v>5110B</v>
          </cell>
        </row>
        <row r="9">
          <cell r="C9" t="str">
            <v>5110B</v>
          </cell>
        </row>
        <row r="10">
          <cell r="C10" t="str">
            <v>5110B</v>
          </cell>
        </row>
        <row r="11">
          <cell r="C11" t="str">
            <v>5110B</v>
          </cell>
        </row>
        <row r="12">
          <cell r="C12" t="str">
            <v>5310</v>
          </cell>
        </row>
        <row r="13">
          <cell r="C13" t="str">
            <v>5310</v>
          </cell>
        </row>
        <row r="14">
          <cell r="C14" t="str">
            <v>5310</v>
          </cell>
        </row>
        <row r="15">
          <cell r="C15" t="str">
            <v>5410</v>
          </cell>
        </row>
        <row r="16">
          <cell r="C16" t="str">
            <v>5410</v>
          </cell>
        </row>
        <row r="17">
          <cell r="C17" t="str">
            <v>5410</v>
          </cell>
        </row>
        <row r="18">
          <cell r="C18" t="str">
            <v>5410</v>
          </cell>
        </row>
        <row r="19">
          <cell r="C19" t="str">
            <v>5410</v>
          </cell>
        </row>
        <row r="20">
          <cell r="C20" t="str">
            <v>5410</v>
          </cell>
        </row>
        <row r="21">
          <cell r="C21" t="str">
            <v>5410</v>
          </cell>
        </row>
        <row r="22">
          <cell r="C22" t="str">
            <v>5410</v>
          </cell>
        </row>
        <row r="23">
          <cell r="C23" t="str">
            <v>5410</v>
          </cell>
        </row>
        <row r="24">
          <cell r="C24" t="str">
            <v>5410</v>
          </cell>
        </row>
        <row r="25">
          <cell r="C25" t="str">
            <v>5410</v>
          </cell>
        </row>
        <row r="26">
          <cell r="C26" t="str">
            <v>5410</v>
          </cell>
        </row>
        <row r="27">
          <cell r="C27" t="str">
            <v>5410</v>
          </cell>
        </row>
        <row r="28">
          <cell r="C28" t="str">
            <v>5410</v>
          </cell>
        </row>
        <row r="29">
          <cell r="C29" t="str">
            <v>5410</v>
          </cell>
        </row>
        <row r="30">
          <cell r="C30" t="str">
            <v>5410</v>
          </cell>
        </row>
        <row r="31">
          <cell r="C31" t="str">
            <v>5510</v>
          </cell>
        </row>
        <row r="32">
          <cell r="C32" t="str">
            <v>5510</v>
          </cell>
        </row>
        <row r="33">
          <cell r="C33" t="str">
            <v>5510</v>
          </cell>
        </row>
        <row r="34">
          <cell r="C34" t="str">
            <v>5510</v>
          </cell>
        </row>
        <row r="35">
          <cell r="C35" t="str">
            <v>5510</v>
          </cell>
        </row>
        <row r="36">
          <cell r="C36" t="str">
            <v>5510</v>
          </cell>
        </row>
        <row r="37">
          <cell r="C37" t="str">
            <v>5510</v>
          </cell>
        </row>
        <row r="38">
          <cell r="C38" t="str">
            <v>5510</v>
          </cell>
        </row>
        <row r="39">
          <cell r="C39" t="str">
            <v>5510</v>
          </cell>
        </row>
        <row r="40">
          <cell r="C40" t="str">
            <v>5510</v>
          </cell>
        </row>
        <row r="41">
          <cell r="C41" t="str">
            <v>5510</v>
          </cell>
        </row>
        <row r="42">
          <cell r="C42" t="str">
            <v>5510</v>
          </cell>
        </row>
        <row r="43">
          <cell r="C43" t="str">
            <v>5510</v>
          </cell>
        </row>
        <row r="44">
          <cell r="C44" t="str">
            <v>5610A</v>
          </cell>
        </row>
        <row r="45">
          <cell r="C45" t="str">
            <v>5610A</v>
          </cell>
        </row>
        <row r="46">
          <cell r="C46" t="str">
            <v>5610A</v>
          </cell>
        </row>
        <row r="47">
          <cell r="C47" t="str">
            <v>5610A</v>
          </cell>
        </row>
        <row r="48">
          <cell r="C48" t="str">
            <v>5610A</v>
          </cell>
        </row>
        <row r="49">
          <cell r="C49" t="str">
            <v>5610A</v>
          </cell>
        </row>
        <row r="50">
          <cell r="C50" t="str">
            <v>5610A</v>
          </cell>
        </row>
        <row r="51">
          <cell r="C51" t="str">
            <v>5610A</v>
          </cell>
        </row>
        <row r="52">
          <cell r="C52" t="str">
            <v>5610A</v>
          </cell>
        </row>
        <row r="53">
          <cell r="C53" t="str">
            <v>5610A</v>
          </cell>
        </row>
        <row r="54">
          <cell r="C54" t="str">
            <v>5610A</v>
          </cell>
        </row>
        <row r="55">
          <cell r="C55" t="str">
            <v>5610B</v>
          </cell>
        </row>
        <row r="56">
          <cell r="C56" t="str">
            <v>5610B</v>
          </cell>
        </row>
        <row r="57">
          <cell r="C57" t="str">
            <v>5610B</v>
          </cell>
        </row>
        <row r="58">
          <cell r="C58" t="str">
            <v>5610B</v>
          </cell>
        </row>
        <row r="59">
          <cell r="C59" t="str">
            <v>5610B</v>
          </cell>
        </row>
        <row r="60">
          <cell r="C60" t="str">
            <v>5610B</v>
          </cell>
        </row>
        <row r="61">
          <cell r="C61" t="str">
            <v>5610B</v>
          </cell>
        </row>
        <row r="62">
          <cell r="C62" t="str">
            <v>5610B</v>
          </cell>
        </row>
        <row r="63">
          <cell r="C63" t="str">
            <v>5610B</v>
          </cell>
        </row>
        <row r="64">
          <cell r="C64" t="str">
            <v>5610B</v>
          </cell>
        </row>
        <row r="65">
          <cell r="C65" t="str">
            <v>5610B</v>
          </cell>
        </row>
        <row r="66">
          <cell r="C66" t="str">
            <v>5710A</v>
          </cell>
        </row>
        <row r="67">
          <cell r="C67" t="str">
            <v>5710A</v>
          </cell>
        </row>
        <row r="68">
          <cell r="C68" t="str">
            <v>5710A</v>
          </cell>
        </row>
        <row r="69">
          <cell r="C69" t="str">
            <v>5710A</v>
          </cell>
        </row>
        <row r="70">
          <cell r="C70" t="str">
            <v>5710B</v>
          </cell>
        </row>
        <row r="71">
          <cell r="C71" t="str">
            <v>5710B</v>
          </cell>
        </row>
        <row r="72">
          <cell r="C72" t="str">
            <v>5710B</v>
          </cell>
        </row>
        <row r="73">
          <cell r="C73" t="str">
            <v>5710B</v>
          </cell>
        </row>
        <row r="74">
          <cell r="C74" t="str">
            <v>5710B</v>
          </cell>
        </row>
        <row r="75">
          <cell r="C75" t="str">
            <v>5710B</v>
          </cell>
        </row>
        <row r="76">
          <cell r="C76" t="str">
            <v>5710B</v>
          </cell>
        </row>
        <row r="77">
          <cell r="C77" t="str">
            <v>5710C</v>
          </cell>
        </row>
        <row r="78">
          <cell r="C78" t="str">
            <v>5710C</v>
          </cell>
        </row>
        <row r="79">
          <cell r="C79" t="str">
            <v>5710C</v>
          </cell>
        </row>
        <row r="80">
          <cell r="C80" t="str">
            <v>6110A</v>
          </cell>
        </row>
        <row r="81">
          <cell r="C81" t="str">
            <v>6110A</v>
          </cell>
        </row>
        <row r="82">
          <cell r="C82" t="str">
            <v>6110A</v>
          </cell>
        </row>
        <row r="83">
          <cell r="C83" t="str">
            <v>6110A</v>
          </cell>
        </row>
        <row r="84">
          <cell r="C84" t="str">
            <v>6110A</v>
          </cell>
        </row>
        <row r="85">
          <cell r="C85" t="str">
            <v>6110B</v>
          </cell>
        </row>
        <row r="86">
          <cell r="C86" t="str">
            <v>6110B</v>
          </cell>
        </row>
        <row r="87">
          <cell r="C87" t="str">
            <v>6110B</v>
          </cell>
        </row>
        <row r="88">
          <cell r="C88" t="str">
            <v>6110C</v>
          </cell>
        </row>
        <row r="89">
          <cell r="C89" t="str">
            <v>6110C</v>
          </cell>
        </row>
        <row r="90">
          <cell r="C90" t="str">
            <v>6110C</v>
          </cell>
        </row>
        <row r="91">
          <cell r="C91" t="str">
            <v>6110D</v>
          </cell>
        </row>
        <row r="92">
          <cell r="C92" t="str">
            <v>6110D</v>
          </cell>
        </row>
        <row r="93">
          <cell r="C93" t="str">
            <v>6110D</v>
          </cell>
        </row>
        <row r="94">
          <cell r="C94" t="str">
            <v>6110D</v>
          </cell>
        </row>
        <row r="95">
          <cell r="C95" t="str">
            <v>6210</v>
          </cell>
        </row>
        <row r="96">
          <cell r="C96" t="str">
            <v>6210</v>
          </cell>
        </row>
        <row r="97">
          <cell r="C97" t="str">
            <v>6210</v>
          </cell>
        </row>
        <row r="98">
          <cell r="C98" t="str">
            <v>6210</v>
          </cell>
        </row>
        <row r="99">
          <cell r="C99" t="str">
            <v>6210</v>
          </cell>
        </row>
        <row r="100">
          <cell r="C100" t="str">
            <v>6210</v>
          </cell>
        </row>
        <row r="101">
          <cell r="C101" t="str">
            <v>6210</v>
          </cell>
        </row>
        <row r="102">
          <cell r="C102" t="str">
            <v>6210</v>
          </cell>
        </row>
        <row r="103">
          <cell r="C103" t="str">
            <v>6210</v>
          </cell>
        </row>
        <row r="104">
          <cell r="C104" t="str">
            <v>6210</v>
          </cell>
        </row>
        <row r="105">
          <cell r="C105" t="str">
            <v>6210</v>
          </cell>
        </row>
        <row r="106">
          <cell r="C106" t="str">
            <v>6210</v>
          </cell>
        </row>
        <row r="107">
          <cell r="C107" t="str">
            <v>6310</v>
          </cell>
        </row>
        <row r="108">
          <cell r="C108" t="str">
            <v>6310</v>
          </cell>
        </row>
        <row r="109">
          <cell r="C109" t="str">
            <v>6310</v>
          </cell>
        </row>
        <row r="110">
          <cell r="C110" t="str">
            <v>6410</v>
          </cell>
        </row>
        <row r="111">
          <cell r="C111" t="str">
            <v>6410</v>
          </cell>
        </row>
        <row r="112">
          <cell r="C112" t="str">
            <v>6410</v>
          </cell>
        </row>
        <row r="113">
          <cell r="C113" t="str">
            <v>6410</v>
          </cell>
        </row>
        <row r="114">
          <cell r="C114" t="str">
            <v>6410</v>
          </cell>
        </row>
        <row r="115">
          <cell r="C115" t="str">
            <v>6410</v>
          </cell>
        </row>
        <row r="116">
          <cell r="C116" t="str">
            <v>7110A</v>
          </cell>
        </row>
        <row r="117">
          <cell r="C117" t="str">
            <v>7110A</v>
          </cell>
        </row>
        <row r="118">
          <cell r="C118" t="str">
            <v>7110A</v>
          </cell>
        </row>
        <row r="119">
          <cell r="C119" t="str">
            <v>7110A</v>
          </cell>
        </row>
        <row r="120">
          <cell r="C120" t="str">
            <v>7110A</v>
          </cell>
        </row>
        <row r="121">
          <cell r="C121" t="str">
            <v>7110A</v>
          </cell>
        </row>
        <row r="122">
          <cell r="C122" t="str">
            <v>7110B</v>
          </cell>
        </row>
        <row r="123">
          <cell r="C123" t="str">
            <v>7110B</v>
          </cell>
        </row>
        <row r="124">
          <cell r="C124" t="str">
            <v>7110B</v>
          </cell>
        </row>
        <row r="125">
          <cell r="C125" t="str">
            <v>8110</v>
          </cell>
        </row>
        <row r="126">
          <cell r="C126" t="str">
            <v>8110</v>
          </cell>
        </row>
        <row r="127">
          <cell r="C127" t="str">
            <v>8110</v>
          </cell>
        </row>
        <row r="128">
          <cell r="C128" t="str">
            <v>8110</v>
          </cell>
        </row>
        <row r="129">
          <cell r="C129" t="str">
            <v>8210</v>
          </cell>
        </row>
        <row r="130">
          <cell r="C130" t="str">
            <v>8210</v>
          </cell>
        </row>
        <row r="131">
          <cell r="C131" t="str">
            <v>8210</v>
          </cell>
        </row>
        <row r="132">
          <cell r="C132" t="str">
            <v>8210</v>
          </cell>
        </row>
        <row r="133">
          <cell r="C133" t="str">
            <v>8210</v>
          </cell>
        </row>
        <row r="134">
          <cell r="C134" t="str">
            <v>8310A</v>
          </cell>
        </row>
        <row r="135">
          <cell r="C135" t="str">
            <v>8310A</v>
          </cell>
        </row>
        <row r="136">
          <cell r="C136" t="str">
            <v>8310A</v>
          </cell>
        </row>
        <row r="137">
          <cell r="C137" t="str">
            <v>8310A</v>
          </cell>
        </row>
        <row r="138">
          <cell r="C138" t="str">
            <v>8310A</v>
          </cell>
        </row>
        <row r="139">
          <cell r="C139" t="str">
            <v>8310B</v>
          </cell>
        </row>
        <row r="140">
          <cell r="C140" t="str">
            <v>8310B</v>
          </cell>
        </row>
        <row r="141">
          <cell r="C141" t="str">
            <v>8310B</v>
          </cell>
        </row>
        <row r="142">
          <cell r="C142" t="str">
            <v>8310B</v>
          </cell>
        </row>
        <row r="143">
          <cell r="C143" t="str">
            <v>8310B</v>
          </cell>
        </row>
        <row r="144">
          <cell r="C144" t="str">
            <v>8310B</v>
          </cell>
        </row>
        <row r="145">
          <cell r="C145" t="str">
            <v>8310B</v>
          </cell>
        </row>
        <row r="146">
          <cell r="C146" t="str">
            <v>8310C</v>
          </cell>
        </row>
        <row r="147">
          <cell r="C147" t="str">
            <v>8310C</v>
          </cell>
        </row>
        <row r="148">
          <cell r="C148" t="str">
            <v>8310C</v>
          </cell>
        </row>
        <row r="149">
          <cell r="C149" t="str">
            <v>8310C</v>
          </cell>
        </row>
        <row r="150">
          <cell r="C150" t="str">
            <v>8310D</v>
          </cell>
        </row>
        <row r="151">
          <cell r="C151" t="str">
            <v>8310D</v>
          </cell>
        </row>
        <row r="152">
          <cell r="C152" t="str">
            <v>8310D</v>
          </cell>
        </row>
        <row r="153">
          <cell r="C153" t="str">
            <v>8310D</v>
          </cell>
        </row>
        <row r="154">
          <cell r="C154" t="str">
            <v>8310E</v>
          </cell>
        </row>
        <row r="155">
          <cell r="C155" t="str">
            <v>8310E</v>
          </cell>
        </row>
        <row r="156">
          <cell r="C156" t="str">
            <v>8310E</v>
          </cell>
        </row>
        <row r="157">
          <cell r="C157" t="str">
            <v>8310E</v>
          </cell>
        </row>
        <row r="158">
          <cell r="C158" t="str">
            <v>8310F</v>
          </cell>
        </row>
        <row r="159">
          <cell r="C159" t="str">
            <v>8310F</v>
          </cell>
        </row>
        <row r="160">
          <cell r="C160" t="str">
            <v>8310F</v>
          </cell>
        </row>
        <row r="161">
          <cell r="C161" t="str">
            <v>8310F</v>
          </cell>
        </row>
        <row r="162">
          <cell r="C162" t="str">
            <v>8310G</v>
          </cell>
        </row>
        <row r="163">
          <cell r="C163" t="str">
            <v>8310G</v>
          </cell>
        </row>
        <row r="164">
          <cell r="C164" t="str">
            <v>8310G</v>
          </cell>
        </row>
        <row r="165">
          <cell r="C165" t="str">
            <v>8310G</v>
          </cell>
        </row>
        <row r="166">
          <cell r="C166" t="str">
            <v>8310H</v>
          </cell>
        </row>
        <row r="167">
          <cell r="C167" t="str">
            <v>8310H</v>
          </cell>
        </row>
        <row r="168">
          <cell r="C168" t="str">
            <v>8310H</v>
          </cell>
        </row>
        <row r="169">
          <cell r="C169" t="str">
            <v>8310H</v>
          </cell>
        </row>
        <row r="170">
          <cell r="C170" t="str">
            <v>8310H</v>
          </cell>
        </row>
        <row r="171">
          <cell r="C171" t="str">
            <v>8310H</v>
          </cell>
        </row>
        <row r="172">
          <cell r="C172" t="str">
            <v>8310H</v>
          </cell>
        </row>
        <row r="173">
          <cell r="C173" t="str">
            <v>8310I</v>
          </cell>
        </row>
        <row r="174">
          <cell r="C174" t="str">
            <v>8310I</v>
          </cell>
        </row>
        <row r="175">
          <cell r="C175" t="str">
            <v>8310I</v>
          </cell>
        </row>
        <row r="176">
          <cell r="C176" t="str">
            <v>8310I</v>
          </cell>
        </row>
        <row r="177">
          <cell r="C177" t="str">
            <v>8310J</v>
          </cell>
        </row>
        <row r="178">
          <cell r="C178" t="str">
            <v>8310J</v>
          </cell>
        </row>
        <row r="179">
          <cell r="C179" t="str">
            <v>8310J</v>
          </cell>
        </row>
        <row r="180">
          <cell r="C180" t="str">
            <v>8310J</v>
          </cell>
        </row>
        <row r="181">
          <cell r="C181" t="str">
            <v>8310J</v>
          </cell>
        </row>
        <row r="182">
          <cell r="C182" t="str">
            <v>8310J</v>
          </cell>
        </row>
        <row r="183">
          <cell r="C183" t="str">
            <v>8310K</v>
          </cell>
        </row>
        <row r="184">
          <cell r="C184" t="str">
            <v>8310K</v>
          </cell>
        </row>
        <row r="185">
          <cell r="C185" t="str">
            <v>8310K</v>
          </cell>
        </row>
        <row r="186">
          <cell r="C186" t="str">
            <v>8310K</v>
          </cell>
        </row>
        <row r="187">
          <cell r="C187" t="str">
            <v>8310L</v>
          </cell>
        </row>
        <row r="188">
          <cell r="C188" t="str">
            <v>8310L</v>
          </cell>
        </row>
        <row r="189">
          <cell r="C189" t="str">
            <v>8310L</v>
          </cell>
        </row>
        <row r="190">
          <cell r="C190" t="str">
            <v>8310L</v>
          </cell>
        </row>
        <row r="191">
          <cell r="C191" t="str">
            <v>8310L</v>
          </cell>
        </row>
        <row r="192">
          <cell r="C192" t="str">
            <v>8310L</v>
          </cell>
        </row>
        <row r="193">
          <cell r="C193" t="str">
            <v>8310M</v>
          </cell>
        </row>
        <row r="194">
          <cell r="C194" t="str">
            <v>8310M</v>
          </cell>
        </row>
        <row r="195">
          <cell r="C195" t="str">
            <v>8310M</v>
          </cell>
        </row>
        <row r="196">
          <cell r="C196" t="str">
            <v>8310M</v>
          </cell>
        </row>
        <row r="197">
          <cell r="C197" t="str">
            <v>8310N</v>
          </cell>
        </row>
        <row r="198">
          <cell r="C198" t="str">
            <v>8310N</v>
          </cell>
        </row>
        <row r="199">
          <cell r="C199" t="str">
            <v>8310N</v>
          </cell>
        </row>
        <row r="200">
          <cell r="C200" t="str">
            <v>8310N</v>
          </cell>
        </row>
        <row r="201">
          <cell r="C201" t="str">
            <v>8310N</v>
          </cell>
        </row>
        <row r="202">
          <cell r="C202" t="str">
            <v>8310N</v>
          </cell>
        </row>
        <row r="203">
          <cell r="C203" t="str">
            <v>8310N</v>
          </cell>
        </row>
        <row r="204">
          <cell r="C204" t="str">
            <v>8310N</v>
          </cell>
        </row>
        <row r="205">
          <cell r="C205" t="str">
            <v>8310N</v>
          </cell>
        </row>
        <row r="206">
          <cell r="C206" t="str">
            <v>8310N</v>
          </cell>
        </row>
        <row r="207">
          <cell r="C207" t="str">
            <v>8310N</v>
          </cell>
        </row>
        <row r="208">
          <cell r="C208" t="str">
            <v>8310N</v>
          </cell>
        </row>
        <row r="209">
          <cell r="C209" t="str">
            <v>8310N</v>
          </cell>
        </row>
        <row r="210">
          <cell r="C210" t="str">
            <v>8310N</v>
          </cell>
        </row>
        <row r="211">
          <cell r="C211" t="str">
            <v>8310N</v>
          </cell>
        </row>
        <row r="212">
          <cell r="C212" t="str">
            <v>8310N</v>
          </cell>
        </row>
        <row r="213">
          <cell r="C213" t="str">
            <v>8310N</v>
          </cell>
        </row>
        <row r="214">
          <cell r="C214" t="str">
            <v>8310N</v>
          </cell>
        </row>
        <row r="215">
          <cell r="C215" t="str">
            <v>8310N</v>
          </cell>
        </row>
        <row r="216">
          <cell r="C216" t="str">
            <v>8310N</v>
          </cell>
        </row>
        <row r="217">
          <cell r="C217" t="str">
            <v>8310N</v>
          </cell>
        </row>
        <row r="218">
          <cell r="C218" t="str">
            <v>8310O</v>
          </cell>
        </row>
        <row r="219">
          <cell r="C219" t="str">
            <v>8310O</v>
          </cell>
        </row>
        <row r="220">
          <cell r="C220" t="str">
            <v>8310O</v>
          </cell>
        </row>
        <row r="221">
          <cell r="C221" t="str">
            <v>8310O</v>
          </cell>
        </row>
        <row r="222">
          <cell r="C222" t="str">
            <v>8310P</v>
          </cell>
        </row>
        <row r="223">
          <cell r="C223" t="str">
            <v>8310P</v>
          </cell>
        </row>
        <row r="224">
          <cell r="C224" t="str">
            <v>8310P</v>
          </cell>
        </row>
        <row r="225">
          <cell r="C225" t="str">
            <v>8310P</v>
          </cell>
        </row>
        <row r="226">
          <cell r="C226" t="str">
            <v>8310P</v>
          </cell>
        </row>
        <row r="227">
          <cell r="C227" t="str">
            <v>8310P</v>
          </cell>
        </row>
        <row r="228">
          <cell r="C228" t="str">
            <v>8310Q</v>
          </cell>
        </row>
        <row r="229">
          <cell r="C229" t="str">
            <v>8310Q</v>
          </cell>
        </row>
        <row r="230">
          <cell r="C230" t="str">
            <v>8310Q</v>
          </cell>
        </row>
        <row r="231">
          <cell r="C231" t="str">
            <v>8310Q</v>
          </cell>
        </row>
        <row r="232">
          <cell r="C232" t="str">
            <v>8310R</v>
          </cell>
        </row>
        <row r="233">
          <cell r="C233" t="str">
            <v>8310R</v>
          </cell>
        </row>
        <row r="234">
          <cell r="C234" t="str">
            <v>8310R</v>
          </cell>
        </row>
        <row r="235">
          <cell r="C235" t="str">
            <v>8310R</v>
          </cell>
        </row>
        <row r="236">
          <cell r="C236" t="str">
            <v>8310S</v>
          </cell>
        </row>
        <row r="237">
          <cell r="C237" t="str">
            <v>8310S</v>
          </cell>
        </row>
        <row r="238">
          <cell r="C238" t="str">
            <v>8310S</v>
          </cell>
        </row>
        <row r="239">
          <cell r="C239" t="str">
            <v>8310S</v>
          </cell>
        </row>
        <row r="240">
          <cell r="C240" t="str">
            <v>8310T</v>
          </cell>
        </row>
        <row r="241">
          <cell r="C241" t="str">
            <v>8310T</v>
          </cell>
        </row>
        <row r="242">
          <cell r="C242" t="str">
            <v>8310T</v>
          </cell>
        </row>
        <row r="243">
          <cell r="C243" t="str">
            <v>8310T</v>
          </cell>
        </row>
        <row r="244">
          <cell r="C244" t="str">
            <v>8510</v>
          </cell>
        </row>
        <row r="245">
          <cell r="C245" t="str">
            <v>8510</v>
          </cell>
        </row>
        <row r="246">
          <cell r="C246" t="str">
            <v>8510</v>
          </cell>
        </row>
        <row r="247">
          <cell r="C247" t="str">
            <v>8510</v>
          </cell>
        </row>
        <row r="248">
          <cell r="C248" t="str">
            <v>Grand Total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0" refreshError="1"/>
      <sheetData sheetId="1" refreshError="1"/>
      <sheetData sheetId="2">
        <row r="1">
          <cell r="A1" t="str">
            <v>STATISTICAL ESTIMATION OF FITTINGS AND VALVES FOR PIPING WORK</v>
          </cell>
        </row>
        <row r="2">
          <cell r="A2" t="str">
            <v xml:space="preserve"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 xml:space="preserve"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 xml:space="preserve"> </v>
          </cell>
          <cell r="U6" t="str">
            <v xml:space="preserve"> </v>
          </cell>
        </row>
        <row r="7">
          <cell r="A7">
            <v>2</v>
          </cell>
          <cell r="B7">
            <v>0.75</v>
          </cell>
          <cell r="E7" t="str">
            <v xml:space="preserve"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 xml:space="preserve"> </v>
          </cell>
          <cell r="U7" t="str">
            <v xml:space="preserve"> </v>
          </cell>
        </row>
        <row r="8">
          <cell r="A8">
            <v>3</v>
          </cell>
          <cell r="B8">
            <v>1</v>
          </cell>
          <cell r="E8" t="str">
            <v xml:space="preserve"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 xml:space="preserve"> </v>
          </cell>
          <cell r="U8" t="str">
            <v xml:space="preserve"> </v>
          </cell>
        </row>
        <row r="9">
          <cell r="A9">
            <v>4</v>
          </cell>
          <cell r="B9">
            <v>1.5</v>
          </cell>
          <cell r="E9" t="str">
            <v xml:space="preserve"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 xml:space="preserve"> </v>
          </cell>
          <cell r="U9" t="str">
            <v xml:space="preserve"> </v>
          </cell>
        </row>
        <row r="10">
          <cell r="A10">
            <v>5</v>
          </cell>
          <cell r="B10">
            <v>2</v>
          </cell>
          <cell r="E10" t="str">
            <v xml:space="preserve"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 xml:space="preserve"> </v>
          </cell>
          <cell r="U10" t="str">
            <v xml:space="preserve"> </v>
          </cell>
        </row>
        <row r="11">
          <cell r="A11">
            <v>6</v>
          </cell>
          <cell r="B11">
            <v>2.5</v>
          </cell>
          <cell r="E11" t="str">
            <v xml:space="preserve"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 xml:space="preserve"> </v>
          </cell>
          <cell r="U11" t="str">
            <v xml:space="preserve"> </v>
          </cell>
        </row>
        <row r="12">
          <cell r="A12">
            <v>7</v>
          </cell>
          <cell r="B12">
            <v>3</v>
          </cell>
          <cell r="E12" t="str">
            <v xml:space="preserve"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 xml:space="preserve"> </v>
          </cell>
          <cell r="U12" t="str">
            <v xml:space="preserve"> </v>
          </cell>
        </row>
        <row r="13">
          <cell r="A13">
            <v>8</v>
          </cell>
          <cell r="B13">
            <v>4</v>
          </cell>
          <cell r="E13" t="str">
            <v xml:space="preserve"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 xml:space="preserve"> </v>
          </cell>
          <cell r="U13" t="str">
            <v xml:space="preserve"> </v>
          </cell>
        </row>
        <row r="14">
          <cell r="A14">
            <v>9</v>
          </cell>
          <cell r="B14">
            <v>5</v>
          </cell>
          <cell r="E14" t="str">
            <v xml:space="preserve"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 xml:space="preserve"> </v>
          </cell>
          <cell r="U14" t="str">
            <v xml:space="preserve"> </v>
          </cell>
        </row>
        <row r="15">
          <cell r="A15">
            <v>10</v>
          </cell>
          <cell r="B15">
            <v>6</v>
          </cell>
          <cell r="E15" t="str">
            <v xml:space="preserve"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 xml:space="preserve"> </v>
          </cell>
          <cell r="U15" t="str">
            <v xml:space="preserve"> </v>
          </cell>
        </row>
        <row r="16">
          <cell r="A16">
            <v>11</v>
          </cell>
          <cell r="B16">
            <v>8</v>
          </cell>
          <cell r="E16" t="str">
            <v xml:space="preserve"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 xml:space="preserve"> </v>
          </cell>
          <cell r="U16" t="str">
            <v xml:space="preserve"> </v>
          </cell>
        </row>
        <row r="17">
          <cell r="A17">
            <v>12</v>
          </cell>
          <cell r="B17">
            <v>10</v>
          </cell>
          <cell r="E17" t="str">
            <v xml:space="preserve"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 xml:space="preserve"> </v>
          </cell>
          <cell r="U17" t="str">
            <v xml:space="preserve"> </v>
          </cell>
        </row>
        <row r="18">
          <cell r="A18">
            <v>13</v>
          </cell>
          <cell r="B18">
            <v>12</v>
          </cell>
          <cell r="E18" t="str">
            <v xml:space="preserve"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 xml:space="preserve"> </v>
          </cell>
          <cell r="U18" t="str">
            <v xml:space="preserve"> </v>
          </cell>
        </row>
        <row r="19">
          <cell r="A19">
            <v>14</v>
          </cell>
          <cell r="B19">
            <v>14</v>
          </cell>
          <cell r="E19" t="str">
            <v xml:space="preserve"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 xml:space="preserve"> </v>
          </cell>
          <cell r="U19" t="str">
            <v xml:space="preserve"> </v>
          </cell>
        </row>
        <row r="20">
          <cell r="A20">
            <v>15</v>
          </cell>
          <cell r="B20">
            <v>16</v>
          </cell>
          <cell r="E20" t="str">
            <v xml:space="preserve"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 xml:space="preserve"> </v>
          </cell>
          <cell r="U20" t="str">
            <v xml:space="preserve"> </v>
          </cell>
        </row>
        <row r="21">
          <cell r="A21">
            <v>16</v>
          </cell>
          <cell r="B21">
            <v>18</v>
          </cell>
          <cell r="E21" t="str">
            <v xml:space="preserve"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 xml:space="preserve"> </v>
          </cell>
          <cell r="U21" t="str">
            <v xml:space="preserve"> </v>
          </cell>
        </row>
        <row r="22">
          <cell r="A22">
            <v>17</v>
          </cell>
          <cell r="B22">
            <v>20</v>
          </cell>
          <cell r="E22" t="str">
            <v xml:space="preserve"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 xml:space="preserve"> </v>
          </cell>
          <cell r="U22" t="str">
            <v xml:space="preserve"> </v>
          </cell>
        </row>
        <row r="23">
          <cell r="A23">
            <v>18</v>
          </cell>
          <cell r="B23">
            <v>22</v>
          </cell>
          <cell r="E23" t="str">
            <v xml:space="preserve"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 xml:space="preserve"> </v>
          </cell>
          <cell r="U23" t="str">
            <v xml:space="preserve"> </v>
          </cell>
        </row>
        <row r="24">
          <cell r="A24">
            <v>19</v>
          </cell>
          <cell r="B24">
            <v>24</v>
          </cell>
          <cell r="E24" t="str">
            <v xml:space="preserve"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 xml:space="preserve"> </v>
          </cell>
          <cell r="U24" t="str">
            <v xml:space="preserve"> </v>
          </cell>
        </row>
        <row r="25">
          <cell r="A25">
            <v>20</v>
          </cell>
          <cell r="B25">
            <v>26</v>
          </cell>
          <cell r="E25" t="str">
            <v xml:space="preserve"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 xml:space="preserve"> </v>
          </cell>
          <cell r="U25" t="str">
            <v xml:space="preserve"> </v>
          </cell>
        </row>
        <row r="26">
          <cell r="A26">
            <v>21</v>
          </cell>
          <cell r="B26">
            <v>28</v>
          </cell>
          <cell r="E26" t="str">
            <v xml:space="preserve"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 xml:space="preserve"> </v>
          </cell>
          <cell r="U26" t="str">
            <v xml:space="preserve"> </v>
          </cell>
        </row>
        <row r="27">
          <cell r="A27">
            <v>22</v>
          </cell>
          <cell r="B27">
            <v>30</v>
          </cell>
          <cell r="E27" t="str">
            <v xml:space="preserve"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 xml:space="preserve"> </v>
          </cell>
          <cell r="U27" t="str">
            <v xml:space="preserve"> </v>
          </cell>
        </row>
        <row r="28">
          <cell r="A28">
            <v>23</v>
          </cell>
          <cell r="B28">
            <v>32</v>
          </cell>
          <cell r="E28" t="str">
            <v xml:space="preserve"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 xml:space="preserve"> </v>
          </cell>
          <cell r="U28" t="str">
            <v xml:space="preserve"> </v>
          </cell>
        </row>
        <row r="29">
          <cell r="A29">
            <v>24</v>
          </cell>
          <cell r="B29">
            <v>34</v>
          </cell>
          <cell r="E29" t="str">
            <v xml:space="preserve"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 xml:space="preserve"> </v>
          </cell>
          <cell r="U29" t="str">
            <v xml:space="preserve"> </v>
          </cell>
        </row>
        <row r="30">
          <cell r="A30">
            <v>25</v>
          </cell>
          <cell r="B30">
            <v>36</v>
          </cell>
          <cell r="E30" t="str">
            <v xml:space="preserve"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 xml:space="preserve"> </v>
          </cell>
          <cell r="U30" t="str">
            <v xml:space="preserve"> </v>
          </cell>
        </row>
        <row r="31">
          <cell r="A31">
            <v>26</v>
          </cell>
          <cell r="B31">
            <v>38</v>
          </cell>
          <cell r="E31" t="str">
            <v xml:space="preserve"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 xml:space="preserve"> </v>
          </cell>
          <cell r="U31" t="str">
            <v xml:space="preserve"> </v>
          </cell>
        </row>
        <row r="32">
          <cell r="A32">
            <v>27</v>
          </cell>
          <cell r="B32">
            <v>40</v>
          </cell>
          <cell r="E32" t="str">
            <v xml:space="preserve"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 xml:space="preserve"> </v>
          </cell>
          <cell r="U32" t="str">
            <v xml:space="preserve"> </v>
          </cell>
        </row>
        <row r="33">
          <cell r="A33">
            <v>28</v>
          </cell>
          <cell r="B33">
            <v>42</v>
          </cell>
          <cell r="E33" t="str">
            <v xml:space="preserve"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 xml:space="preserve"> </v>
          </cell>
          <cell r="U33" t="str">
            <v xml:space="preserve"> </v>
          </cell>
        </row>
        <row r="34">
          <cell r="A34">
            <v>29</v>
          </cell>
          <cell r="B34">
            <v>44</v>
          </cell>
          <cell r="E34" t="str">
            <v xml:space="preserve"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 xml:space="preserve"> </v>
          </cell>
          <cell r="U34" t="str">
            <v xml:space="preserve"> </v>
          </cell>
        </row>
        <row r="35">
          <cell r="A35">
            <v>30</v>
          </cell>
          <cell r="B35">
            <v>46</v>
          </cell>
          <cell r="E35" t="str">
            <v xml:space="preserve"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 xml:space="preserve"> </v>
          </cell>
          <cell r="U35" t="str">
            <v xml:space="preserve"> </v>
          </cell>
        </row>
        <row r="36">
          <cell r="A36">
            <v>31</v>
          </cell>
          <cell r="B36">
            <v>48</v>
          </cell>
          <cell r="E36" t="str">
            <v xml:space="preserve"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 xml:space="preserve"> </v>
          </cell>
          <cell r="U36" t="str">
            <v xml:space="preserve"> </v>
          </cell>
        </row>
        <row r="37">
          <cell r="A37">
            <v>32</v>
          </cell>
          <cell r="B37">
            <v>52</v>
          </cell>
          <cell r="E37" t="str">
            <v xml:space="preserve"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 xml:space="preserve"> </v>
          </cell>
          <cell r="U37" t="str">
            <v xml:space="preserve"> </v>
          </cell>
        </row>
        <row r="38">
          <cell r="A38">
            <v>33</v>
          </cell>
          <cell r="B38">
            <v>56</v>
          </cell>
          <cell r="E38" t="str">
            <v xml:space="preserve"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 xml:space="preserve"> </v>
          </cell>
          <cell r="U38" t="str">
            <v xml:space="preserve"> </v>
          </cell>
        </row>
        <row r="39">
          <cell r="A39">
            <v>34</v>
          </cell>
          <cell r="B39">
            <v>60</v>
          </cell>
          <cell r="E39" t="str">
            <v xml:space="preserve"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 xml:space="preserve"> </v>
          </cell>
          <cell r="U39" t="str">
            <v xml:space="preserve"> </v>
          </cell>
        </row>
        <row r="40">
          <cell r="A40">
            <v>35</v>
          </cell>
          <cell r="B40">
            <v>64</v>
          </cell>
          <cell r="E40" t="str">
            <v xml:space="preserve"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 xml:space="preserve"> </v>
          </cell>
          <cell r="U40" t="str">
            <v xml:space="preserve"> </v>
          </cell>
        </row>
        <row r="41">
          <cell r="A41">
            <v>36</v>
          </cell>
          <cell r="B41">
            <v>68</v>
          </cell>
          <cell r="E41" t="str">
            <v xml:space="preserve"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 xml:space="preserve"> </v>
          </cell>
          <cell r="U41" t="str">
            <v xml:space="preserve"> </v>
          </cell>
        </row>
        <row r="42">
          <cell r="A42">
            <v>37</v>
          </cell>
          <cell r="B42">
            <v>72</v>
          </cell>
          <cell r="E42" t="str">
            <v xml:space="preserve"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 xml:space="preserve"> </v>
          </cell>
          <cell r="U42" t="str">
            <v xml:space="preserve"> </v>
          </cell>
        </row>
        <row r="43">
          <cell r="A43">
            <v>38</v>
          </cell>
          <cell r="B43">
            <v>76</v>
          </cell>
          <cell r="E43" t="str">
            <v xml:space="preserve"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 xml:space="preserve"> </v>
          </cell>
          <cell r="U43" t="str">
            <v xml:space="preserve"> </v>
          </cell>
        </row>
        <row r="44">
          <cell r="A44">
            <v>39</v>
          </cell>
          <cell r="B44">
            <v>80</v>
          </cell>
          <cell r="E44" t="str">
            <v xml:space="preserve"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 xml:space="preserve"> </v>
          </cell>
          <cell r="U44" t="str">
            <v xml:space="preserve"> </v>
          </cell>
        </row>
        <row r="45">
          <cell r="A45" t="str">
            <v>AVE.</v>
          </cell>
          <cell r="B45" t="str">
            <v xml:space="preserve"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 xml:space="preserve"> </v>
          </cell>
          <cell r="U45" t="str">
            <v xml:space="preserve"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 xml:space="preserve">   By William B. Hooper , Monsanto Co.</v>
          </cell>
          <cell r="K48" t="str">
            <v xml:space="preserve">        (PIPE JOINT FACTOR Fp = 100%)</v>
          </cell>
          <cell r="R48" t="str">
            <v xml:space="preserve"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 xml:space="preserve">        (PIPE JOINT FACTOR Fp = 100%)</v>
          </cell>
          <cell r="R50" t="str">
            <v xml:space="preserve"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 xml:space="preserve">        (PIPE JOINT FACTOR Fp = 10%)</v>
          </cell>
        </row>
      </sheetData>
      <sheetData sheetId="3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7.0000000000000007E-2</v>
          </cell>
          <cell r="J223">
            <v>0</v>
          </cell>
          <cell r="K223">
            <v>7.0000000000000007E-2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7.0000000000000007E-2</v>
          </cell>
          <cell r="J269">
            <v>0</v>
          </cell>
          <cell r="K269">
            <v>7.0000000000000007E-2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I415">
            <v>7.0000000000000007E-2</v>
          </cell>
          <cell r="J415">
            <v>0</v>
          </cell>
          <cell r="K415">
            <v>7.0000000000000007E-2</v>
          </cell>
          <cell r="P415">
            <v>2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I418">
            <v>7.0000000000000007E-2</v>
          </cell>
          <cell r="J418">
            <v>0</v>
          </cell>
          <cell r="K418">
            <v>7.0000000000000007E-2</v>
          </cell>
          <cell r="P418">
            <v>2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"/>
      <sheetName val="Xuat152"/>
      <sheetName val="N - X - T - 152"/>
      <sheetName val="Nhap152"/>
      <sheetName val="Nhap153"/>
      <sheetName val="Xuat153"/>
      <sheetName val="SO CHI TIET TUNG PX"/>
      <sheetName val="N - X - T - 153"/>
      <sheetName val="BKE8 - 152"/>
      <sheetName val="BKE8 - 153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00000000"/>
      <sheetName val="XL4Poppy"/>
      <sheetName val="Sheet1"/>
      <sheetName val="XL4Test5"/>
      <sheetName val=""/>
    </sheetNames>
    <sheetDataSet>
      <sheetData sheetId="0"/>
      <sheetData sheetId="1" refreshError="1">
        <row r="1">
          <cell r="G1" t="str">
            <v xml:space="preserve">2Khai th¸c Lthiªn </v>
          </cell>
        </row>
        <row r="5">
          <cell r="G5" t="str">
            <v>liªn kÕt m·</v>
          </cell>
        </row>
        <row r="6">
          <cell r="G6" t="str">
            <v/>
          </cell>
        </row>
        <row r="7">
          <cell r="G7" t="str">
            <v>1Lß CBSX</v>
          </cell>
        </row>
        <row r="8">
          <cell r="G8" t="str">
            <v>1Lß CBSX</v>
          </cell>
        </row>
        <row r="9">
          <cell r="G9" t="str">
            <v>1Lß CBSX</v>
          </cell>
        </row>
        <row r="10">
          <cell r="G10" t="str">
            <v>1Lß CBSX</v>
          </cell>
        </row>
        <row r="11">
          <cell r="G11" t="str">
            <v>1Lß CBSX</v>
          </cell>
        </row>
        <row r="12">
          <cell r="G12" t="str">
            <v>1KhÊu than</v>
          </cell>
        </row>
        <row r="13">
          <cell r="G13" t="str">
            <v>1KhÊu than</v>
          </cell>
        </row>
        <row r="14">
          <cell r="G14" t="str">
            <v>1KhÊu than</v>
          </cell>
        </row>
        <row r="15">
          <cell r="G15" t="str">
            <v>1KhÊu than</v>
          </cell>
        </row>
        <row r="16">
          <cell r="G16" t="str">
            <v>1Lß CBSX</v>
          </cell>
        </row>
        <row r="17">
          <cell r="G17" t="str">
            <v>1Lß CBSX</v>
          </cell>
        </row>
        <row r="18">
          <cell r="G18" t="str">
            <v/>
          </cell>
        </row>
        <row r="19">
          <cell r="G19" t="str">
            <v/>
          </cell>
        </row>
        <row r="20">
          <cell r="G20" t="str">
            <v>1Lß CBSX</v>
          </cell>
        </row>
        <row r="21">
          <cell r="G21" t="str">
            <v>1KhÊu than</v>
          </cell>
        </row>
        <row r="22">
          <cell r="G22" t="str">
            <v>1KhÊu than</v>
          </cell>
        </row>
        <row r="23">
          <cell r="G23" t="str">
            <v>1Lß CBSX</v>
          </cell>
        </row>
        <row r="24">
          <cell r="G24" t="str">
            <v>1Lß CBSX</v>
          </cell>
        </row>
        <row r="25">
          <cell r="G25" t="str">
            <v>1Lß CBSX</v>
          </cell>
        </row>
        <row r="26">
          <cell r="G26" t="str">
            <v>1Lß CBSX</v>
          </cell>
        </row>
        <row r="27">
          <cell r="G27" t="str">
            <v>1Lß CBSX</v>
          </cell>
        </row>
        <row r="28">
          <cell r="G28" t="str">
            <v>1Lß CBSX</v>
          </cell>
        </row>
        <row r="29">
          <cell r="G29" t="str">
            <v>1Lß CBSX</v>
          </cell>
        </row>
        <row r="30">
          <cell r="G30" t="str">
            <v>1KhÊu than</v>
          </cell>
        </row>
        <row r="31">
          <cell r="G31" t="str">
            <v>1KhÊu than</v>
          </cell>
        </row>
        <row r="32">
          <cell r="G32" t="str">
            <v/>
          </cell>
        </row>
        <row r="33">
          <cell r="G33" t="str">
            <v/>
          </cell>
        </row>
        <row r="34">
          <cell r="G34" t="str">
            <v/>
          </cell>
        </row>
        <row r="35">
          <cell r="G35" t="str">
            <v/>
          </cell>
        </row>
        <row r="36">
          <cell r="G36" t="str">
            <v/>
          </cell>
        </row>
        <row r="37">
          <cell r="G37" t="str">
            <v/>
          </cell>
        </row>
        <row r="38">
          <cell r="G38" t="str">
            <v/>
          </cell>
        </row>
        <row r="39">
          <cell r="G39" t="str">
            <v/>
          </cell>
        </row>
        <row r="40">
          <cell r="G40" t="str">
            <v/>
          </cell>
        </row>
        <row r="41">
          <cell r="G41" t="str">
            <v/>
          </cell>
        </row>
        <row r="42">
          <cell r="G42" t="str">
            <v/>
          </cell>
        </row>
        <row r="43">
          <cell r="G43" t="str">
            <v/>
          </cell>
        </row>
        <row r="44">
          <cell r="G44" t="str">
            <v/>
          </cell>
        </row>
        <row r="45">
          <cell r="G45" t="str">
            <v/>
          </cell>
        </row>
        <row r="46">
          <cell r="G46" t="str">
            <v/>
          </cell>
        </row>
        <row r="47">
          <cell r="G47" t="str">
            <v/>
          </cell>
        </row>
        <row r="48">
          <cell r="G48" t="str">
            <v/>
          </cell>
        </row>
        <row r="49">
          <cell r="G49" t="str">
            <v/>
          </cell>
        </row>
        <row r="50">
          <cell r="G50" t="str">
            <v/>
          </cell>
        </row>
        <row r="51">
          <cell r="G51" t="str">
            <v>1KhÊu than</v>
          </cell>
        </row>
        <row r="52">
          <cell r="G52" t="str">
            <v>1KhÊu than</v>
          </cell>
        </row>
        <row r="53">
          <cell r="G53" t="str">
            <v>1KhÊu than</v>
          </cell>
        </row>
        <row r="54">
          <cell r="G54" t="str">
            <v>1KhÊu than</v>
          </cell>
        </row>
        <row r="55">
          <cell r="G55" t="str">
            <v>1KhÊu than</v>
          </cell>
        </row>
        <row r="56">
          <cell r="G56" t="str">
            <v>1KhÊu than</v>
          </cell>
        </row>
        <row r="57">
          <cell r="G57" t="str">
            <v>1KhÊu than</v>
          </cell>
        </row>
        <row r="58">
          <cell r="G58" t="str">
            <v>1KhÊu than</v>
          </cell>
        </row>
        <row r="59">
          <cell r="G59" t="str">
            <v>1KhÊu than</v>
          </cell>
        </row>
        <row r="60">
          <cell r="G60" t="str">
            <v>1KhÊu than</v>
          </cell>
        </row>
        <row r="61">
          <cell r="G61" t="str">
            <v/>
          </cell>
        </row>
        <row r="62">
          <cell r="G62" t="str">
            <v/>
          </cell>
        </row>
        <row r="63">
          <cell r="G63" t="str">
            <v/>
          </cell>
        </row>
        <row r="64">
          <cell r="G64" t="str">
            <v/>
          </cell>
        </row>
        <row r="65">
          <cell r="G65" t="str">
            <v/>
          </cell>
        </row>
        <row r="66">
          <cell r="G66" t="str">
            <v>1KhÊu than</v>
          </cell>
        </row>
        <row r="67">
          <cell r="G67" t="str">
            <v>1KhÊu than</v>
          </cell>
        </row>
        <row r="68">
          <cell r="G68" t="str">
            <v/>
          </cell>
        </row>
        <row r="69">
          <cell r="G69" t="str">
            <v/>
          </cell>
        </row>
        <row r="70">
          <cell r="G70" t="str">
            <v/>
          </cell>
        </row>
        <row r="71">
          <cell r="G71" t="str">
            <v/>
          </cell>
        </row>
        <row r="72">
          <cell r="G72" t="str">
            <v/>
          </cell>
        </row>
        <row r="73">
          <cell r="G73" t="str">
            <v>1khÊu than</v>
          </cell>
        </row>
        <row r="74">
          <cell r="G74" t="str">
            <v>1khÊu than</v>
          </cell>
        </row>
        <row r="75">
          <cell r="G75" t="str">
            <v>1khÊu than</v>
          </cell>
        </row>
        <row r="76">
          <cell r="G76" t="str">
            <v>1khÊu than</v>
          </cell>
        </row>
        <row r="77">
          <cell r="G77" t="str">
            <v>1khÊu than</v>
          </cell>
        </row>
        <row r="78">
          <cell r="G78" t="str">
            <v>1khÊu than</v>
          </cell>
        </row>
        <row r="79">
          <cell r="G79" t="str">
            <v/>
          </cell>
        </row>
        <row r="80">
          <cell r="G80" t="str">
            <v/>
          </cell>
        </row>
        <row r="81">
          <cell r="G81" t="str">
            <v>1khÊu than</v>
          </cell>
        </row>
        <row r="82">
          <cell r="G82" t="str">
            <v>1khÊu than</v>
          </cell>
        </row>
        <row r="83">
          <cell r="G83" t="str">
            <v>1khÊu than</v>
          </cell>
        </row>
        <row r="84">
          <cell r="G84" t="str">
            <v>1khÊu than</v>
          </cell>
        </row>
        <row r="85">
          <cell r="G85" t="str">
            <v>1khÊu than</v>
          </cell>
        </row>
        <row r="86">
          <cell r="G86" t="str">
            <v>1khÊu than</v>
          </cell>
        </row>
        <row r="87">
          <cell r="G87" t="str">
            <v>1khÊu than</v>
          </cell>
        </row>
        <row r="88">
          <cell r="G88" t="str">
            <v/>
          </cell>
        </row>
        <row r="89">
          <cell r="G89" t="str">
            <v/>
          </cell>
        </row>
        <row r="90">
          <cell r="G90" t="str">
            <v>1lß CBSX</v>
          </cell>
        </row>
        <row r="91">
          <cell r="G91" t="str">
            <v>1lß CBSX</v>
          </cell>
        </row>
        <row r="92">
          <cell r="G92" t="str">
            <v/>
          </cell>
        </row>
        <row r="93">
          <cell r="G93" t="str">
            <v/>
          </cell>
        </row>
        <row r="94">
          <cell r="G94" t="str">
            <v>1lß CBSX</v>
          </cell>
        </row>
        <row r="95">
          <cell r="G95" t="str">
            <v>1lß CBSX</v>
          </cell>
        </row>
        <row r="96">
          <cell r="G96" t="str">
            <v>1khÊu than</v>
          </cell>
        </row>
        <row r="97">
          <cell r="G97" t="str">
            <v>1khÊu than</v>
          </cell>
        </row>
        <row r="98">
          <cell r="G98" t="str">
            <v>1khÊu than</v>
          </cell>
        </row>
        <row r="99">
          <cell r="G99" t="str">
            <v>1khÊu than</v>
          </cell>
        </row>
        <row r="100">
          <cell r="G100" t="str">
            <v>1lß CBSX</v>
          </cell>
        </row>
        <row r="101">
          <cell r="G101" t="str">
            <v>1lß CBSX</v>
          </cell>
        </row>
        <row r="102">
          <cell r="G102" t="str">
            <v/>
          </cell>
        </row>
        <row r="103">
          <cell r="G103" t="str">
            <v/>
          </cell>
        </row>
        <row r="104">
          <cell r="G104" t="str">
            <v/>
          </cell>
        </row>
        <row r="105">
          <cell r="G105" t="str">
            <v/>
          </cell>
        </row>
        <row r="106">
          <cell r="G106" t="str">
            <v/>
          </cell>
        </row>
        <row r="107">
          <cell r="G107" t="str">
            <v/>
          </cell>
        </row>
        <row r="108">
          <cell r="G108" t="str">
            <v>1lß CBSX</v>
          </cell>
        </row>
        <row r="109">
          <cell r="G109" t="str">
            <v>1lß CBSX</v>
          </cell>
        </row>
        <row r="110">
          <cell r="G110" t="str">
            <v>1lß CBSX</v>
          </cell>
        </row>
        <row r="111">
          <cell r="G111" t="str">
            <v>1lß CBSX</v>
          </cell>
        </row>
        <row r="112">
          <cell r="G112" t="str">
            <v>1lß CBSX</v>
          </cell>
        </row>
        <row r="113">
          <cell r="G113" t="str">
            <v>1khÊu than</v>
          </cell>
        </row>
        <row r="114">
          <cell r="G114" t="str">
            <v>1khÊu than</v>
          </cell>
        </row>
        <row r="115">
          <cell r="G115" t="str">
            <v>1khÊu than</v>
          </cell>
        </row>
        <row r="116">
          <cell r="G116" t="str">
            <v>1khÊu than</v>
          </cell>
        </row>
        <row r="117">
          <cell r="G117" t="str">
            <v/>
          </cell>
        </row>
        <row r="118">
          <cell r="G118" t="str">
            <v/>
          </cell>
        </row>
        <row r="119">
          <cell r="G119" t="str">
            <v>1lß CBSX</v>
          </cell>
        </row>
        <row r="120">
          <cell r="G120" t="str">
            <v>1lß CBSX</v>
          </cell>
        </row>
        <row r="121">
          <cell r="G121" t="str">
            <v>1lß CBSX</v>
          </cell>
        </row>
        <row r="122">
          <cell r="G122" t="str">
            <v>1lß CBSX</v>
          </cell>
        </row>
        <row r="123">
          <cell r="G123" t="str">
            <v>1khÊu than</v>
          </cell>
        </row>
        <row r="124">
          <cell r="G124" t="str">
            <v>1khÊu than</v>
          </cell>
        </row>
        <row r="125">
          <cell r="G125" t="str">
            <v/>
          </cell>
        </row>
        <row r="126">
          <cell r="G126" t="str">
            <v/>
          </cell>
        </row>
        <row r="127">
          <cell r="G127" t="str">
            <v>1khÊu than</v>
          </cell>
        </row>
        <row r="128">
          <cell r="G128" t="str">
            <v>1khÊu than</v>
          </cell>
        </row>
        <row r="129">
          <cell r="G129" t="str">
            <v>1khÊu than</v>
          </cell>
        </row>
        <row r="130">
          <cell r="G130" t="str">
            <v>1lß CBSX</v>
          </cell>
        </row>
        <row r="131">
          <cell r="G131" t="str">
            <v>1lß CBSX</v>
          </cell>
        </row>
        <row r="132">
          <cell r="G132" t="str">
            <v>1lß CBSX</v>
          </cell>
        </row>
        <row r="133">
          <cell r="G133" t="str">
            <v>1lß CBSX</v>
          </cell>
        </row>
        <row r="134">
          <cell r="G134" t="str">
            <v>1lß CBSX</v>
          </cell>
        </row>
        <row r="135">
          <cell r="G135" t="str">
            <v>1khÊu than</v>
          </cell>
        </row>
        <row r="136">
          <cell r="G136" t="str">
            <v>1khÊu than</v>
          </cell>
        </row>
        <row r="137">
          <cell r="G137" t="str">
            <v/>
          </cell>
        </row>
        <row r="138">
          <cell r="G138" t="str">
            <v/>
          </cell>
        </row>
        <row r="139">
          <cell r="G139" t="str">
            <v/>
          </cell>
        </row>
        <row r="140">
          <cell r="G140" t="str">
            <v>1khÊu than</v>
          </cell>
        </row>
        <row r="141">
          <cell r="G141" t="str">
            <v>1khÊu than</v>
          </cell>
        </row>
        <row r="142">
          <cell r="G142" t="str">
            <v>1khÊu than</v>
          </cell>
        </row>
        <row r="143">
          <cell r="G143" t="str">
            <v>1khÊu than</v>
          </cell>
        </row>
        <row r="144">
          <cell r="G144" t="str">
            <v>1khÊu than</v>
          </cell>
        </row>
        <row r="145">
          <cell r="G145" t="str">
            <v>1khÊu than</v>
          </cell>
        </row>
        <row r="146">
          <cell r="G146" t="str">
            <v/>
          </cell>
        </row>
        <row r="147">
          <cell r="G147" t="str">
            <v/>
          </cell>
        </row>
        <row r="148">
          <cell r="G148" t="str">
            <v>1lß CBSX</v>
          </cell>
        </row>
        <row r="149">
          <cell r="G149" t="str">
            <v>1lß CBSX</v>
          </cell>
        </row>
        <row r="150">
          <cell r="G150" t="str">
            <v>1lß CBSX</v>
          </cell>
        </row>
        <row r="151">
          <cell r="G151" t="str">
            <v>1lß CBSX</v>
          </cell>
        </row>
        <row r="152">
          <cell r="G152" t="str">
            <v>1lß CBSX</v>
          </cell>
        </row>
        <row r="153">
          <cell r="G153" t="str">
            <v>1lß CBSX</v>
          </cell>
        </row>
        <row r="154">
          <cell r="G154" t="str">
            <v>1lß CBSX</v>
          </cell>
        </row>
        <row r="155">
          <cell r="G155" t="str">
            <v>1lß CBSX</v>
          </cell>
        </row>
        <row r="156">
          <cell r="G156" t="str">
            <v>1lß CBSX</v>
          </cell>
        </row>
        <row r="157">
          <cell r="G157" t="str">
            <v>1lß CBSX</v>
          </cell>
        </row>
        <row r="158">
          <cell r="G158" t="str">
            <v>1lß CBSX</v>
          </cell>
        </row>
        <row r="159">
          <cell r="G159" t="str">
            <v>1lß CBSX</v>
          </cell>
        </row>
        <row r="160">
          <cell r="G160" t="str">
            <v>1lß CBSX</v>
          </cell>
        </row>
        <row r="161">
          <cell r="G161" t="str">
            <v/>
          </cell>
        </row>
        <row r="162">
          <cell r="G162" t="str">
            <v/>
          </cell>
        </row>
        <row r="163">
          <cell r="G163" t="str">
            <v/>
          </cell>
        </row>
        <row r="164">
          <cell r="G164" t="str">
            <v>1khÊu than</v>
          </cell>
        </row>
        <row r="165">
          <cell r="G165" t="str">
            <v>1khÊu than</v>
          </cell>
        </row>
        <row r="166">
          <cell r="G166" t="str">
            <v>1khÊu than</v>
          </cell>
        </row>
        <row r="167">
          <cell r="G167" t="str">
            <v>1khÊu than</v>
          </cell>
        </row>
        <row r="168">
          <cell r="G168" t="str">
            <v/>
          </cell>
        </row>
        <row r="169">
          <cell r="G169" t="str">
            <v/>
          </cell>
        </row>
        <row r="170">
          <cell r="G170" t="str">
            <v/>
          </cell>
        </row>
        <row r="171">
          <cell r="G171" t="str">
            <v>1lß CBSX</v>
          </cell>
        </row>
        <row r="172">
          <cell r="G172" t="str">
            <v>1lß CBSX</v>
          </cell>
        </row>
        <row r="173">
          <cell r="G173" t="str">
            <v/>
          </cell>
        </row>
        <row r="174">
          <cell r="G174" t="str">
            <v/>
          </cell>
        </row>
        <row r="175">
          <cell r="G175" t="str">
            <v/>
          </cell>
        </row>
        <row r="176">
          <cell r="G176" t="str">
            <v>1khÊu than</v>
          </cell>
        </row>
        <row r="177">
          <cell r="G177" t="str">
            <v>1khÊu than</v>
          </cell>
        </row>
        <row r="178">
          <cell r="G178" t="str">
            <v/>
          </cell>
        </row>
        <row r="179">
          <cell r="G179" t="str">
            <v/>
          </cell>
        </row>
        <row r="181">
          <cell r="G181" t="str">
            <v/>
          </cell>
        </row>
        <row r="182">
          <cell r="G182" t="str">
            <v/>
          </cell>
        </row>
        <row r="183">
          <cell r="G183" t="str">
            <v/>
          </cell>
        </row>
        <row r="184">
          <cell r="G184" t="str">
            <v/>
          </cell>
        </row>
        <row r="185">
          <cell r="G185" t="str">
            <v>1khÊu than</v>
          </cell>
        </row>
        <row r="186">
          <cell r="G186" t="str">
            <v>1khÊu than</v>
          </cell>
        </row>
        <row r="187">
          <cell r="G187" t="str">
            <v/>
          </cell>
        </row>
        <row r="188">
          <cell r="G188" t="str">
            <v/>
          </cell>
        </row>
        <row r="189">
          <cell r="G189" t="str">
            <v/>
          </cell>
        </row>
        <row r="190">
          <cell r="G190" t="str">
            <v>1lß CBSX</v>
          </cell>
        </row>
        <row r="191">
          <cell r="G191" t="str">
            <v>1lß CBSX</v>
          </cell>
        </row>
        <row r="192">
          <cell r="G192" t="str">
            <v/>
          </cell>
        </row>
        <row r="193">
          <cell r="G193" t="str">
            <v/>
          </cell>
        </row>
        <row r="194">
          <cell r="G194" t="str">
            <v>1khÊu than</v>
          </cell>
        </row>
        <row r="195">
          <cell r="G195" t="str">
            <v>1khÊu than</v>
          </cell>
        </row>
        <row r="196">
          <cell r="G196" t="str">
            <v/>
          </cell>
        </row>
        <row r="197">
          <cell r="G197" t="str">
            <v/>
          </cell>
        </row>
        <row r="198">
          <cell r="G198" t="str">
            <v/>
          </cell>
        </row>
        <row r="199">
          <cell r="G199" t="str">
            <v>1khÊu than</v>
          </cell>
        </row>
        <row r="200">
          <cell r="G200" t="str">
            <v>1khÊu than</v>
          </cell>
        </row>
        <row r="201">
          <cell r="G201" t="str">
            <v>1khÊu than</v>
          </cell>
        </row>
        <row r="202">
          <cell r="G202" t="str">
            <v/>
          </cell>
        </row>
        <row r="203">
          <cell r="G203" t="str">
            <v/>
          </cell>
        </row>
        <row r="204">
          <cell r="G204" t="str">
            <v/>
          </cell>
        </row>
        <row r="205">
          <cell r="G205" t="str">
            <v>1lß CBSX</v>
          </cell>
        </row>
        <row r="206">
          <cell r="G206" t="str">
            <v>1lß CBSX</v>
          </cell>
        </row>
        <row r="207">
          <cell r="G207" t="str">
            <v>1khÊu than</v>
          </cell>
        </row>
        <row r="208">
          <cell r="G208" t="str">
            <v>1khÊu than</v>
          </cell>
        </row>
        <row r="209">
          <cell r="G209" t="str">
            <v>1khÊu than</v>
          </cell>
        </row>
        <row r="210">
          <cell r="G210" t="str">
            <v>1lß CBSX</v>
          </cell>
        </row>
        <row r="211">
          <cell r="G211" t="str">
            <v>1lß CBSX</v>
          </cell>
        </row>
        <row r="212">
          <cell r="G212" t="str">
            <v/>
          </cell>
        </row>
        <row r="213">
          <cell r="G213" t="str">
            <v/>
          </cell>
        </row>
        <row r="214">
          <cell r="G214" t="str">
            <v/>
          </cell>
        </row>
        <row r="215">
          <cell r="G215" t="str">
            <v>1lß CBSX</v>
          </cell>
        </row>
        <row r="216">
          <cell r="G216" t="str">
            <v>1lß CBSX</v>
          </cell>
        </row>
        <row r="217">
          <cell r="G217" t="str">
            <v/>
          </cell>
        </row>
        <row r="218">
          <cell r="G218" t="str">
            <v/>
          </cell>
        </row>
        <row r="219">
          <cell r="G219" t="str">
            <v/>
          </cell>
        </row>
        <row r="220">
          <cell r="G220" t="str">
            <v>1khÊu than</v>
          </cell>
        </row>
        <row r="221">
          <cell r="G221" t="str">
            <v>1khÊu than</v>
          </cell>
        </row>
        <row r="222">
          <cell r="G222" t="str">
            <v>1khÊu than</v>
          </cell>
        </row>
        <row r="223">
          <cell r="G223" t="str">
            <v>1khÊu than</v>
          </cell>
        </row>
        <row r="224">
          <cell r="G224" t="str">
            <v>1khÊu than</v>
          </cell>
        </row>
        <row r="225">
          <cell r="G225" t="str">
            <v/>
          </cell>
        </row>
        <row r="226">
          <cell r="G226" t="str">
            <v/>
          </cell>
        </row>
        <row r="227">
          <cell r="G227" t="str">
            <v>1lß CBSX</v>
          </cell>
        </row>
        <row r="228">
          <cell r="G228" t="str">
            <v>1lß CBSX</v>
          </cell>
        </row>
        <row r="229">
          <cell r="G229" t="str">
            <v>1khÊu than</v>
          </cell>
        </row>
        <row r="230">
          <cell r="G230" t="str">
            <v>1khÊu than</v>
          </cell>
        </row>
        <row r="231">
          <cell r="G231" t="str">
            <v>1khÊu than</v>
          </cell>
        </row>
        <row r="232">
          <cell r="G232" t="str">
            <v>1khÊu than</v>
          </cell>
        </row>
        <row r="233">
          <cell r="G233" t="str">
            <v>1khÊu than</v>
          </cell>
        </row>
        <row r="234">
          <cell r="G234" t="str">
            <v>1khÊu than</v>
          </cell>
        </row>
        <row r="235">
          <cell r="G235" t="str">
            <v/>
          </cell>
        </row>
        <row r="236">
          <cell r="G236" t="str">
            <v/>
          </cell>
        </row>
        <row r="237">
          <cell r="G237" t="str">
            <v/>
          </cell>
        </row>
        <row r="238">
          <cell r="G238" t="str">
            <v>1khÊu than</v>
          </cell>
        </row>
        <row r="239">
          <cell r="G239" t="str">
            <v>1khÊu than</v>
          </cell>
        </row>
        <row r="240">
          <cell r="G240" t="str">
            <v>1khÊu than</v>
          </cell>
        </row>
        <row r="241">
          <cell r="G241" t="str">
            <v>1khÊu than</v>
          </cell>
        </row>
        <row r="242">
          <cell r="G242" t="str">
            <v>1khÊu than</v>
          </cell>
        </row>
        <row r="243">
          <cell r="G243" t="str">
            <v>1khÊu than</v>
          </cell>
        </row>
        <row r="244">
          <cell r="G244" t="str">
            <v>1lß CBSX</v>
          </cell>
        </row>
        <row r="245">
          <cell r="G245" t="str">
            <v>1lß CBSX</v>
          </cell>
        </row>
        <row r="246">
          <cell r="G246" t="str">
            <v>1khÊu than</v>
          </cell>
        </row>
        <row r="247">
          <cell r="G247" t="str">
            <v>1khÊu than</v>
          </cell>
        </row>
        <row r="248">
          <cell r="G248" t="str">
            <v/>
          </cell>
        </row>
        <row r="249">
          <cell r="G249" t="str">
            <v/>
          </cell>
        </row>
        <row r="250">
          <cell r="G250" t="str">
            <v>1khÊu than</v>
          </cell>
        </row>
        <row r="251">
          <cell r="G251" t="str">
            <v>1khÊu than</v>
          </cell>
        </row>
        <row r="252">
          <cell r="G252" t="str">
            <v>1lß CBSX</v>
          </cell>
        </row>
        <row r="253">
          <cell r="G253" t="str">
            <v>1lß CBSX</v>
          </cell>
        </row>
        <row r="254">
          <cell r="G254" t="str">
            <v>1lß CBSX</v>
          </cell>
        </row>
        <row r="255">
          <cell r="G255" t="str">
            <v>1lß CBSX</v>
          </cell>
        </row>
        <row r="256">
          <cell r="G256" t="str">
            <v>1khÊu than</v>
          </cell>
        </row>
        <row r="257">
          <cell r="G257" t="str">
            <v>1khÊu than</v>
          </cell>
        </row>
        <row r="258">
          <cell r="G258" t="str">
            <v/>
          </cell>
        </row>
        <row r="259">
          <cell r="G259" t="str">
            <v/>
          </cell>
        </row>
        <row r="260">
          <cell r="G260" t="str">
            <v>1khÊu than</v>
          </cell>
        </row>
        <row r="261">
          <cell r="G261" t="str">
            <v>1khÊu than</v>
          </cell>
        </row>
        <row r="262">
          <cell r="G262" t="str">
            <v>1lß CBSX</v>
          </cell>
        </row>
        <row r="263">
          <cell r="G263" t="str">
            <v>1lß CBSX</v>
          </cell>
        </row>
        <row r="264">
          <cell r="G264" t="str">
            <v>1lß CBSX</v>
          </cell>
        </row>
        <row r="265">
          <cell r="G265" t="str">
            <v>1khÊu than</v>
          </cell>
        </row>
        <row r="266">
          <cell r="G266" t="str">
            <v>1khÊu than</v>
          </cell>
        </row>
        <row r="267">
          <cell r="G267" t="str">
            <v/>
          </cell>
        </row>
        <row r="268">
          <cell r="G268" t="str">
            <v/>
          </cell>
        </row>
        <row r="269">
          <cell r="G269" t="str">
            <v>1khÊu than</v>
          </cell>
        </row>
        <row r="270">
          <cell r="G270" t="str">
            <v>1khÊu than</v>
          </cell>
        </row>
        <row r="271">
          <cell r="G271" t="str">
            <v>1khÊu than</v>
          </cell>
        </row>
        <row r="272">
          <cell r="G272" t="str">
            <v>1khÊu than</v>
          </cell>
        </row>
        <row r="273">
          <cell r="G273" t="str">
            <v>1khÊu than</v>
          </cell>
        </row>
        <row r="274">
          <cell r="G274" t="str">
            <v/>
          </cell>
        </row>
        <row r="275">
          <cell r="G275" t="str">
            <v/>
          </cell>
        </row>
        <row r="276">
          <cell r="G276" t="str">
            <v>1khÊu than</v>
          </cell>
        </row>
        <row r="277">
          <cell r="G277" t="str">
            <v>1khÊu than</v>
          </cell>
        </row>
        <row r="278">
          <cell r="G278" t="str">
            <v>1khÊu than</v>
          </cell>
        </row>
        <row r="279">
          <cell r="G279" t="str">
            <v>1khÊu than</v>
          </cell>
        </row>
        <row r="280">
          <cell r="G280" t="str">
            <v>1khÊu than</v>
          </cell>
        </row>
        <row r="281">
          <cell r="G281" t="str">
            <v>1khÊu than</v>
          </cell>
        </row>
        <row r="282">
          <cell r="G282" t="str">
            <v/>
          </cell>
        </row>
        <row r="283">
          <cell r="G283" t="str">
            <v/>
          </cell>
        </row>
        <row r="284">
          <cell r="G284" t="str">
            <v>1khÊu than</v>
          </cell>
        </row>
        <row r="285">
          <cell r="G285" t="str">
            <v>1khÊu than</v>
          </cell>
        </row>
        <row r="286">
          <cell r="G286" t="str">
            <v>1lß CBSX</v>
          </cell>
        </row>
        <row r="287">
          <cell r="G287" t="str">
            <v>1lß CBSX</v>
          </cell>
        </row>
        <row r="288">
          <cell r="G288" t="str">
            <v>1lß CBSX</v>
          </cell>
        </row>
        <row r="289">
          <cell r="G289" t="str">
            <v>1khÊu than</v>
          </cell>
        </row>
        <row r="290">
          <cell r="G290" t="str">
            <v>1khÊu than</v>
          </cell>
        </row>
        <row r="291">
          <cell r="G291" t="str">
            <v>1khÊu than</v>
          </cell>
        </row>
        <row r="292">
          <cell r="G292" t="str">
            <v>1khÊu than</v>
          </cell>
        </row>
        <row r="293">
          <cell r="G293" t="str">
            <v>1khÊu than</v>
          </cell>
        </row>
        <row r="294">
          <cell r="G294" t="str">
            <v>1khÊu than</v>
          </cell>
        </row>
        <row r="295">
          <cell r="G295" t="str">
            <v>1khÊu than</v>
          </cell>
        </row>
        <row r="296">
          <cell r="G296" t="str">
            <v>1khÊu than</v>
          </cell>
        </row>
        <row r="297">
          <cell r="G297" t="str">
            <v/>
          </cell>
        </row>
        <row r="298">
          <cell r="G298" t="str">
            <v/>
          </cell>
        </row>
        <row r="299">
          <cell r="G299" t="str">
            <v/>
          </cell>
        </row>
        <row r="300">
          <cell r="G300" t="str">
            <v/>
          </cell>
        </row>
        <row r="301">
          <cell r="G301" t="str">
            <v/>
          </cell>
        </row>
        <row r="302">
          <cell r="G302" t="str">
            <v>1khÊu than</v>
          </cell>
        </row>
        <row r="303">
          <cell r="G303" t="str">
            <v>1khÊu than</v>
          </cell>
        </row>
        <row r="304">
          <cell r="G304" t="str">
            <v>1khÊu than</v>
          </cell>
        </row>
        <row r="305">
          <cell r="G305" t="str">
            <v>1lß CBSX</v>
          </cell>
        </row>
        <row r="306">
          <cell r="G306" t="str">
            <v>1lß CBSX</v>
          </cell>
        </row>
        <row r="307">
          <cell r="G307" t="str">
            <v>1khÊu than</v>
          </cell>
        </row>
        <row r="308">
          <cell r="G308" t="str">
            <v>1khÊu than</v>
          </cell>
        </row>
        <row r="309">
          <cell r="G309" t="str">
            <v>1khÊu than</v>
          </cell>
        </row>
        <row r="310">
          <cell r="G310" t="str">
            <v/>
          </cell>
        </row>
        <row r="311">
          <cell r="G311" t="str">
            <v/>
          </cell>
        </row>
        <row r="312">
          <cell r="G312" t="str">
            <v/>
          </cell>
        </row>
        <row r="313">
          <cell r="G313" t="str">
            <v>1khÊu than</v>
          </cell>
        </row>
        <row r="314">
          <cell r="G314" t="str">
            <v>1khÊu than</v>
          </cell>
        </row>
        <row r="315">
          <cell r="G315" t="str">
            <v>1lß CBSX</v>
          </cell>
        </row>
        <row r="316">
          <cell r="G316" t="str">
            <v>1lß CBSX</v>
          </cell>
        </row>
        <row r="317">
          <cell r="G317" t="str">
            <v>1khÊu than</v>
          </cell>
        </row>
        <row r="318">
          <cell r="G318" t="str">
            <v>1khÊu than</v>
          </cell>
        </row>
        <row r="319">
          <cell r="G319" t="str">
            <v>1khÊu than</v>
          </cell>
        </row>
        <row r="320">
          <cell r="G320" t="str">
            <v>1khÊu than</v>
          </cell>
        </row>
        <row r="321">
          <cell r="G321" t="str">
            <v>1khÊu than</v>
          </cell>
        </row>
        <row r="322">
          <cell r="G322" t="str">
            <v/>
          </cell>
        </row>
        <row r="323">
          <cell r="G323" t="str">
            <v/>
          </cell>
        </row>
        <row r="324">
          <cell r="G324" t="str">
            <v>1lß CBSX</v>
          </cell>
        </row>
        <row r="325">
          <cell r="G325" t="str">
            <v>1lß CBSX</v>
          </cell>
        </row>
        <row r="326">
          <cell r="G326" t="str">
            <v>1khÊu than</v>
          </cell>
        </row>
        <row r="327">
          <cell r="G327" t="str">
            <v>1khÊu than</v>
          </cell>
        </row>
        <row r="328">
          <cell r="G328" t="str">
            <v/>
          </cell>
        </row>
        <row r="329">
          <cell r="G329" t="str">
            <v/>
          </cell>
        </row>
        <row r="330">
          <cell r="G330" t="str">
            <v>1khÊu than</v>
          </cell>
        </row>
        <row r="331">
          <cell r="G331" t="str">
            <v>1khÊu than</v>
          </cell>
        </row>
        <row r="332">
          <cell r="G332" t="str">
            <v>1khÊu than</v>
          </cell>
        </row>
        <row r="333">
          <cell r="G333" t="str">
            <v>1khÊu than</v>
          </cell>
        </row>
        <row r="334">
          <cell r="G334" t="str">
            <v>1khÊu than</v>
          </cell>
        </row>
        <row r="335">
          <cell r="G335" t="str">
            <v>1khÊu than</v>
          </cell>
        </row>
        <row r="336">
          <cell r="G336" t="str">
            <v>1khÊu than</v>
          </cell>
        </row>
        <row r="337">
          <cell r="G337" t="str">
            <v>1khÊu than</v>
          </cell>
        </row>
        <row r="338">
          <cell r="G338" t="str">
            <v>1khÊu than</v>
          </cell>
        </row>
        <row r="339">
          <cell r="G339" t="str">
            <v>1khÊu than</v>
          </cell>
        </row>
        <row r="340">
          <cell r="G340" t="str">
            <v>1khÊu than</v>
          </cell>
        </row>
        <row r="341">
          <cell r="G341" t="str">
            <v>1khÊu than</v>
          </cell>
        </row>
        <row r="342">
          <cell r="G342" t="str">
            <v>1khÊu than</v>
          </cell>
        </row>
        <row r="343">
          <cell r="G343" t="str">
            <v>1khÊu than</v>
          </cell>
        </row>
        <row r="344">
          <cell r="G344" t="str">
            <v>1khÊu than</v>
          </cell>
        </row>
        <row r="345">
          <cell r="G345" t="str">
            <v>1khÊu than</v>
          </cell>
        </row>
        <row r="346">
          <cell r="G346" t="str">
            <v>1khÊu than</v>
          </cell>
        </row>
        <row r="347">
          <cell r="G347" t="str">
            <v>1khÊu than</v>
          </cell>
        </row>
        <row r="348">
          <cell r="G348" t="str">
            <v>1khÊu than</v>
          </cell>
        </row>
        <row r="349">
          <cell r="G349" t="str">
            <v>1khÊu than</v>
          </cell>
        </row>
        <row r="350">
          <cell r="G350" t="str">
            <v>1khÊu than</v>
          </cell>
        </row>
        <row r="351">
          <cell r="G351" t="str">
            <v>1khÊu than</v>
          </cell>
        </row>
        <row r="352">
          <cell r="G352" t="str">
            <v>1khÊu than</v>
          </cell>
        </row>
        <row r="353">
          <cell r="G353" t="str">
            <v>1khÊu than</v>
          </cell>
        </row>
        <row r="354">
          <cell r="G354" t="str">
            <v>1khÊu than</v>
          </cell>
        </row>
        <row r="355">
          <cell r="G355" t="str">
            <v>1khÊu than</v>
          </cell>
        </row>
        <row r="356">
          <cell r="G356" t="str">
            <v>1khÊu than</v>
          </cell>
        </row>
        <row r="357">
          <cell r="G357" t="str">
            <v>1khÊu than</v>
          </cell>
        </row>
        <row r="358">
          <cell r="G358" t="str">
            <v>1khÊu than</v>
          </cell>
        </row>
        <row r="359">
          <cell r="G359" t="str">
            <v>1khÊu than</v>
          </cell>
        </row>
        <row r="360">
          <cell r="G360" t="str">
            <v>1khÊu than</v>
          </cell>
        </row>
        <row r="361">
          <cell r="G361" t="str">
            <v>1khÊu than</v>
          </cell>
        </row>
        <row r="362">
          <cell r="G362" t="str">
            <v>1khÊu than</v>
          </cell>
        </row>
        <row r="363">
          <cell r="G363" t="str">
            <v>1khÊu than</v>
          </cell>
        </row>
        <row r="364">
          <cell r="G364" t="str">
            <v>1khÊu than</v>
          </cell>
        </row>
        <row r="365">
          <cell r="G365" t="str">
            <v>1khÊu than</v>
          </cell>
        </row>
        <row r="366">
          <cell r="G366" t="str">
            <v>1khÊu than</v>
          </cell>
        </row>
        <row r="367">
          <cell r="G367" t="str">
            <v>1khÊu than</v>
          </cell>
        </row>
        <row r="368">
          <cell r="G368" t="str">
            <v>1khÊu than</v>
          </cell>
        </row>
        <row r="369">
          <cell r="G369" t="str">
            <v>1khÊu than</v>
          </cell>
        </row>
        <row r="370">
          <cell r="G370" t="str">
            <v>1khÊu than</v>
          </cell>
        </row>
        <row r="371">
          <cell r="G371" t="str">
            <v>1khÊu than</v>
          </cell>
        </row>
        <row r="372">
          <cell r="G372" t="str">
            <v>1khÊu than</v>
          </cell>
        </row>
        <row r="373">
          <cell r="G373" t="str">
            <v>1khÊu than</v>
          </cell>
        </row>
        <row r="374">
          <cell r="G374" t="str">
            <v>1khÊu than</v>
          </cell>
        </row>
        <row r="375">
          <cell r="G375" t="str">
            <v>1khÊu than</v>
          </cell>
        </row>
        <row r="376">
          <cell r="G376" t="str">
            <v>1khÊu than</v>
          </cell>
        </row>
        <row r="377">
          <cell r="G377" t="str">
            <v>1khÊu than</v>
          </cell>
        </row>
        <row r="378">
          <cell r="G378" t="str">
            <v>1khÊu than</v>
          </cell>
        </row>
        <row r="379">
          <cell r="G379" t="str">
            <v>1khÊu than</v>
          </cell>
        </row>
        <row r="380">
          <cell r="G380" t="str">
            <v>1khÊu than</v>
          </cell>
        </row>
        <row r="381">
          <cell r="G381" t="str">
            <v>1khÊu than</v>
          </cell>
        </row>
        <row r="382">
          <cell r="G382" t="str">
            <v>1khÊu than</v>
          </cell>
        </row>
        <row r="383">
          <cell r="G383" t="str">
            <v>1khÊu than</v>
          </cell>
        </row>
        <row r="384">
          <cell r="G384" t="str">
            <v>1khÊu than</v>
          </cell>
        </row>
        <row r="385">
          <cell r="G385" t="str">
            <v>1khÊu than</v>
          </cell>
        </row>
        <row r="386">
          <cell r="G386" t="str">
            <v>1khÊu than</v>
          </cell>
        </row>
        <row r="387">
          <cell r="G387" t="str">
            <v>1khÊu than</v>
          </cell>
        </row>
        <row r="388">
          <cell r="G388" t="str">
            <v>1khÊu than</v>
          </cell>
        </row>
        <row r="389">
          <cell r="G389" t="str">
            <v>1khÊu than</v>
          </cell>
        </row>
        <row r="390">
          <cell r="G390" t="str">
            <v>1khÊu than</v>
          </cell>
        </row>
        <row r="391">
          <cell r="G391" t="str">
            <v>1khÊu than</v>
          </cell>
        </row>
        <row r="392">
          <cell r="G392" t="str">
            <v>1khÊu than</v>
          </cell>
        </row>
        <row r="393">
          <cell r="G393" t="str">
            <v>1khÊu than</v>
          </cell>
        </row>
        <row r="394">
          <cell r="G394" t="str">
            <v>1khÊu than</v>
          </cell>
        </row>
        <row r="395">
          <cell r="G395" t="str">
            <v>1khÊu than</v>
          </cell>
        </row>
        <row r="396">
          <cell r="G396" t="str">
            <v>1khÊu than</v>
          </cell>
        </row>
        <row r="397">
          <cell r="G397" t="str">
            <v>1khÊu than</v>
          </cell>
        </row>
        <row r="398">
          <cell r="G398" t="str">
            <v>1khÊu than</v>
          </cell>
        </row>
        <row r="399">
          <cell r="G399" t="str">
            <v>1khÊu than</v>
          </cell>
        </row>
        <row r="400">
          <cell r="G400" t="str">
            <v>1khÊu than</v>
          </cell>
        </row>
        <row r="401">
          <cell r="G401" t="str">
            <v>1khÊu than</v>
          </cell>
        </row>
        <row r="402">
          <cell r="G402" t="str">
            <v>1khÊu than</v>
          </cell>
        </row>
        <row r="403">
          <cell r="G403" t="str">
            <v>1khÊu than</v>
          </cell>
        </row>
        <row r="404">
          <cell r="G404" t="str">
            <v>1khÊu than</v>
          </cell>
        </row>
        <row r="405">
          <cell r="G405" t="str">
            <v>1khÊu than</v>
          </cell>
        </row>
        <row r="406">
          <cell r="G406" t="str">
            <v>1khÊu than</v>
          </cell>
        </row>
        <row r="407">
          <cell r="G407" t="str">
            <v>1khÊu than</v>
          </cell>
        </row>
        <row r="408">
          <cell r="G408" t="str">
            <v>1khÊu than</v>
          </cell>
        </row>
        <row r="409">
          <cell r="G409" t="str">
            <v>1khÊu than</v>
          </cell>
        </row>
        <row r="410">
          <cell r="G410" t="str">
            <v>1khÊu than</v>
          </cell>
        </row>
        <row r="411">
          <cell r="G411" t="str">
            <v>1khÊu than</v>
          </cell>
        </row>
        <row r="412">
          <cell r="G412" t="str">
            <v>1khÊu than</v>
          </cell>
        </row>
        <row r="413">
          <cell r="G413" t="str">
            <v>1khÊu than</v>
          </cell>
        </row>
        <row r="414">
          <cell r="G414" t="str">
            <v>1khÊu than</v>
          </cell>
        </row>
        <row r="415">
          <cell r="G415" t="str">
            <v>1khÊu than</v>
          </cell>
        </row>
        <row r="416">
          <cell r="G416" t="str">
            <v>1khÊu than</v>
          </cell>
        </row>
        <row r="417">
          <cell r="G417" t="str">
            <v>1khÊu than</v>
          </cell>
        </row>
        <row r="418">
          <cell r="G418" t="str">
            <v>1khÊu than</v>
          </cell>
        </row>
        <row r="419">
          <cell r="G419" t="str">
            <v>1khÊu than</v>
          </cell>
        </row>
        <row r="420">
          <cell r="G420" t="str">
            <v>1khÊu than</v>
          </cell>
        </row>
        <row r="421">
          <cell r="G421" t="str">
            <v>1khÊu than</v>
          </cell>
        </row>
        <row r="422">
          <cell r="G422" t="str">
            <v>1khÊu than</v>
          </cell>
        </row>
        <row r="423">
          <cell r="G423" t="str">
            <v>1khÊu than</v>
          </cell>
        </row>
        <row r="424">
          <cell r="G424" t="str">
            <v>1khÊu than</v>
          </cell>
        </row>
        <row r="425">
          <cell r="G425" t="str">
            <v>1khÊu than</v>
          </cell>
        </row>
        <row r="426">
          <cell r="G426" t="str">
            <v>1khÊu than</v>
          </cell>
        </row>
        <row r="427">
          <cell r="G427" t="str">
            <v>1khÊu than</v>
          </cell>
        </row>
        <row r="428">
          <cell r="G428" t="str">
            <v>1khÊu than</v>
          </cell>
        </row>
        <row r="429">
          <cell r="G429" t="str">
            <v>1khÊu than</v>
          </cell>
        </row>
        <row r="430">
          <cell r="G430" t="str">
            <v>1khÊu than</v>
          </cell>
        </row>
        <row r="431">
          <cell r="G431" t="str">
            <v>1khÊu than</v>
          </cell>
        </row>
        <row r="432">
          <cell r="G432" t="str">
            <v>1khÊu than</v>
          </cell>
        </row>
        <row r="433">
          <cell r="G433" t="str">
            <v>1khÊu than</v>
          </cell>
        </row>
        <row r="434">
          <cell r="G434" t="str">
            <v>1khÊu than</v>
          </cell>
        </row>
        <row r="435">
          <cell r="G435" t="str">
            <v>1khÊu than</v>
          </cell>
        </row>
        <row r="436">
          <cell r="G436" t="str">
            <v>1khÊu than</v>
          </cell>
        </row>
        <row r="437">
          <cell r="G437" t="str">
            <v>1khÊu than</v>
          </cell>
        </row>
        <row r="438">
          <cell r="G438" t="str">
            <v>1khÊu than</v>
          </cell>
        </row>
        <row r="439">
          <cell r="G439" t="str">
            <v>1khÊu than</v>
          </cell>
        </row>
        <row r="440">
          <cell r="G440" t="str">
            <v>1khÊu than</v>
          </cell>
        </row>
        <row r="441">
          <cell r="G441" t="str">
            <v>1khÊu than</v>
          </cell>
        </row>
        <row r="442">
          <cell r="G442" t="str">
            <v>1khÊu than</v>
          </cell>
        </row>
        <row r="443">
          <cell r="G443" t="str">
            <v>1khÊu than</v>
          </cell>
        </row>
        <row r="444">
          <cell r="G444" t="str">
            <v>1khÊu than</v>
          </cell>
        </row>
        <row r="445">
          <cell r="G445" t="str">
            <v>1khÊu than</v>
          </cell>
        </row>
        <row r="446">
          <cell r="G446" t="str">
            <v>1khÊu than</v>
          </cell>
        </row>
        <row r="447">
          <cell r="G447" t="str">
            <v>1khÊu than</v>
          </cell>
        </row>
        <row r="448">
          <cell r="G448" t="str">
            <v>1khÊu than</v>
          </cell>
        </row>
        <row r="449">
          <cell r="G449" t="str">
            <v>1khÊu than</v>
          </cell>
        </row>
        <row r="450">
          <cell r="G450" t="str">
            <v>1khÊu than</v>
          </cell>
        </row>
        <row r="451">
          <cell r="G451" t="str">
            <v>1khÊu than</v>
          </cell>
        </row>
        <row r="452">
          <cell r="G452" t="str">
            <v>1khÊu than</v>
          </cell>
        </row>
        <row r="453">
          <cell r="G453" t="str">
            <v>1khÊu than</v>
          </cell>
        </row>
        <row r="454">
          <cell r="G454" t="str">
            <v>1khÊu than</v>
          </cell>
        </row>
        <row r="455">
          <cell r="G455" t="str">
            <v>1khÊu than</v>
          </cell>
        </row>
        <row r="456">
          <cell r="G456" t="str">
            <v>1khÊu than</v>
          </cell>
        </row>
        <row r="457">
          <cell r="G457" t="str">
            <v>1khÊu than</v>
          </cell>
        </row>
        <row r="458">
          <cell r="G458" t="str">
            <v>1khÊu than</v>
          </cell>
        </row>
        <row r="459">
          <cell r="G459" t="str">
            <v>1khÊu than</v>
          </cell>
        </row>
        <row r="460">
          <cell r="G460" t="str">
            <v>1khÊu than</v>
          </cell>
        </row>
        <row r="461">
          <cell r="G461" t="str">
            <v>1khÊu than</v>
          </cell>
        </row>
        <row r="462">
          <cell r="G462" t="str">
            <v>1khÊu than</v>
          </cell>
        </row>
        <row r="463">
          <cell r="G463" t="str">
            <v>1khÊu than</v>
          </cell>
        </row>
        <row r="464">
          <cell r="G464" t="str">
            <v>1khÊu than</v>
          </cell>
        </row>
        <row r="465">
          <cell r="G465" t="str">
            <v>1khÊu than</v>
          </cell>
        </row>
        <row r="466">
          <cell r="G466" t="str">
            <v/>
          </cell>
        </row>
        <row r="467">
          <cell r="G467" t="str">
            <v/>
          </cell>
        </row>
        <row r="468">
          <cell r="G468" t="str">
            <v>1lß CBSX</v>
          </cell>
        </row>
        <row r="469">
          <cell r="G469" t="str">
            <v>1lß CBSX</v>
          </cell>
        </row>
        <row r="470">
          <cell r="G470" t="str">
            <v>1lß CBSX</v>
          </cell>
        </row>
        <row r="471">
          <cell r="G471" t="str">
            <v>1lß CBSX</v>
          </cell>
        </row>
        <row r="472">
          <cell r="G472" t="str">
            <v>1lß CBSX</v>
          </cell>
        </row>
        <row r="473">
          <cell r="G473" t="str">
            <v>1lß CBSX</v>
          </cell>
        </row>
        <row r="474">
          <cell r="G474" t="str">
            <v>1lß CBSX</v>
          </cell>
        </row>
        <row r="475">
          <cell r="G475" t="str">
            <v>1lß CBSX</v>
          </cell>
        </row>
        <row r="476">
          <cell r="G476" t="str">
            <v>1lß CBSX</v>
          </cell>
        </row>
        <row r="477">
          <cell r="G477" t="str">
            <v>1lß CBSX</v>
          </cell>
        </row>
        <row r="478">
          <cell r="G478" t="str">
            <v>1lß CBSX</v>
          </cell>
        </row>
        <row r="479">
          <cell r="G479" t="str">
            <v>1lß CBSX</v>
          </cell>
        </row>
        <row r="480">
          <cell r="G480" t="str">
            <v>1lß CBSX</v>
          </cell>
        </row>
        <row r="481">
          <cell r="G481" t="str">
            <v/>
          </cell>
        </row>
        <row r="482">
          <cell r="G482" t="str">
            <v>1lß CBSX</v>
          </cell>
        </row>
        <row r="483">
          <cell r="G483" t="str">
            <v>1lß CBSX</v>
          </cell>
        </row>
        <row r="484">
          <cell r="G484" t="str">
            <v>1lß CBSX</v>
          </cell>
        </row>
        <row r="485">
          <cell r="G485" t="str">
            <v>1lß CBSX</v>
          </cell>
        </row>
        <row r="486">
          <cell r="G486" t="str">
            <v>1lß CBSX</v>
          </cell>
        </row>
        <row r="487">
          <cell r="G487" t="str">
            <v>1lß CBSX</v>
          </cell>
        </row>
        <row r="488">
          <cell r="G488" t="str">
            <v>1lß CBSX</v>
          </cell>
        </row>
        <row r="489">
          <cell r="G489" t="str">
            <v/>
          </cell>
        </row>
        <row r="490">
          <cell r="G490" t="str">
            <v/>
          </cell>
        </row>
        <row r="491">
          <cell r="G491" t="str">
            <v>1lß CBSX</v>
          </cell>
        </row>
        <row r="492">
          <cell r="G492" t="str">
            <v>1lß CBSX</v>
          </cell>
        </row>
        <row r="493">
          <cell r="G493" t="str">
            <v>1lß CBSX</v>
          </cell>
        </row>
        <row r="494">
          <cell r="G494" t="str">
            <v>1lß CBSX</v>
          </cell>
        </row>
        <row r="495">
          <cell r="G495" t="str">
            <v>1lß CBSX</v>
          </cell>
        </row>
        <row r="496">
          <cell r="G496" t="str">
            <v>1lß CBSX</v>
          </cell>
        </row>
        <row r="497">
          <cell r="G497" t="str">
            <v>1lß CBSX</v>
          </cell>
        </row>
        <row r="498">
          <cell r="G498" t="str">
            <v>1lß CBSX</v>
          </cell>
        </row>
        <row r="499">
          <cell r="G499" t="str">
            <v/>
          </cell>
        </row>
        <row r="500">
          <cell r="G500" t="str">
            <v/>
          </cell>
        </row>
        <row r="501">
          <cell r="G501" t="str">
            <v/>
          </cell>
        </row>
        <row r="502">
          <cell r="G502" t="str">
            <v>1lß CBSX</v>
          </cell>
        </row>
        <row r="503">
          <cell r="G503" t="str">
            <v>1lß CBSX</v>
          </cell>
        </row>
        <row r="504">
          <cell r="G504" t="str">
            <v>1khÊu than</v>
          </cell>
        </row>
        <row r="505">
          <cell r="G505" t="str">
            <v>1khÊu than</v>
          </cell>
        </row>
        <row r="506">
          <cell r="G506" t="str">
            <v>1khÊu than</v>
          </cell>
        </row>
        <row r="507">
          <cell r="G507" t="str">
            <v>1khÊu than</v>
          </cell>
        </row>
        <row r="508">
          <cell r="G508" t="str">
            <v>1khÊu than</v>
          </cell>
        </row>
        <row r="509">
          <cell r="G509" t="str">
            <v>1khÊu than</v>
          </cell>
        </row>
        <row r="510">
          <cell r="G510" t="str">
            <v>1lß CBSX</v>
          </cell>
        </row>
        <row r="511">
          <cell r="G511" t="str">
            <v>1lß CBSX</v>
          </cell>
        </row>
        <row r="512">
          <cell r="G512" t="str">
            <v>1khÊu than</v>
          </cell>
        </row>
        <row r="513">
          <cell r="G513" t="str">
            <v>1khÊu than</v>
          </cell>
        </row>
        <row r="514">
          <cell r="G514" t="str">
            <v>1khÊu than</v>
          </cell>
        </row>
        <row r="515">
          <cell r="G515" t="str">
            <v>1khÊu than</v>
          </cell>
        </row>
        <row r="516">
          <cell r="G516" t="str">
            <v>1khÊu than</v>
          </cell>
        </row>
        <row r="517">
          <cell r="G517" t="str">
            <v/>
          </cell>
        </row>
        <row r="518">
          <cell r="G518" t="str">
            <v/>
          </cell>
        </row>
        <row r="519">
          <cell r="G519" t="str">
            <v/>
          </cell>
        </row>
        <row r="520">
          <cell r="G520" t="str">
            <v>1lß CBSX</v>
          </cell>
        </row>
        <row r="521">
          <cell r="G521" t="str">
            <v>1lß CBSX</v>
          </cell>
        </row>
        <row r="522">
          <cell r="G522" t="str">
            <v>1lß CBSX</v>
          </cell>
        </row>
        <row r="523">
          <cell r="G523" t="str">
            <v>1khÊu than</v>
          </cell>
        </row>
        <row r="524">
          <cell r="G524" t="str">
            <v>1khÊu than</v>
          </cell>
        </row>
        <row r="525">
          <cell r="G525" t="str">
            <v>1khÊu than</v>
          </cell>
        </row>
        <row r="526">
          <cell r="G526" t="str">
            <v>1khÊu than</v>
          </cell>
        </row>
        <row r="527">
          <cell r="G527" t="str">
            <v>1khÊu than</v>
          </cell>
        </row>
        <row r="528">
          <cell r="G528" t="str">
            <v/>
          </cell>
        </row>
        <row r="529">
          <cell r="G529" t="str">
            <v/>
          </cell>
        </row>
        <row r="530">
          <cell r="G530" t="str">
            <v/>
          </cell>
        </row>
        <row r="531">
          <cell r="G531" t="str">
            <v>1lß CBSX</v>
          </cell>
        </row>
        <row r="532">
          <cell r="G532" t="str">
            <v>1lß CBSX</v>
          </cell>
        </row>
        <row r="533">
          <cell r="G533" t="str">
            <v>1lß CBSX</v>
          </cell>
        </row>
        <row r="534">
          <cell r="G534" t="str">
            <v>1khÊu than</v>
          </cell>
        </row>
        <row r="535">
          <cell r="G535" t="str">
            <v>1khÊu than</v>
          </cell>
        </row>
        <row r="536">
          <cell r="G536" t="str">
            <v>1khÊu than</v>
          </cell>
        </row>
        <row r="537">
          <cell r="G537" t="str">
            <v>1khÊu than</v>
          </cell>
        </row>
        <row r="538">
          <cell r="G538" t="str">
            <v/>
          </cell>
        </row>
        <row r="539">
          <cell r="G539" t="str">
            <v/>
          </cell>
        </row>
        <row r="540">
          <cell r="G540" t="str">
            <v/>
          </cell>
        </row>
        <row r="541">
          <cell r="G541" t="str">
            <v>1lß CBSX</v>
          </cell>
        </row>
        <row r="542">
          <cell r="G542" t="str">
            <v>1lß CBSX</v>
          </cell>
        </row>
        <row r="543">
          <cell r="G543" t="str">
            <v>1lß CBSX</v>
          </cell>
        </row>
        <row r="544">
          <cell r="G544" t="str">
            <v>1lß CBSX</v>
          </cell>
        </row>
        <row r="545">
          <cell r="G545" t="str">
            <v>1lß CBSX</v>
          </cell>
        </row>
        <row r="546">
          <cell r="G546" t="str">
            <v>1khÊu than</v>
          </cell>
        </row>
        <row r="547">
          <cell r="G547" t="str">
            <v>1khÊu than</v>
          </cell>
        </row>
        <row r="548">
          <cell r="G548" t="str">
            <v>1khÊu than</v>
          </cell>
        </row>
        <row r="549">
          <cell r="G549" t="str">
            <v>1lß CBSX</v>
          </cell>
        </row>
        <row r="550">
          <cell r="G550" t="str">
            <v>1lß CBSX</v>
          </cell>
        </row>
        <row r="551">
          <cell r="G551" t="str">
            <v>1lß CBSX</v>
          </cell>
        </row>
        <row r="552">
          <cell r="G552" t="str">
            <v>1lß CBSX</v>
          </cell>
        </row>
        <row r="553">
          <cell r="G553" t="str">
            <v/>
          </cell>
        </row>
        <row r="554">
          <cell r="G554" t="str">
            <v/>
          </cell>
        </row>
        <row r="555">
          <cell r="G555" t="str">
            <v>1khÊu than</v>
          </cell>
        </row>
        <row r="556">
          <cell r="G556" t="str">
            <v>1khÊu than</v>
          </cell>
        </row>
        <row r="557">
          <cell r="G557" t="str">
            <v>1lß CBSX</v>
          </cell>
        </row>
        <row r="558">
          <cell r="G558" t="str">
            <v>1lß CBSX</v>
          </cell>
        </row>
        <row r="559">
          <cell r="G559" t="str">
            <v>1lß CBSX</v>
          </cell>
        </row>
        <row r="560">
          <cell r="G560" t="str">
            <v>1lß CBSX</v>
          </cell>
        </row>
        <row r="561">
          <cell r="G561" t="str">
            <v>1lß CBSX</v>
          </cell>
        </row>
        <row r="562">
          <cell r="G562" t="str">
            <v/>
          </cell>
        </row>
        <row r="563">
          <cell r="G563" t="str">
            <v/>
          </cell>
        </row>
        <row r="564">
          <cell r="G564" t="str">
            <v>1khÊu than</v>
          </cell>
        </row>
        <row r="565">
          <cell r="G565" t="str">
            <v>1khÊu than</v>
          </cell>
        </row>
        <row r="566">
          <cell r="G566" t="str">
            <v>1lß CBSX</v>
          </cell>
        </row>
        <row r="567">
          <cell r="G567" t="str">
            <v>1lß CBSX</v>
          </cell>
        </row>
        <row r="568">
          <cell r="G568" t="str">
            <v>1lß CBSX</v>
          </cell>
        </row>
        <row r="569">
          <cell r="G569" t="str">
            <v>1lß CBSX</v>
          </cell>
        </row>
        <row r="570">
          <cell r="G570" t="str">
            <v>1lß CBSX</v>
          </cell>
        </row>
        <row r="571">
          <cell r="G571" t="str">
            <v>1khÊu than</v>
          </cell>
        </row>
        <row r="572">
          <cell r="G572" t="str">
            <v>1khÊu than</v>
          </cell>
        </row>
        <row r="573">
          <cell r="G573" t="str">
            <v>1khÊu than</v>
          </cell>
        </row>
        <row r="574">
          <cell r="G574" t="str">
            <v/>
          </cell>
        </row>
        <row r="575">
          <cell r="G575" t="str">
            <v/>
          </cell>
        </row>
        <row r="576">
          <cell r="G576" t="str">
            <v/>
          </cell>
        </row>
        <row r="577">
          <cell r="G577" t="str">
            <v/>
          </cell>
        </row>
        <row r="578">
          <cell r="G578" t="str">
            <v>1lß CBSX</v>
          </cell>
        </row>
        <row r="579">
          <cell r="G579" t="str">
            <v>1lß CBSX</v>
          </cell>
        </row>
        <row r="580">
          <cell r="G580" t="str">
            <v>1lß CBSX</v>
          </cell>
        </row>
        <row r="581">
          <cell r="G581" t="str">
            <v>1lß CBSX</v>
          </cell>
        </row>
        <row r="582">
          <cell r="G582" t="str">
            <v>1lß CBSX</v>
          </cell>
        </row>
        <row r="583">
          <cell r="G583" t="str">
            <v/>
          </cell>
        </row>
        <row r="584">
          <cell r="G584" t="str">
            <v/>
          </cell>
        </row>
        <row r="585">
          <cell r="G585" t="str">
            <v/>
          </cell>
        </row>
        <row r="586">
          <cell r="G586" t="str">
            <v>1khÊu than</v>
          </cell>
        </row>
        <row r="587">
          <cell r="G587" t="str">
            <v>1khÊu than</v>
          </cell>
        </row>
        <row r="588">
          <cell r="G588" t="str">
            <v>1khÊu than</v>
          </cell>
        </row>
        <row r="589">
          <cell r="G589" t="str">
            <v>1khÊu than</v>
          </cell>
        </row>
        <row r="590">
          <cell r="G590" t="str">
            <v>1khÊu than</v>
          </cell>
        </row>
        <row r="591">
          <cell r="G591" t="str">
            <v/>
          </cell>
        </row>
        <row r="592">
          <cell r="G592" t="str">
            <v/>
          </cell>
        </row>
        <row r="593">
          <cell r="G593" t="str">
            <v>1khÊu than</v>
          </cell>
        </row>
        <row r="594">
          <cell r="G594" t="str">
            <v>1khÊu than</v>
          </cell>
        </row>
        <row r="595">
          <cell r="G595" t="str">
            <v>1khÊu than</v>
          </cell>
        </row>
        <row r="596">
          <cell r="G596" t="str">
            <v>1khÊu than</v>
          </cell>
        </row>
        <row r="597">
          <cell r="G597" t="str">
            <v/>
          </cell>
        </row>
        <row r="598">
          <cell r="G598" t="str">
            <v/>
          </cell>
        </row>
        <row r="599">
          <cell r="G599" t="str">
            <v>1khÊu than</v>
          </cell>
        </row>
        <row r="600">
          <cell r="G600" t="str">
            <v>1khÊu than</v>
          </cell>
        </row>
        <row r="601">
          <cell r="G601" t="str">
            <v>1khÊu than</v>
          </cell>
        </row>
        <row r="602">
          <cell r="G602" t="str">
            <v>1khÊu than</v>
          </cell>
        </row>
        <row r="603">
          <cell r="G603" t="str">
            <v>1khÊu than</v>
          </cell>
        </row>
        <row r="604">
          <cell r="G604" t="str">
            <v>1khÊu than</v>
          </cell>
        </row>
        <row r="605">
          <cell r="G605" t="str">
            <v>1khÊu than</v>
          </cell>
        </row>
        <row r="606">
          <cell r="G606" t="str">
            <v>1khÊu than</v>
          </cell>
        </row>
        <row r="607">
          <cell r="G607" t="str">
            <v>1khÊu than</v>
          </cell>
        </row>
        <row r="608">
          <cell r="G608" t="str">
            <v>1khÊu than</v>
          </cell>
        </row>
        <row r="609">
          <cell r="G609" t="str">
            <v>1khÊu than</v>
          </cell>
        </row>
        <row r="610">
          <cell r="G610" t="str">
            <v>1khÊu than</v>
          </cell>
        </row>
        <row r="611">
          <cell r="G611" t="str">
            <v>1khÊu than</v>
          </cell>
        </row>
        <row r="612">
          <cell r="G612" t="str">
            <v>1khÊu than</v>
          </cell>
        </row>
        <row r="613">
          <cell r="G613" t="str">
            <v/>
          </cell>
        </row>
        <row r="614">
          <cell r="G614" t="str">
            <v/>
          </cell>
        </row>
        <row r="615">
          <cell r="G615" t="str">
            <v>1khÊu than</v>
          </cell>
        </row>
        <row r="616">
          <cell r="G616" t="str">
            <v>1khÊu than</v>
          </cell>
        </row>
        <row r="617">
          <cell r="G617" t="str">
            <v>1khÊu than</v>
          </cell>
        </row>
        <row r="618">
          <cell r="G618" t="str">
            <v>1khÊu than</v>
          </cell>
        </row>
        <row r="619">
          <cell r="G619" t="str">
            <v>1khÊu than</v>
          </cell>
        </row>
        <row r="620">
          <cell r="G620" t="str">
            <v>1khÊu than</v>
          </cell>
        </row>
        <row r="621">
          <cell r="G621" t="str">
            <v>1khÊu than</v>
          </cell>
        </row>
        <row r="622">
          <cell r="G622" t="str">
            <v>1khÊu than</v>
          </cell>
        </row>
        <row r="623">
          <cell r="G623" t="str">
            <v>1khÊu than</v>
          </cell>
        </row>
        <row r="624">
          <cell r="G624" t="str">
            <v/>
          </cell>
        </row>
        <row r="625">
          <cell r="G625" t="str">
            <v/>
          </cell>
        </row>
        <row r="626">
          <cell r="G626" t="str">
            <v/>
          </cell>
        </row>
        <row r="627">
          <cell r="G627" t="str">
            <v>1khÊu than</v>
          </cell>
        </row>
        <row r="628">
          <cell r="G628" t="str">
            <v>1khÊu than</v>
          </cell>
        </row>
        <row r="629">
          <cell r="G629" t="str">
            <v>1khÊu than</v>
          </cell>
        </row>
        <row r="630">
          <cell r="G630" t="str">
            <v/>
          </cell>
        </row>
        <row r="631">
          <cell r="G631" t="str">
            <v/>
          </cell>
        </row>
        <row r="632">
          <cell r="G632" t="str">
            <v/>
          </cell>
        </row>
        <row r="633">
          <cell r="G633" t="str">
            <v>1khÊu than</v>
          </cell>
        </row>
        <row r="634">
          <cell r="G634" t="str">
            <v>1khÊu than</v>
          </cell>
        </row>
        <row r="635">
          <cell r="G635" t="str">
            <v>1lß CBSX</v>
          </cell>
        </row>
        <row r="636">
          <cell r="G636" t="str">
            <v>1lß CBSX</v>
          </cell>
        </row>
        <row r="637">
          <cell r="G637" t="str">
            <v>1khÊu than</v>
          </cell>
        </row>
        <row r="638">
          <cell r="G638" t="str">
            <v>1khÊu than</v>
          </cell>
        </row>
        <row r="639">
          <cell r="G639" t="str">
            <v>1khÊu than</v>
          </cell>
        </row>
        <row r="640">
          <cell r="G640" t="str">
            <v>1khÊu than</v>
          </cell>
        </row>
        <row r="641">
          <cell r="G641" t="str">
            <v/>
          </cell>
        </row>
        <row r="642">
          <cell r="G642" t="str">
            <v/>
          </cell>
        </row>
        <row r="643">
          <cell r="G643" t="str">
            <v>1lß CBSX</v>
          </cell>
        </row>
        <row r="644">
          <cell r="G644" t="str">
            <v>1lß CBSX</v>
          </cell>
        </row>
        <row r="645">
          <cell r="G645" t="str">
            <v>1lß CBSX</v>
          </cell>
        </row>
        <row r="646">
          <cell r="G646" t="str">
            <v>1lß CBSX</v>
          </cell>
        </row>
        <row r="647">
          <cell r="G647" t="str">
            <v>1lß CBSX</v>
          </cell>
        </row>
        <row r="648">
          <cell r="G648" t="str">
            <v>1lß CBSX</v>
          </cell>
        </row>
        <row r="649">
          <cell r="G649" t="str">
            <v>1lß CBSX</v>
          </cell>
        </row>
        <row r="650">
          <cell r="G650" t="str">
            <v>1lß CBSX</v>
          </cell>
        </row>
        <row r="651">
          <cell r="G651" t="str">
            <v>1lß CBSX</v>
          </cell>
        </row>
        <row r="652">
          <cell r="G652" t="str">
            <v/>
          </cell>
        </row>
        <row r="653">
          <cell r="G653" t="str">
            <v/>
          </cell>
        </row>
        <row r="654">
          <cell r="G654" t="str">
            <v>1khÊu than</v>
          </cell>
        </row>
        <row r="655">
          <cell r="G655" t="str">
            <v>1khÊu than</v>
          </cell>
        </row>
        <row r="656">
          <cell r="G656" t="str">
            <v/>
          </cell>
        </row>
        <row r="657">
          <cell r="G657" t="str">
            <v/>
          </cell>
        </row>
        <row r="658">
          <cell r="G658" t="str">
            <v>1khÊu than</v>
          </cell>
        </row>
        <row r="659">
          <cell r="G659" t="str">
            <v>1khÊu than</v>
          </cell>
        </row>
        <row r="660">
          <cell r="G660" t="str">
            <v>1lß CBSX</v>
          </cell>
        </row>
        <row r="661">
          <cell r="G661" t="str">
            <v>1lß CBSX</v>
          </cell>
        </row>
        <row r="662">
          <cell r="G662" t="str">
            <v>1lß CBSX</v>
          </cell>
        </row>
        <row r="663">
          <cell r="G663" t="str">
            <v>1lß CBSX</v>
          </cell>
        </row>
        <row r="664">
          <cell r="G664" t="str">
            <v>1khÊu than</v>
          </cell>
        </row>
        <row r="665">
          <cell r="G665" t="str">
            <v>1khÊu than</v>
          </cell>
        </row>
        <row r="666">
          <cell r="G666" t="str">
            <v/>
          </cell>
        </row>
        <row r="667">
          <cell r="G667" t="str">
            <v/>
          </cell>
        </row>
        <row r="668">
          <cell r="G668" t="str">
            <v/>
          </cell>
        </row>
        <row r="669">
          <cell r="G669" t="str">
            <v>1lß CBSX</v>
          </cell>
        </row>
        <row r="670">
          <cell r="G670" t="str">
            <v>1lß CBSX</v>
          </cell>
        </row>
        <row r="671">
          <cell r="G671" t="str">
            <v>1lß CBSX</v>
          </cell>
        </row>
        <row r="672">
          <cell r="G672" t="str">
            <v>1lß CBSX</v>
          </cell>
        </row>
        <row r="673">
          <cell r="G673" t="str">
            <v>1lß CBSX</v>
          </cell>
        </row>
        <row r="674">
          <cell r="G674" t="str">
            <v>1lß CBSX</v>
          </cell>
        </row>
        <row r="675">
          <cell r="G675" t="str">
            <v>1lß CBSX</v>
          </cell>
        </row>
        <row r="676">
          <cell r="G676" t="str">
            <v>1lß CBSX</v>
          </cell>
        </row>
        <row r="677">
          <cell r="G677" t="str">
            <v>1lß CBSX</v>
          </cell>
        </row>
        <row r="678">
          <cell r="G678" t="str">
            <v>1lß CBSX</v>
          </cell>
        </row>
        <row r="679">
          <cell r="G679" t="str">
            <v>1lß CBSX</v>
          </cell>
        </row>
        <row r="680">
          <cell r="G680" t="str">
            <v>1lß CBSX</v>
          </cell>
        </row>
        <row r="681">
          <cell r="G681" t="str">
            <v>1khÊu than</v>
          </cell>
        </row>
        <row r="682">
          <cell r="G682" t="str">
            <v>1khÊu than</v>
          </cell>
        </row>
        <row r="683">
          <cell r="G683" t="str">
            <v>1khÊu than</v>
          </cell>
        </row>
        <row r="684">
          <cell r="G684" t="str">
            <v>1khÊu than</v>
          </cell>
        </row>
        <row r="685">
          <cell r="G685" t="str">
            <v>1khÊu than</v>
          </cell>
        </row>
        <row r="686">
          <cell r="G686" t="str">
            <v/>
          </cell>
        </row>
        <row r="687">
          <cell r="G687" t="str">
            <v>1khÊu than</v>
          </cell>
        </row>
        <row r="688">
          <cell r="G688" t="str">
            <v>1khÊu than</v>
          </cell>
        </row>
        <row r="689">
          <cell r="G689" t="str">
            <v>1lß CBSX</v>
          </cell>
        </row>
        <row r="690">
          <cell r="G690" t="str">
            <v>1lß CBSX</v>
          </cell>
        </row>
        <row r="691">
          <cell r="G691" t="str">
            <v>1lß CBSX</v>
          </cell>
        </row>
        <row r="692">
          <cell r="G692" t="str">
            <v>1khÊu than</v>
          </cell>
        </row>
        <row r="693">
          <cell r="G693" t="str">
            <v>1khÊu than</v>
          </cell>
        </row>
        <row r="694">
          <cell r="G694" t="str">
            <v>1khÊu than</v>
          </cell>
        </row>
        <row r="695">
          <cell r="G695" t="str">
            <v/>
          </cell>
        </row>
        <row r="696">
          <cell r="G696" t="str">
            <v/>
          </cell>
        </row>
        <row r="697">
          <cell r="G697" t="str">
            <v/>
          </cell>
        </row>
        <row r="698">
          <cell r="G698" t="str">
            <v>1lß CBSX</v>
          </cell>
        </row>
        <row r="699">
          <cell r="G699" t="str">
            <v>1lß CBSX</v>
          </cell>
        </row>
        <row r="700">
          <cell r="G700" t="str">
            <v>1lß CBSX</v>
          </cell>
        </row>
        <row r="701">
          <cell r="G701" t="str">
            <v>1lß CBSX</v>
          </cell>
        </row>
        <row r="702">
          <cell r="G702" t="str">
            <v/>
          </cell>
        </row>
        <row r="703">
          <cell r="G703" t="str">
            <v/>
          </cell>
        </row>
        <row r="704">
          <cell r="G704" t="str">
            <v>1lß CBSX</v>
          </cell>
        </row>
        <row r="705">
          <cell r="G705" t="str">
            <v>1lß CBSX</v>
          </cell>
        </row>
        <row r="706">
          <cell r="G706" t="str">
            <v>1lß CBSX</v>
          </cell>
        </row>
        <row r="707">
          <cell r="G707" t="str">
            <v>1lß CBSX</v>
          </cell>
        </row>
        <row r="708">
          <cell r="G708" t="str">
            <v>1khÊu than</v>
          </cell>
        </row>
        <row r="709">
          <cell r="G709" t="str">
            <v>1khÊu than</v>
          </cell>
        </row>
        <row r="710">
          <cell r="G710" t="str">
            <v>1khÊu than</v>
          </cell>
        </row>
        <row r="711">
          <cell r="G711" t="str">
            <v>1lß CBSX</v>
          </cell>
        </row>
        <row r="712">
          <cell r="G712" t="str">
            <v>1lß CBSX</v>
          </cell>
        </row>
        <row r="713">
          <cell r="G713" t="str">
            <v>1lß CBSX</v>
          </cell>
        </row>
        <row r="714">
          <cell r="G714" t="str">
            <v>1lß CBSX</v>
          </cell>
        </row>
        <row r="715">
          <cell r="G715" t="str">
            <v/>
          </cell>
        </row>
        <row r="716">
          <cell r="G716" t="str">
            <v/>
          </cell>
        </row>
        <row r="717">
          <cell r="G717" t="str">
            <v/>
          </cell>
        </row>
        <row r="718">
          <cell r="G718" t="str">
            <v>1khÊu than</v>
          </cell>
        </row>
        <row r="719">
          <cell r="G719" t="str">
            <v>1khÊu than</v>
          </cell>
        </row>
        <row r="720">
          <cell r="G720" t="str">
            <v>1lß CBSX</v>
          </cell>
        </row>
        <row r="721">
          <cell r="G721" t="str">
            <v>1lß CBSX</v>
          </cell>
        </row>
        <row r="722">
          <cell r="G722" t="str">
            <v>1khÊu than</v>
          </cell>
        </row>
        <row r="723">
          <cell r="G723" t="str">
            <v>1khÊu than</v>
          </cell>
        </row>
        <row r="724">
          <cell r="G724" t="str">
            <v/>
          </cell>
        </row>
        <row r="725">
          <cell r="G725" t="str">
            <v/>
          </cell>
        </row>
        <row r="726">
          <cell r="G726" t="str">
            <v/>
          </cell>
        </row>
        <row r="727">
          <cell r="G727" t="str">
            <v>1khÊu than</v>
          </cell>
        </row>
        <row r="728">
          <cell r="G728" t="str">
            <v>1khÊu than</v>
          </cell>
        </row>
        <row r="729">
          <cell r="G729" t="str">
            <v>1khÊu than</v>
          </cell>
        </row>
        <row r="730">
          <cell r="G730" t="str">
            <v>1lß CBSX</v>
          </cell>
        </row>
        <row r="731">
          <cell r="G731" t="str">
            <v>1lß CBSX</v>
          </cell>
        </row>
        <row r="732">
          <cell r="G732" t="str">
            <v>1khÊu than</v>
          </cell>
        </row>
        <row r="733">
          <cell r="G733" t="str">
            <v>1khÊu than</v>
          </cell>
        </row>
        <row r="734">
          <cell r="G734" t="str">
            <v/>
          </cell>
        </row>
        <row r="735">
          <cell r="G735" t="str">
            <v/>
          </cell>
        </row>
        <row r="736">
          <cell r="G736" t="str">
            <v>1khÊu than</v>
          </cell>
        </row>
        <row r="737">
          <cell r="G737" t="str">
            <v>1khÊu than</v>
          </cell>
        </row>
        <row r="738">
          <cell r="G738" t="str">
            <v>1khÊu than</v>
          </cell>
        </row>
        <row r="739">
          <cell r="G739" t="str">
            <v>1khÊu than</v>
          </cell>
        </row>
        <row r="740">
          <cell r="G740" t="str">
            <v>1khÊu than</v>
          </cell>
        </row>
        <row r="741">
          <cell r="G741" t="str">
            <v>1khÊu than</v>
          </cell>
        </row>
        <row r="742">
          <cell r="G742" t="str">
            <v>1khÊu than</v>
          </cell>
        </row>
        <row r="743">
          <cell r="G743" t="str">
            <v>1khÊu than</v>
          </cell>
        </row>
        <row r="744">
          <cell r="G744" t="str">
            <v/>
          </cell>
        </row>
        <row r="745">
          <cell r="G745" t="str">
            <v/>
          </cell>
        </row>
        <row r="746">
          <cell r="G746" t="str">
            <v/>
          </cell>
        </row>
        <row r="747">
          <cell r="G747" t="str">
            <v>1khÊu than</v>
          </cell>
        </row>
        <row r="748">
          <cell r="G748" t="str">
            <v>1khÊu than</v>
          </cell>
        </row>
        <row r="749">
          <cell r="G749" t="str">
            <v/>
          </cell>
        </row>
        <row r="750">
          <cell r="G750" t="str">
            <v/>
          </cell>
        </row>
        <row r="751">
          <cell r="G751" t="str">
            <v/>
          </cell>
        </row>
        <row r="752">
          <cell r="G752" t="str">
            <v/>
          </cell>
        </row>
        <row r="753">
          <cell r="G753" t="str">
            <v>1khÊu than</v>
          </cell>
        </row>
        <row r="754">
          <cell r="G754" t="str">
            <v>1khÊu than</v>
          </cell>
        </row>
        <row r="755">
          <cell r="G755" t="str">
            <v>1khÊu than</v>
          </cell>
        </row>
        <row r="756">
          <cell r="G756" t="str">
            <v>1khÊu than</v>
          </cell>
        </row>
        <row r="757">
          <cell r="G757" t="str">
            <v>1khÊu than</v>
          </cell>
        </row>
        <row r="758">
          <cell r="G758" t="str">
            <v>1khÊu than</v>
          </cell>
        </row>
        <row r="759">
          <cell r="G759" t="str">
            <v>1khÊu than</v>
          </cell>
        </row>
        <row r="760">
          <cell r="G760" t="str">
            <v>1khÊu than</v>
          </cell>
        </row>
        <row r="761">
          <cell r="G761" t="str">
            <v>1khÊu than</v>
          </cell>
        </row>
        <row r="762">
          <cell r="G762" t="str">
            <v>1khÊu than</v>
          </cell>
        </row>
        <row r="763">
          <cell r="G763" t="str">
            <v>1khÊu than</v>
          </cell>
        </row>
        <row r="764">
          <cell r="G764" t="str">
            <v>1khÊu than</v>
          </cell>
        </row>
        <row r="765">
          <cell r="G765" t="str">
            <v>1khÊu than</v>
          </cell>
        </row>
        <row r="766">
          <cell r="G766" t="str">
            <v>1khÊu than</v>
          </cell>
        </row>
        <row r="767">
          <cell r="G767" t="str">
            <v>1khÊu than</v>
          </cell>
        </row>
        <row r="768">
          <cell r="G768" t="str">
            <v>1khÊu than</v>
          </cell>
        </row>
        <row r="769">
          <cell r="G769" t="str">
            <v>1khÊu than</v>
          </cell>
        </row>
        <row r="770">
          <cell r="G770" t="str">
            <v>1khÊu than</v>
          </cell>
        </row>
        <row r="771">
          <cell r="G771" t="str">
            <v>1khÊu than</v>
          </cell>
        </row>
        <row r="772">
          <cell r="G772" t="str">
            <v>1khÊu than</v>
          </cell>
        </row>
        <row r="773">
          <cell r="G773" t="str">
            <v>1khÊu than</v>
          </cell>
        </row>
        <row r="774">
          <cell r="G774" t="str">
            <v>1khÊu than</v>
          </cell>
        </row>
        <row r="775">
          <cell r="G775" t="str">
            <v>1khÊu than</v>
          </cell>
        </row>
        <row r="776">
          <cell r="G776" t="str">
            <v>1khÊu than</v>
          </cell>
        </row>
        <row r="777">
          <cell r="G777" t="str">
            <v>1khÊu than</v>
          </cell>
        </row>
        <row r="778">
          <cell r="G778" t="str">
            <v>1khÊu than</v>
          </cell>
        </row>
        <row r="779">
          <cell r="G779" t="str">
            <v>1khÊu than</v>
          </cell>
        </row>
        <row r="780">
          <cell r="G780" t="str">
            <v>1khÊu than</v>
          </cell>
        </row>
        <row r="781">
          <cell r="G781" t="str">
            <v>1khÊu than</v>
          </cell>
        </row>
        <row r="782">
          <cell r="G782" t="str">
            <v>1khÊu than</v>
          </cell>
        </row>
        <row r="783">
          <cell r="G783" t="str">
            <v>1khÊu than</v>
          </cell>
        </row>
        <row r="784">
          <cell r="G784" t="str">
            <v>1khÊu than</v>
          </cell>
        </row>
        <row r="785">
          <cell r="G785" t="str">
            <v>1khÊu than</v>
          </cell>
        </row>
        <row r="786">
          <cell r="G786" t="str">
            <v>1khÊu than</v>
          </cell>
        </row>
        <row r="787">
          <cell r="G787" t="str">
            <v>1khÊu than</v>
          </cell>
        </row>
        <row r="788">
          <cell r="G788" t="str">
            <v>1khÊu than</v>
          </cell>
        </row>
        <row r="789">
          <cell r="G789" t="str">
            <v>1khÊu than</v>
          </cell>
        </row>
        <row r="790">
          <cell r="G790" t="str">
            <v>1khÊu than</v>
          </cell>
        </row>
        <row r="791">
          <cell r="G791" t="str">
            <v>1khÊu than</v>
          </cell>
        </row>
        <row r="792">
          <cell r="G792" t="str">
            <v>1khÊu than</v>
          </cell>
        </row>
        <row r="793">
          <cell r="G793" t="str">
            <v>1khÊu than</v>
          </cell>
        </row>
        <row r="794">
          <cell r="G794" t="str">
            <v>1khÊu than</v>
          </cell>
        </row>
        <row r="795">
          <cell r="G795" t="str">
            <v>1khÊu than</v>
          </cell>
        </row>
        <row r="796">
          <cell r="G796" t="str">
            <v>1khÊu than</v>
          </cell>
        </row>
        <row r="797">
          <cell r="G797" t="str">
            <v>1khÊu than</v>
          </cell>
        </row>
        <row r="798">
          <cell r="G798" t="str">
            <v>1khÊu than</v>
          </cell>
        </row>
        <row r="799">
          <cell r="G799" t="str">
            <v>1khÊu than</v>
          </cell>
        </row>
        <row r="800">
          <cell r="G800" t="str">
            <v>1khÊu than</v>
          </cell>
        </row>
        <row r="801">
          <cell r="G801" t="str">
            <v>1khÊu than</v>
          </cell>
        </row>
        <row r="802">
          <cell r="G802" t="str">
            <v>1khÊu than</v>
          </cell>
        </row>
        <row r="803">
          <cell r="G803" t="str">
            <v>1khÊu than</v>
          </cell>
        </row>
        <row r="804">
          <cell r="G804" t="str">
            <v>1khÊu than</v>
          </cell>
        </row>
        <row r="805">
          <cell r="G805" t="str">
            <v>1khÊu than</v>
          </cell>
        </row>
        <row r="806">
          <cell r="G806" t="str">
            <v>1khÊu than</v>
          </cell>
        </row>
        <row r="807">
          <cell r="G807" t="str">
            <v>1khÊu than</v>
          </cell>
        </row>
        <row r="808">
          <cell r="G808" t="str">
            <v>1khÊu than</v>
          </cell>
        </row>
        <row r="809">
          <cell r="G809" t="str">
            <v>1khÊu than</v>
          </cell>
        </row>
        <row r="810">
          <cell r="G810" t="str">
            <v>1khÊu than</v>
          </cell>
        </row>
        <row r="811">
          <cell r="G811" t="str">
            <v>1khÊu than</v>
          </cell>
        </row>
        <row r="812">
          <cell r="G812" t="str">
            <v>1khÊu than</v>
          </cell>
        </row>
        <row r="813">
          <cell r="G813" t="str">
            <v>1khÊu than</v>
          </cell>
        </row>
        <row r="814">
          <cell r="G814" t="str">
            <v>1khÊu than</v>
          </cell>
        </row>
        <row r="815">
          <cell r="G815" t="str">
            <v>1khÊu than</v>
          </cell>
        </row>
        <row r="816">
          <cell r="G816" t="str">
            <v>1khÊu than</v>
          </cell>
        </row>
        <row r="817">
          <cell r="G817" t="str">
            <v>1khÊu than</v>
          </cell>
        </row>
        <row r="818">
          <cell r="G818" t="str">
            <v>1khÊu than</v>
          </cell>
        </row>
        <row r="819">
          <cell r="G819" t="str">
            <v>1khÊu than</v>
          </cell>
        </row>
        <row r="820">
          <cell r="G820" t="str">
            <v>1khÊu than</v>
          </cell>
        </row>
        <row r="821">
          <cell r="G821" t="str">
            <v>1khÊu than</v>
          </cell>
        </row>
        <row r="822">
          <cell r="G822" t="str">
            <v>1khÊu than</v>
          </cell>
        </row>
        <row r="823">
          <cell r="G823" t="str">
            <v>1khÊu than</v>
          </cell>
        </row>
        <row r="824">
          <cell r="G824" t="str">
            <v>1khÊu than</v>
          </cell>
        </row>
        <row r="825">
          <cell r="G825" t="str">
            <v>1khÊu than</v>
          </cell>
        </row>
        <row r="826">
          <cell r="G826" t="str">
            <v>1khÊu than</v>
          </cell>
        </row>
        <row r="827">
          <cell r="G827" t="str">
            <v>1khÊu than</v>
          </cell>
        </row>
        <row r="828">
          <cell r="G828" t="str">
            <v>1khÊu than</v>
          </cell>
        </row>
        <row r="829">
          <cell r="G829" t="str">
            <v>1khÊu than</v>
          </cell>
        </row>
        <row r="830">
          <cell r="G830" t="str">
            <v>1khÊu than</v>
          </cell>
        </row>
        <row r="831">
          <cell r="G831" t="str">
            <v>1khÊu than</v>
          </cell>
        </row>
        <row r="832">
          <cell r="G832" t="str">
            <v>1khÊu than</v>
          </cell>
        </row>
        <row r="833">
          <cell r="G833" t="str">
            <v>1khÊu than</v>
          </cell>
        </row>
        <row r="834">
          <cell r="G834" t="str">
            <v>1khÊu than</v>
          </cell>
        </row>
        <row r="835">
          <cell r="G835" t="str">
            <v>1khÊu than</v>
          </cell>
        </row>
        <row r="836">
          <cell r="G836" t="str">
            <v>1khÊu than</v>
          </cell>
        </row>
        <row r="837">
          <cell r="G837" t="str">
            <v>1khÊu than</v>
          </cell>
        </row>
        <row r="838">
          <cell r="G838" t="str">
            <v>1khÊu than</v>
          </cell>
        </row>
        <row r="839">
          <cell r="G839" t="str">
            <v>1lß CBSX</v>
          </cell>
        </row>
        <row r="840">
          <cell r="G840" t="str">
            <v>1lß CBSX</v>
          </cell>
        </row>
        <row r="841">
          <cell r="G841" t="str">
            <v>1lß CBSX</v>
          </cell>
        </row>
        <row r="842">
          <cell r="G842" t="str">
            <v>1lß CBSX</v>
          </cell>
        </row>
        <row r="843">
          <cell r="G843" t="str">
            <v>1lß CBSX</v>
          </cell>
        </row>
        <row r="844">
          <cell r="G844" t="str">
            <v>1lß CBSX</v>
          </cell>
        </row>
        <row r="845">
          <cell r="G845" t="str">
            <v>1lß CBSX</v>
          </cell>
        </row>
        <row r="846">
          <cell r="G846" t="str">
            <v>1lß CBSX</v>
          </cell>
        </row>
        <row r="847">
          <cell r="G847" t="str">
            <v>1lß CBSX</v>
          </cell>
        </row>
        <row r="848">
          <cell r="G848" t="str">
            <v>1lß CBSX</v>
          </cell>
        </row>
        <row r="849">
          <cell r="G849" t="str">
            <v>1khÊu than</v>
          </cell>
        </row>
        <row r="850">
          <cell r="G850" t="str">
            <v>1khÊu than</v>
          </cell>
        </row>
        <row r="851">
          <cell r="G851" t="str">
            <v>1khÊu than</v>
          </cell>
        </row>
        <row r="852">
          <cell r="G852" t="str">
            <v>1lß CBSX</v>
          </cell>
        </row>
        <row r="853">
          <cell r="G853" t="str">
            <v>1lß CBSX</v>
          </cell>
        </row>
        <row r="854">
          <cell r="G854" t="str">
            <v>1khÊu than</v>
          </cell>
        </row>
        <row r="855">
          <cell r="G855" t="str">
            <v>1khÊu than</v>
          </cell>
        </row>
        <row r="856">
          <cell r="G856" t="str">
            <v>1khÊu than</v>
          </cell>
        </row>
        <row r="857">
          <cell r="G857" t="str">
            <v>1lß CBSX</v>
          </cell>
        </row>
        <row r="858">
          <cell r="G858" t="str">
            <v>1lß CBSX</v>
          </cell>
        </row>
        <row r="859">
          <cell r="G859" t="str">
            <v>1lß CBSX</v>
          </cell>
        </row>
        <row r="860">
          <cell r="G860" t="str">
            <v>1lß CBSX</v>
          </cell>
        </row>
        <row r="861">
          <cell r="G861" t="str">
            <v>1lß CBSX</v>
          </cell>
        </row>
        <row r="862">
          <cell r="G862" t="str">
            <v>1khÊu than</v>
          </cell>
        </row>
        <row r="863">
          <cell r="G863" t="str">
            <v>1khÊu than</v>
          </cell>
        </row>
        <row r="864">
          <cell r="G864" t="str">
            <v>1khÊu than</v>
          </cell>
        </row>
        <row r="865">
          <cell r="G865" t="str">
            <v>1khÊu than</v>
          </cell>
        </row>
        <row r="866">
          <cell r="G866" t="str">
            <v>1khÊu than</v>
          </cell>
        </row>
        <row r="867">
          <cell r="G867" t="str">
            <v>1khÊu than</v>
          </cell>
        </row>
        <row r="868">
          <cell r="G868" t="str">
            <v>1lß CBSX</v>
          </cell>
        </row>
        <row r="869">
          <cell r="G869" t="str">
            <v>1lß CBSX</v>
          </cell>
        </row>
        <row r="870">
          <cell r="G870" t="str">
            <v>1lß CBSX</v>
          </cell>
        </row>
        <row r="871">
          <cell r="G871" t="str">
            <v>1lß CBSX</v>
          </cell>
        </row>
        <row r="872">
          <cell r="G872" t="str">
            <v>1khÊu than</v>
          </cell>
        </row>
        <row r="873">
          <cell r="G873" t="str">
            <v>1khÊu than</v>
          </cell>
        </row>
        <row r="874">
          <cell r="G874" t="str">
            <v>1khÊu than</v>
          </cell>
        </row>
        <row r="875">
          <cell r="G875" t="str">
            <v>1lß CBSX</v>
          </cell>
        </row>
        <row r="876">
          <cell r="G876" t="str">
            <v>1lß CBSX</v>
          </cell>
        </row>
        <row r="877">
          <cell r="G877" t="str">
            <v/>
          </cell>
        </row>
        <row r="878">
          <cell r="G878" t="str">
            <v/>
          </cell>
        </row>
        <row r="879">
          <cell r="G879" t="str">
            <v/>
          </cell>
        </row>
        <row r="880">
          <cell r="G880" t="str">
            <v>1khÊu than</v>
          </cell>
        </row>
        <row r="881">
          <cell r="G881" t="str">
            <v>1khÊu than</v>
          </cell>
        </row>
        <row r="882">
          <cell r="G882" t="str">
            <v>1khÊu than</v>
          </cell>
        </row>
        <row r="883">
          <cell r="G883" t="str">
            <v>1khÊu than</v>
          </cell>
        </row>
        <row r="884">
          <cell r="G884" t="str">
            <v>1khÊu than</v>
          </cell>
        </row>
        <row r="885">
          <cell r="G885" t="str">
            <v>1khÊu than</v>
          </cell>
        </row>
        <row r="886">
          <cell r="G886" t="str">
            <v>1khÊu than</v>
          </cell>
        </row>
        <row r="887">
          <cell r="G887" t="str">
            <v>1khÊu than</v>
          </cell>
        </row>
        <row r="888">
          <cell r="G888" t="str">
            <v>1khÊu than</v>
          </cell>
        </row>
        <row r="889">
          <cell r="G889" t="str">
            <v>1khÊu than</v>
          </cell>
        </row>
        <row r="890">
          <cell r="G890" t="str">
            <v>1khÊu than</v>
          </cell>
        </row>
        <row r="891">
          <cell r="G891" t="str">
            <v>1khÊu than</v>
          </cell>
        </row>
        <row r="892">
          <cell r="G892" t="str">
            <v>1khÊu than</v>
          </cell>
        </row>
        <row r="893">
          <cell r="G893" t="str">
            <v>1khÊu than</v>
          </cell>
        </row>
        <row r="894">
          <cell r="G894" t="str">
            <v>1khÊu than</v>
          </cell>
        </row>
        <row r="895">
          <cell r="G895" t="str">
            <v>1khÊu than</v>
          </cell>
        </row>
        <row r="896">
          <cell r="G896" t="str">
            <v>1khÊu than</v>
          </cell>
        </row>
        <row r="897">
          <cell r="G897" t="str">
            <v>1khÊu than</v>
          </cell>
        </row>
        <row r="898">
          <cell r="G898" t="str">
            <v>1khÊu than</v>
          </cell>
        </row>
        <row r="899">
          <cell r="G899" t="str">
            <v>1khÊu than</v>
          </cell>
        </row>
        <row r="900">
          <cell r="G900" t="str">
            <v>1khÊu than</v>
          </cell>
        </row>
        <row r="901">
          <cell r="G901" t="str">
            <v>1khÊu than</v>
          </cell>
        </row>
        <row r="902">
          <cell r="G902" t="str">
            <v>1khÊu than</v>
          </cell>
        </row>
        <row r="903">
          <cell r="G903" t="str">
            <v>1khÊu than</v>
          </cell>
        </row>
        <row r="904">
          <cell r="G904" t="str">
            <v>1khÊu than</v>
          </cell>
        </row>
        <row r="905">
          <cell r="G905" t="str">
            <v>1khÊu than</v>
          </cell>
        </row>
        <row r="906">
          <cell r="G906" t="str">
            <v>1khÊu than</v>
          </cell>
        </row>
        <row r="907">
          <cell r="G907" t="str">
            <v>1khÊu than</v>
          </cell>
        </row>
        <row r="908">
          <cell r="G908" t="str">
            <v>1khÊu than</v>
          </cell>
        </row>
        <row r="909">
          <cell r="G909" t="str">
            <v>1khÊu than</v>
          </cell>
        </row>
        <row r="910">
          <cell r="G910" t="str">
            <v>1khÊu than</v>
          </cell>
        </row>
        <row r="911">
          <cell r="G911" t="str">
            <v>1khÊu than</v>
          </cell>
        </row>
        <row r="912">
          <cell r="G912" t="str">
            <v>1khÊu than</v>
          </cell>
        </row>
        <row r="913">
          <cell r="G913" t="str">
            <v>1khÊu than</v>
          </cell>
        </row>
        <row r="914">
          <cell r="G914" t="str">
            <v>1khÊu than</v>
          </cell>
        </row>
        <row r="915">
          <cell r="G915" t="str">
            <v>1khÊu than</v>
          </cell>
        </row>
        <row r="916">
          <cell r="G916" t="str">
            <v>1khÊu than</v>
          </cell>
        </row>
        <row r="917">
          <cell r="G917" t="str">
            <v>1khÊu than</v>
          </cell>
        </row>
        <row r="918">
          <cell r="G918" t="str">
            <v>1khÊu than</v>
          </cell>
        </row>
        <row r="919">
          <cell r="G919" t="str">
            <v>1khÊu than</v>
          </cell>
        </row>
        <row r="920">
          <cell r="G920" t="str">
            <v>1khÊu than</v>
          </cell>
        </row>
        <row r="921">
          <cell r="G921" t="str">
            <v/>
          </cell>
        </row>
        <row r="922">
          <cell r="G922" t="str">
            <v/>
          </cell>
        </row>
        <row r="923">
          <cell r="G923" t="str">
            <v>1khÊu than</v>
          </cell>
        </row>
        <row r="924">
          <cell r="G924" t="str">
            <v>1khÊu than</v>
          </cell>
        </row>
        <row r="925">
          <cell r="G925" t="str">
            <v>1khÊu than</v>
          </cell>
        </row>
        <row r="926">
          <cell r="G926" t="str">
            <v/>
          </cell>
        </row>
        <row r="927">
          <cell r="G927" t="str">
            <v/>
          </cell>
        </row>
        <row r="928">
          <cell r="G928" t="str">
            <v>1lß CBSX</v>
          </cell>
        </row>
        <row r="929">
          <cell r="G929" t="str">
            <v>1lß CBSX</v>
          </cell>
        </row>
        <row r="930">
          <cell r="G930" t="str">
            <v>1lß CBSX</v>
          </cell>
        </row>
        <row r="931">
          <cell r="G931" t="str">
            <v>1lß CBSX</v>
          </cell>
        </row>
        <row r="932">
          <cell r="G932" t="str">
            <v>1lß CBSX</v>
          </cell>
        </row>
        <row r="933">
          <cell r="G933" t="str">
            <v>1khÊu than</v>
          </cell>
        </row>
        <row r="934">
          <cell r="G934" t="str">
            <v>1khÊu than</v>
          </cell>
        </row>
        <row r="935">
          <cell r="G935" t="str">
            <v/>
          </cell>
        </row>
        <row r="936">
          <cell r="G936" t="str">
            <v/>
          </cell>
        </row>
        <row r="937">
          <cell r="G937" t="str">
            <v>1lß CBSX</v>
          </cell>
        </row>
        <row r="938">
          <cell r="G938" t="str">
            <v>1lß CBSX</v>
          </cell>
        </row>
        <row r="939">
          <cell r="G939" t="str">
            <v>1lß CBSX</v>
          </cell>
        </row>
        <row r="940">
          <cell r="G940" t="str">
            <v>1lß CBSX</v>
          </cell>
        </row>
        <row r="941">
          <cell r="G941" t="str">
            <v>1lß CBSX</v>
          </cell>
        </row>
        <row r="942">
          <cell r="G942" t="str">
            <v>1lß CBSX</v>
          </cell>
        </row>
        <row r="943">
          <cell r="G943" t="str">
            <v>1lß CBSX</v>
          </cell>
        </row>
        <row r="944">
          <cell r="G944" t="str">
            <v>1lß CBSX</v>
          </cell>
        </row>
        <row r="945">
          <cell r="G945" t="str">
            <v>1lß CBSX</v>
          </cell>
        </row>
        <row r="946">
          <cell r="G946" t="str">
            <v/>
          </cell>
        </row>
        <row r="947">
          <cell r="G947" t="str">
            <v/>
          </cell>
        </row>
        <row r="948">
          <cell r="G948" t="str">
            <v>1khÊu than</v>
          </cell>
        </row>
        <row r="949">
          <cell r="G949" t="str">
            <v>1khÊu than</v>
          </cell>
        </row>
        <row r="950">
          <cell r="G950" t="str">
            <v>1khÊu than</v>
          </cell>
        </row>
        <row r="951">
          <cell r="G951" t="str">
            <v>1khÊu than</v>
          </cell>
        </row>
        <row r="952">
          <cell r="G952" t="str">
            <v>1lß CBSX</v>
          </cell>
        </row>
        <row r="953">
          <cell r="G953" t="str">
            <v>1lß CBSX</v>
          </cell>
        </row>
        <row r="954">
          <cell r="G954" t="str">
            <v>1lß CBSX</v>
          </cell>
        </row>
        <row r="955">
          <cell r="G955" t="str">
            <v/>
          </cell>
        </row>
        <row r="956">
          <cell r="G956" t="str">
            <v/>
          </cell>
        </row>
        <row r="957">
          <cell r="G957" t="str">
            <v>1khÊu than</v>
          </cell>
        </row>
        <row r="958">
          <cell r="G958" t="str">
            <v>1khÊu than</v>
          </cell>
        </row>
        <row r="959">
          <cell r="G959" t="str">
            <v>1lß CBSX</v>
          </cell>
        </row>
        <row r="960">
          <cell r="G960" t="str">
            <v>1lß CBSX</v>
          </cell>
        </row>
        <row r="961">
          <cell r="G961" t="str">
            <v>1lß CBSX</v>
          </cell>
        </row>
        <row r="962">
          <cell r="G962" t="str">
            <v>1khÊu than</v>
          </cell>
        </row>
        <row r="963">
          <cell r="G963" t="str">
            <v>1khÊu than</v>
          </cell>
        </row>
        <row r="964">
          <cell r="G964" t="str">
            <v>1khÊu than</v>
          </cell>
        </row>
        <row r="965">
          <cell r="G965" t="str">
            <v>1lß CBSX</v>
          </cell>
        </row>
        <row r="966">
          <cell r="G966" t="str">
            <v>1lß CBSX</v>
          </cell>
        </row>
        <row r="967">
          <cell r="G967" t="str">
            <v/>
          </cell>
        </row>
        <row r="968">
          <cell r="G968" t="str">
            <v/>
          </cell>
        </row>
        <row r="969">
          <cell r="G969" t="str">
            <v/>
          </cell>
        </row>
        <row r="970">
          <cell r="G970" t="str">
            <v>1lß CBSX</v>
          </cell>
        </row>
        <row r="971">
          <cell r="G971" t="str">
            <v>1lß CBSX</v>
          </cell>
        </row>
        <row r="972">
          <cell r="G972" t="str">
            <v/>
          </cell>
        </row>
        <row r="973">
          <cell r="G973" t="str">
            <v/>
          </cell>
        </row>
        <row r="974">
          <cell r="G974" t="str">
            <v>1lß CBSX</v>
          </cell>
        </row>
        <row r="975">
          <cell r="G975" t="str">
            <v>1lß CBSX</v>
          </cell>
        </row>
        <row r="976">
          <cell r="G976" t="str">
            <v>1lß CBSX</v>
          </cell>
        </row>
        <row r="977">
          <cell r="G977" t="str">
            <v>1lß CBSX</v>
          </cell>
        </row>
        <row r="978">
          <cell r="G978" t="str">
            <v>1lß CBSX</v>
          </cell>
        </row>
        <row r="979">
          <cell r="G979" t="str">
            <v>1lß CBSX</v>
          </cell>
        </row>
        <row r="980">
          <cell r="G980" t="str">
            <v>1lß CBSX</v>
          </cell>
        </row>
        <row r="981">
          <cell r="G981" t="str">
            <v>1lß CBSX</v>
          </cell>
        </row>
        <row r="982">
          <cell r="G982" t="str">
            <v>1lß CBSX</v>
          </cell>
        </row>
        <row r="983">
          <cell r="G983" t="str">
            <v/>
          </cell>
        </row>
        <row r="984">
          <cell r="G984" t="str">
            <v/>
          </cell>
        </row>
        <row r="985">
          <cell r="G985" t="str">
            <v/>
          </cell>
        </row>
        <row r="986">
          <cell r="G986" t="str">
            <v>1khÊu than</v>
          </cell>
        </row>
        <row r="987">
          <cell r="G987" t="str">
            <v>1khÊu than</v>
          </cell>
        </row>
        <row r="988">
          <cell r="G988" t="str">
            <v>1khÊu than</v>
          </cell>
        </row>
        <row r="989">
          <cell r="G989" t="str">
            <v/>
          </cell>
        </row>
        <row r="990">
          <cell r="G990" t="str">
            <v/>
          </cell>
        </row>
        <row r="991">
          <cell r="G991" t="str">
            <v>1khÊu than</v>
          </cell>
        </row>
        <row r="992">
          <cell r="G992" t="str">
            <v>1khÊu than</v>
          </cell>
        </row>
        <row r="993">
          <cell r="G993" t="str">
            <v>1lß CBSX</v>
          </cell>
        </row>
        <row r="994">
          <cell r="G994" t="str">
            <v>1lß CBSX</v>
          </cell>
        </row>
        <row r="995">
          <cell r="G995" t="str">
            <v>1lß CBSX</v>
          </cell>
        </row>
        <row r="996">
          <cell r="G996" t="str">
            <v>1lß CBSX</v>
          </cell>
        </row>
        <row r="997">
          <cell r="G997" t="str">
            <v/>
          </cell>
        </row>
        <row r="998">
          <cell r="G998" t="str">
            <v/>
          </cell>
        </row>
        <row r="999">
          <cell r="G999" t="str">
            <v>1lß CBSX</v>
          </cell>
        </row>
        <row r="1000">
          <cell r="G1000" t="str">
            <v>1lß CBSX</v>
          </cell>
        </row>
        <row r="1001">
          <cell r="G1001" t="str">
            <v>1khÊu than</v>
          </cell>
        </row>
        <row r="1002">
          <cell r="G1002" t="str">
            <v>1khÊu than</v>
          </cell>
        </row>
        <row r="1003">
          <cell r="G1003" t="str">
            <v>1khÊu than</v>
          </cell>
        </row>
        <row r="1004">
          <cell r="G1004" t="str">
            <v>1khÊu than</v>
          </cell>
        </row>
        <row r="1005">
          <cell r="G1005" t="str">
            <v>1khÊu than</v>
          </cell>
        </row>
        <row r="1006">
          <cell r="G1006" t="str">
            <v>1khÊu than</v>
          </cell>
        </row>
        <row r="1007">
          <cell r="G1007" t="str">
            <v>1khÊu than</v>
          </cell>
        </row>
        <row r="1008">
          <cell r="G1008" t="str">
            <v/>
          </cell>
        </row>
        <row r="1009">
          <cell r="G1009" t="str">
            <v/>
          </cell>
        </row>
        <row r="1010">
          <cell r="G1010" t="str">
            <v>1lß CBSX</v>
          </cell>
        </row>
        <row r="1011">
          <cell r="G1011" t="str">
            <v>1lß CBSX</v>
          </cell>
        </row>
        <row r="1012">
          <cell r="G1012" t="str">
            <v>1lß CBSX</v>
          </cell>
        </row>
        <row r="1013">
          <cell r="G1013" t="str">
            <v>1khÊu than</v>
          </cell>
        </row>
        <row r="1014">
          <cell r="G1014" t="str">
            <v>1khÊu than</v>
          </cell>
        </row>
        <row r="1015">
          <cell r="G1015" t="str">
            <v>1khÊu than</v>
          </cell>
        </row>
        <row r="1016">
          <cell r="G1016" t="str">
            <v>1khÊu than</v>
          </cell>
        </row>
        <row r="1017">
          <cell r="G1017" t="str">
            <v>1khÊu than</v>
          </cell>
        </row>
        <row r="1018">
          <cell r="G1018" t="str">
            <v>1khÊu than</v>
          </cell>
        </row>
        <row r="1019">
          <cell r="G1019" t="str">
            <v>1khÊu than</v>
          </cell>
        </row>
        <row r="1020">
          <cell r="G1020" t="str">
            <v>1khÊu than</v>
          </cell>
        </row>
        <row r="1021">
          <cell r="G1021" t="str">
            <v>1khÊu than</v>
          </cell>
        </row>
        <row r="1022">
          <cell r="G1022" t="str">
            <v/>
          </cell>
        </row>
        <row r="1023">
          <cell r="G1023" t="str">
            <v/>
          </cell>
        </row>
        <row r="1024">
          <cell r="G1024" t="str">
            <v/>
          </cell>
        </row>
        <row r="1025">
          <cell r="G1025" t="str">
            <v>1khÊu than</v>
          </cell>
        </row>
        <row r="1026">
          <cell r="G1026" t="str">
            <v>1lß CBSX</v>
          </cell>
        </row>
        <row r="1027">
          <cell r="G1027" t="str">
            <v>1lß CBSX</v>
          </cell>
        </row>
        <row r="1028">
          <cell r="G1028" t="str">
            <v>1khÊu than</v>
          </cell>
        </row>
        <row r="1029">
          <cell r="G1029" t="str">
            <v>1khÊu than</v>
          </cell>
        </row>
        <row r="1030">
          <cell r="G1030" t="str">
            <v/>
          </cell>
        </row>
        <row r="1031">
          <cell r="G1031" t="str">
            <v/>
          </cell>
        </row>
        <row r="1032">
          <cell r="G1032" t="str">
            <v/>
          </cell>
        </row>
        <row r="1033">
          <cell r="G1033" t="str">
            <v>1khÊu than</v>
          </cell>
        </row>
        <row r="1034">
          <cell r="G1034" t="str">
            <v>1khÊu than</v>
          </cell>
        </row>
        <row r="1035">
          <cell r="G1035" t="str">
            <v>1lß CBSX</v>
          </cell>
        </row>
        <row r="1036">
          <cell r="G1036" t="str">
            <v>1lß CBSX</v>
          </cell>
        </row>
        <row r="1037">
          <cell r="G1037" t="str">
            <v>1lß CBSX</v>
          </cell>
        </row>
        <row r="1038">
          <cell r="G1038" t="str">
            <v>1lß CBSX</v>
          </cell>
        </row>
        <row r="1039">
          <cell r="G1039" t="str">
            <v>1khÊu than</v>
          </cell>
        </row>
        <row r="1040">
          <cell r="G1040" t="str">
            <v>1khÊu than</v>
          </cell>
        </row>
        <row r="1041">
          <cell r="G1041" t="str">
            <v>1lß CBSX</v>
          </cell>
        </row>
        <row r="1042">
          <cell r="G1042" t="str">
            <v>1lß CBSX</v>
          </cell>
        </row>
        <row r="1043">
          <cell r="G1043" t="str">
            <v>1lß CBSX</v>
          </cell>
        </row>
        <row r="1044">
          <cell r="G1044" t="str">
            <v/>
          </cell>
        </row>
        <row r="1045">
          <cell r="G1045" t="str">
            <v/>
          </cell>
        </row>
        <row r="1046">
          <cell r="G1046" t="str">
            <v>1khÊu than</v>
          </cell>
        </row>
        <row r="1047">
          <cell r="G1047" t="str">
            <v>1khÊu than</v>
          </cell>
        </row>
        <row r="1048">
          <cell r="G1048" t="str">
            <v>1lß CBSX</v>
          </cell>
        </row>
        <row r="1049">
          <cell r="G1049" t="str">
            <v>1lß CBSX</v>
          </cell>
        </row>
        <row r="1050">
          <cell r="G1050" t="str">
            <v>1lß CBSX</v>
          </cell>
        </row>
        <row r="1051">
          <cell r="G1051" t="str">
            <v>1lß CBSX</v>
          </cell>
        </row>
        <row r="1052">
          <cell r="G1052" t="str">
            <v/>
          </cell>
        </row>
        <row r="1053">
          <cell r="G1053" t="str">
            <v/>
          </cell>
        </row>
        <row r="1054">
          <cell r="G1054" t="str">
            <v>1khÊu than</v>
          </cell>
        </row>
        <row r="1055">
          <cell r="G1055" t="str">
            <v>1khÊu than</v>
          </cell>
        </row>
        <row r="1056">
          <cell r="G1056" t="str">
            <v>1khÊu than</v>
          </cell>
        </row>
        <row r="1057">
          <cell r="G1057" t="str">
            <v>1khÊu than</v>
          </cell>
        </row>
        <row r="1058">
          <cell r="G1058" t="str">
            <v>1khÊu than</v>
          </cell>
        </row>
        <row r="1059">
          <cell r="G1059" t="str">
            <v>1khÊu than</v>
          </cell>
        </row>
        <row r="1060">
          <cell r="G1060" t="str">
            <v>1khÊu than</v>
          </cell>
        </row>
        <row r="1061">
          <cell r="G1061" t="str">
            <v>1khÊu than</v>
          </cell>
        </row>
        <row r="1062">
          <cell r="G1062" t="str">
            <v>1khÊu than</v>
          </cell>
        </row>
        <row r="1063">
          <cell r="G1063" t="str">
            <v>1khÊu than</v>
          </cell>
        </row>
        <row r="1064">
          <cell r="G1064" t="str">
            <v>1khÊu than</v>
          </cell>
        </row>
        <row r="1065">
          <cell r="G1065" t="str">
            <v>1khÊu than</v>
          </cell>
        </row>
        <row r="1066">
          <cell r="G1066" t="str">
            <v/>
          </cell>
        </row>
        <row r="1067">
          <cell r="G1067" t="str">
            <v/>
          </cell>
        </row>
        <row r="1068">
          <cell r="G1068" t="str">
            <v>1khÊu than</v>
          </cell>
        </row>
        <row r="1069">
          <cell r="G1069" t="str">
            <v>1khÊu than</v>
          </cell>
        </row>
        <row r="1070">
          <cell r="G1070" t="str">
            <v>1khÊu than</v>
          </cell>
        </row>
        <row r="1071">
          <cell r="G1071" t="str">
            <v>1khÊu than</v>
          </cell>
        </row>
        <row r="1072">
          <cell r="G1072" t="str">
            <v>1khÊu than</v>
          </cell>
        </row>
        <row r="1073">
          <cell r="G1073" t="str">
            <v/>
          </cell>
        </row>
        <row r="1074">
          <cell r="G1074" t="str">
            <v/>
          </cell>
        </row>
        <row r="1075">
          <cell r="G1075" t="str">
            <v/>
          </cell>
        </row>
        <row r="1076">
          <cell r="G1076" t="str">
            <v>1lß CBSX</v>
          </cell>
        </row>
        <row r="1077">
          <cell r="G1077" t="str">
            <v>1lß CBSX</v>
          </cell>
        </row>
        <row r="1078">
          <cell r="G1078" t="str">
            <v>1lß CBSX</v>
          </cell>
        </row>
        <row r="1079">
          <cell r="G1079" t="str">
            <v>1khÊu than</v>
          </cell>
        </row>
        <row r="1080">
          <cell r="G1080" t="str">
            <v>1khÊu than</v>
          </cell>
        </row>
        <row r="1081">
          <cell r="G1081" t="str">
            <v/>
          </cell>
        </row>
        <row r="1082">
          <cell r="G1082" t="str">
            <v/>
          </cell>
        </row>
        <row r="1083">
          <cell r="G1083" t="str">
            <v/>
          </cell>
        </row>
        <row r="1084">
          <cell r="G1084" t="str">
            <v>1khÊu than</v>
          </cell>
        </row>
        <row r="1085">
          <cell r="G1085" t="str">
            <v>1khÊu than</v>
          </cell>
        </row>
        <row r="1086">
          <cell r="G1086" t="str">
            <v>1lß CBSX</v>
          </cell>
        </row>
        <row r="1087">
          <cell r="G1087" t="str">
            <v>1lß CBSX</v>
          </cell>
        </row>
        <row r="1088">
          <cell r="G1088" t="str">
            <v>1lß CBSX</v>
          </cell>
        </row>
        <row r="1089">
          <cell r="G1089" t="str">
            <v>1lß CBSX</v>
          </cell>
        </row>
        <row r="1090">
          <cell r="G1090" t="str">
            <v>1lß CBSX</v>
          </cell>
        </row>
        <row r="1091">
          <cell r="G1091" t="str">
            <v>1lß CBSX</v>
          </cell>
        </row>
        <row r="1092">
          <cell r="G1092" t="str">
            <v>1lß CBSX</v>
          </cell>
        </row>
        <row r="1093">
          <cell r="G1093" t="str">
            <v>1lß CBSX</v>
          </cell>
        </row>
        <row r="1094">
          <cell r="G1094" t="str">
            <v>1khÊu than</v>
          </cell>
        </row>
        <row r="1095">
          <cell r="G1095" t="str">
            <v>1khÊu than</v>
          </cell>
        </row>
        <row r="1096">
          <cell r="G1096" t="str">
            <v/>
          </cell>
        </row>
        <row r="1097">
          <cell r="G1097" t="str">
            <v/>
          </cell>
        </row>
        <row r="1098">
          <cell r="G1098" t="str">
            <v/>
          </cell>
        </row>
        <row r="1099">
          <cell r="G1099" t="str">
            <v>1khÊu than</v>
          </cell>
        </row>
        <row r="1100">
          <cell r="G1100" t="str">
            <v>1khÊu than</v>
          </cell>
        </row>
        <row r="1101">
          <cell r="G1101" t="str">
            <v>1khÊu than</v>
          </cell>
        </row>
        <row r="1102">
          <cell r="G1102" t="str">
            <v>1khÊu than</v>
          </cell>
        </row>
        <row r="1103">
          <cell r="G1103" t="str">
            <v>1lß CBSX</v>
          </cell>
        </row>
        <row r="1104">
          <cell r="G1104" t="str">
            <v>1lß CBSX</v>
          </cell>
        </row>
        <row r="1105">
          <cell r="G1105" t="str">
            <v>1lß CBSX</v>
          </cell>
        </row>
        <row r="1106">
          <cell r="G1106" t="str">
            <v/>
          </cell>
        </row>
        <row r="1107">
          <cell r="G1107" t="str">
            <v/>
          </cell>
        </row>
        <row r="1108">
          <cell r="G1108" t="str">
            <v/>
          </cell>
        </row>
        <row r="1109">
          <cell r="G1109" t="str">
            <v>1khÊu than</v>
          </cell>
        </row>
        <row r="1110">
          <cell r="G1110" t="str">
            <v>1khÊu than</v>
          </cell>
        </row>
        <row r="1111">
          <cell r="G1111" t="str">
            <v>1khÊu than</v>
          </cell>
        </row>
        <row r="1112">
          <cell r="G1112" t="str">
            <v>1khÊu than</v>
          </cell>
        </row>
        <row r="1113">
          <cell r="G1113" t="str">
            <v>1khÊu than</v>
          </cell>
        </row>
        <row r="1114">
          <cell r="G1114" t="str">
            <v>1khÊu than</v>
          </cell>
        </row>
        <row r="1115">
          <cell r="G1115" t="str">
            <v>1khÊu than</v>
          </cell>
        </row>
        <row r="1116">
          <cell r="G1116" t="str">
            <v>1khÊu than</v>
          </cell>
        </row>
        <row r="1117">
          <cell r="G1117" t="str">
            <v>1khÊu than</v>
          </cell>
        </row>
        <row r="1118">
          <cell r="G1118" t="str">
            <v>1khÊu than</v>
          </cell>
        </row>
        <row r="1119">
          <cell r="G1119" t="str">
            <v>1khÊu than</v>
          </cell>
        </row>
        <row r="1120">
          <cell r="G1120" t="str">
            <v>1khÊu than</v>
          </cell>
        </row>
        <row r="1121">
          <cell r="G1121" t="str">
            <v>1khÊu than</v>
          </cell>
        </row>
        <row r="1122">
          <cell r="G1122" t="str">
            <v>1lß CBSX</v>
          </cell>
        </row>
        <row r="1123">
          <cell r="G1123" t="str">
            <v>1lß CBSX</v>
          </cell>
        </row>
        <row r="1124">
          <cell r="G1124" t="str">
            <v>1lß CBSX</v>
          </cell>
        </row>
        <row r="1125">
          <cell r="G1125" t="str">
            <v>1lß CBSX</v>
          </cell>
        </row>
        <row r="1126">
          <cell r="G1126" t="str">
            <v/>
          </cell>
        </row>
        <row r="1127">
          <cell r="G1127" t="str">
            <v/>
          </cell>
        </row>
        <row r="1128">
          <cell r="G1128" t="str">
            <v/>
          </cell>
        </row>
        <row r="1129">
          <cell r="G1129" t="str">
            <v>1lß CBSX</v>
          </cell>
        </row>
        <row r="1130">
          <cell r="G1130" t="str">
            <v>1lß CBSX</v>
          </cell>
        </row>
        <row r="1131">
          <cell r="G1131" t="str">
            <v>1lß CBSX</v>
          </cell>
        </row>
        <row r="1132">
          <cell r="G1132" t="str">
            <v>1khÊu than</v>
          </cell>
        </row>
        <row r="1133">
          <cell r="G1133" t="str">
            <v>1khÊu than</v>
          </cell>
        </row>
        <row r="1134">
          <cell r="G1134" t="str">
            <v/>
          </cell>
        </row>
        <row r="1135">
          <cell r="G1135" t="str">
            <v/>
          </cell>
        </row>
        <row r="1136">
          <cell r="G1136" t="str">
            <v/>
          </cell>
        </row>
        <row r="1137">
          <cell r="G1137" t="str">
            <v>1khÊu than</v>
          </cell>
        </row>
        <row r="1138">
          <cell r="G1138" t="str">
            <v>1khÊu than</v>
          </cell>
        </row>
        <row r="1139">
          <cell r="G1139" t="str">
            <v>1khÊu than</v>
          </cell>
        </row>
        <row r="1140">
          <cell r="G1140" t="str">
            <v>1khÊu than</v>
          </cell>
        </row>
        <row r="1141">
          <cell r="G1141" t="str">
            <v/>
          </cell>
        </row>
        <row r="1142">
          <cell r="G1142" t="str">
            <v/>
          </cell>
        </row>
        <row r="1143">
          <cell r="G1143" t="str">
            <v>1khÊu than</v>
          </cell>
        </row>
        <row r="1144">
          <cell r="G1144" t="str">
            <v>1khÊu than</v>
          </cell>
        </row>
        <row r="1145">
          <cell r="G1145" t="str">
            <v>1khÊu than</v>
          </cell>
        </row>
        <row r="1146">
          <cell r="G1146" t="str">
            <v>1lß CBSX</v>
          </cell>
        </row>
        <row r="1147">
          <cell r="G1147" t="str">
            <v>1lß CBSX</v>
          </cell>
        </row>
        <row r="1148">
          <cell r="G1148" t="str">
            <v>1lß CBSX</v>
          </cell>
        </row>
        <row r="1149">
          <cell r="G1149" t="str">
            <v>1lß CBSX</v>
          </cell>
        </row>
        <row r="1150">
          <cell r="G1150" t="str">
            <v>1lß CBSX</v>
          </cell>
        </row>
        <row r="1151">
          <cell r="G1151" t="str">
            <v>1lß CBSX</v>
          </cell>
        </row>
        <row r="1152">
          <cell r="G1152" t="str">
            <v>1lß CBSX</v>
          </cell>
        </row>
        <row r="1153">
          <cell r="G1153" t="str">
            <v>1khÊu than</v>
          </cell>
        </row>
        <row r="1154">
          <cell r="G1154" t="str">
            <v>1khÊu than</v>
          </cell>
        </row>
        <row r="1155">
          <cell r="G1155" t="str">
            <v>1khÊu than</v>
          </cell>
        </row>
        <row r="1156">
          <cell r="G1156" t="str">
            <v>1khÊu than</v>
          </cell>
        </row>
        <row r="1157">
          <cell r="G1157" t="str">
            <v>1khÊu than</v>
          </cell>
        </row>
        <row r="1158">
          <cell r="G1158" t="str">
            <v/>
          </cell>
        </row>
        <row r="1159">
          <cell r="G1159" t="str">
            <v/>
          </cell>
        </row>
        <row r="1160">
          <cell r="G1160" t="str">
            <v/>
          </cell>
        </row>
        <row r="1161">
          <cell r="G1161" t="str">
            <v>1khÊu than</v>
          </cell>
        </row>
        <row r="1162">
          <cell r="G1162" t="str">
            <v>1khÊu than</v>
          </cell>
        </row>
        <row r="1163">
          <cell r="G1163" t="str">
            <v>1khÊu than</v>
          </cell>
        </row>
        <row r="1164">
          <cell r="G1164" t="str">
            <v>1khÊu than</v>
          </cell>
        </row>
        <row r="1165">
          <cell r="G1165" t="str">
            <v>1khÊu than</v>
          </cell>
        </row>
        <row r="1166">
          <cell r="G1166" t="str">
            <v>1lß CBSX</v>
          </cell>
        </row>
        <row r="1167">
          <cell r="G1167" t="str">
            <v>1lß CBSX</v>
          </cell>
        </row>
        <row r="1168">
          <cell r="G1168" t="str">
            <v>1lß CBSX</v>
          </cell>
        </row>
        <row r="1169">
          <cell r="G1169" t="str">
            <v>1lß CBSX</v>
          </cell>
        </row>
        <row r="1170">
          <cell r="G1170" t="str">
            <v/>
          </cell>
        </row>
        <row r="1171">
          <cell r="G1171" t="str">
            <v/>
          </cell>
        </row>
        <row r="1172">
          <cell r="G1172" t="str">
            <v/>
          </cell>
        </row>
        <row r="1173">
          <cell r="G1173" t="str">
            <v/>
          </cell>
        </row>
        <row r="1174">
          <cell r="G1174" t="str">
            <v/>
          </cell>
        </row>
        <row r="1175">
          <cell r="G1175" t="str">
            <v>1khÊu than</v>
          </cell>
        </row>
        <row r="1176">
          <cell r="G1176" t="str">
            <v>1khÊu than</v>
          </cell>
        </row>
        <row r="1177">
          <cell r="G1177" t="str">
            <v>1khÊu than</v>
          </cell>
        </row>
        <row r="1178">
          <cell r="G1178" t="str">
            <v>1khÊu than</v>
          </cell>
        </row>
        <row r="1179">
          <cell r="G1179" t="str">
            <v>1khÊu than</v>
          </cell>
        </row>
        <row r="1180">
          <cell r="G1180" t="str">
            <v>1lß CBSX</v>
          </cell>
        </row>
        <row r="1181">
          <cell r="G1181" t="str">
            <v>1lß CBSX</v>
          </cell>
        </row>
        <row r="1182">
          <cell r="G1182" t="str">
            <v>1lß CBSX</v>
          </cell>
        </row>
        <row r="1183">
          <cell r="G1183" t="str">
            <v>1khÊu than</v>
          </cell>
        </row>
        <row r="1184">
          <cell r="G1184" t="str">
            <v>1khÊu than</v>
          </cell>
        </row>
        <row r="1185">
          <cell r="G1185" t="str">
            <v>1khÊu than</v>
          </cell>
        </row>
        <row r="1186">
          <cell r="G1186" t="str">
            <v>1khÊu than</v>
          </cell>
        </row>
        <row r="1187">
          <cell r="G1187" t="str">
            <v>1khÊu than</v>
          </cell>
        </row>
        <row r="1188">
          <cell r="G1188" t="str">
            <v>1khÊu than</v>
          </cell>
        </row>
        <row r="1189">
          <cell r="G1189" t="str">
            <v>1khÊu than</v>
          </cell>
        </row>
        <row r="1190">
          <cell r="G1190" t="str">
            <v>1lß CBSX</v>
          </cell>
        </row>
        <row r="1191">
          <cell r="G1191" t="str">
            <v>1lß CBSX</v>
          </cell>
        </row>
        <row r="1192">
          <cell r="G1192" t="str">
            <v>1lß CBSX</v>
          </cell>
        </row>
        <row r="1193">
          <cell r="G1193" t="str">
            <v>1khÊu than</v>
          </cell>
        </row>
        <row r="1194">
          <cell r="G1194" t="str">
            <v>1khÊu than</v>
          </cell>
        </row>
        <row r="1195">
          <cell r="G1195" t="str">
            <v>1khÊu than</v>
          </cell>
        </row>
        <row r="1196">
          <cell r="G1196" t="str">
            <v/>
          </cell>
        </row>
        <row r="1197">
          <cell r="G1197" t="str">
            <v/>
          </cell>
        </row>
        <row r="1198">
          <cell r="G1198" t="str">
            <v/>
          </cell>
        </row>
        <row r="1199">
          <cell r="G1199" t="str">
            <v>1khÊu than</v>
          </cell>
        </row>
        <row r="1200">
          <cell r="G1200" t="str">
            <v>1khÊu than</v>
          </cell>
        </row>
        <row r="1201">
          <cell r="G1201" t="str">
            <v>1khÊu than</v>
          </cell>
        </row>
        <row r="1202">
          <cell r="G1202" t="str">
            <v>1khÊu than</v>
          </cell>
        </row>
        <row r="1203">
          <cell r="G1203" t="str">
            <v/>
          </cell>
        </row>
        <row r="1204">
          <cell r="G1204" t="str">
            <v/>
          </cell>
        </row>
        <row r="1205">
          <cell r="G1205" t="str">
            <v>1khÊu than</v>
          </cell>
        </row>
        <row r="1206">
          <cell r="G1206" t="str">
            <v>1khÊu than</v>
          </cell>
        </row>
        <row r="1207">
          <cell r="G1207" t="str">
            <v>1lß CBSX</v>
          </cell>
        </row>
        <row r="1208">
          <cell r="G1208" t="str">
            <v>1lß CBSX</v>
          </cell>
        </row>
        <row r="1209">
          <cell r="G1209" t="str">
            <v>1lß CBSX</v>
          </cell>
        </row>
        <row r="1210">
          <cell r="G1210" t="str">
            <v>1khÊu than</v>
          </cell>
        </row>
        <row r="1211">
          <cell r="G1211" t="str">
            <v>1khÊu than</v>
          </cell>
        </row>
        <row r="1212">
          <cell r="G1212" t="str">
            <v>1lß CBSX</v>
          </cell>
        </row>
        <row r="1213">
          <cell r="G1213" t="str">
            <v>1lß CBSX</v>
          </cell>
        </row>
        <row r="1214">
          <cell r="G1214" t="str">
            <v>1lß CBSX</v>
          </cell>
        </row>
        <row r="1215">
          <cell r="G1215" t="str">
            <v/>
          </cell>
        </row>
        <row r="1216">
          <cell r="G1216" t="str">
            <v/>
          </cell>
        </row>
        <row r="1217">
          <cell r="G1217" t="str">
            <v>1khÊu than</v>
          </cell>
        </row>
        <row r="1218">
          <cell r="G1218" t="str">
            <v>1khÊu than</v>
          </cell>
        </row>
        <row r="1219">
          <cell r="G1219" t="str">
            <v/>
          </cell>
        </row>
        <row r="1220">
          <cell r="G1220" t="str">
            <v/>
          </cell>
        </row>
        <row r="1221">
          <cell r="G1221" t="str">
            <v/>
          </cell>
        </row>
        <row r="1222">
          <cell r="G1222" t="str">
            <v>1khÊu than</v>
          </cell>
        </row>
        <row r="1223">
          <cell r="G1223" t="str">
            <v>1khÊu than</v>
          </cell>
        </row>
        <row r="1224">
          <cell r="G1224" t="str">
            <v>1lß CBSX</v>
          </cell>
        </row>
        <row r="1225">
          <cell r="G1225" t="str">
            <v>1lß CBSX</v>
          </cell>
        </row>
        <row r="1226">
          <cell r="G1226" t="str">
            <v>1lß CBSX</v>
          </cell>
        </row>
        <row r="1227">
          <cell r="G1227" t="str">
            <v>1lß CBSX</v>
          </cell>
        </row>
        <row r="1228">
          <cell r="G1228" t="str">
            <v>1lß CBSX</v>
          </cell>
        </row>
        <row r="1229">
          <cell r="G1229" t="str">
            <v>1lß CBSX</v>
          </cell>
        </row>
        <row r="1230">
          <cell r="G1230" t="str">
            <v>1lß CBSX</v>
          </cell>
        </row>
        <row r="1231">
          <cell r="G1231" t="str">
            <v>1lß CBSX</v>
          </cell>
        </row>
        <row r="1232">
          <cell r="G1232" t="str">
            <v>1lß CBSX</v>
          </cell>
        </row>
        <row r="1233">
          <cell r="G1233" t="str">
            <v>1lß CBSX</v>
          </cell>
        </row>
        <row r="1234">
          <cell r="G1234" t="str">
            <v>1khÊu than</v>
          </cell>
        </row>
        <row r="1235">
          <cell r="G1235" t="str">
            <v>1khÊu than</v>
          </cell>
        </row>
        <row r="1236">
          <cell r="G1236" t="str">
            <v>1khÊu than</v>
          </cell>
        </row>
        <row r="1237">
          <cell r="G1237" t="str">
            <v>1lß CBSX</v>
          </cell>
        </row>
        <row r="1238">
          <cell r="G1238" t="str">
            <v>1lß CBSX</v>
          </cell>
        </row>
        <row r="1239">
          <cell r="G1239" t="str">
            <v>1lß CBSX</v>
          </cell>
        </row>
        <row r="1240">
          <cell r="G1240" t="str">
            <v>1lß CBSX</v>
          </cell>
        </row>
        <row r="1241">
          <cell r="G1241" t="str">
            <v>1lß CBSX</v>
          </cell>
        </row>
        <row r="1242">
          <cell r="G1242" t="str">
            <v>1khÊu than</v>
          </cell>
        </row>
        <row r="1243">
          <cell r="G1243" t="str">
            <v>1khÊu than</v>
          </cell>
        </row>
        <row r="1244">
          <cell r="G1244" t="str">
            <v>1lß CBSX</v>
          </cell>
        </row>
        <row r="1245">
          <cell r="G1245" t="str">
            <v>1lß CBSX</v>
          </cell>
        </row>
        <row r="1246">
          <cell r="G1246" t="str">
            <v>1lß CBSX</v>
          </cell>
        </row>
        <row r="1247">
          <cell r="G1247" t="str">
            <v>1lß CBSX</v>
          </cell>
        </row>
        <row r="1248">
          <cell r="G1248" t="str">
            <v>1khÊu than</v>
          </cell>
        </row>
        <row r="1249">
          <cell r="G1249" t="str">
            <v>1khÊu than</v>
          </cell>
        </row>
        <row r="1250">
          <cell r="G1250" t="str">
            <v>1lß CBSX</v>
          </cell>
        </row>
        <row r="1251">
          <cell r="G1251" t="str">
            <v>1lß CBSX</v>
          </cell>
        </row>
        <row r="1252">
          <cell r="G1252" t="str">
            <v>1lß CBSX</v>
          </cell>
        </row>
        <row r="1253">
          <cell r="G1253" t="str">
            <v>1lß CBSX</v>
          </cell>
        </row>
        <row r="1254">
          <cell r="G1254" t="str">
            <v>1lß CBSX</v>
          </cell>
        </row>
        <row r="1255">
          <cell r="G1255" t="str">
            <v>1lß CBSX</v>
          </cell>
        </row>
        <row r="1256">
          <cell r="G1256" t="str">
            <v>1lß CBSX</v>
          </cell>
        </row>
        <row r="1257">
          <cell r="G1257" t="str">
            <v>1lß CBSX</v>
          </cell>
        </row>
        <row r="1258">
          <cell r="G1258" t="str">
            <v>1lß CBSX</v>
          </cell>
        </row>
        <row r="1259">
          <cell r="G1259" t="str">
            <v>1lß CBSX</v>
          </cell>
        </row>
        <row r="1260">
          <cell r="G1260" t="str">
            <v>1lß CBSX</v>
          </cell>
        </row>
        <row r="1261">
          <cell r="G1261" t="str">
            <v>1lß CBSX</v>
          </cell>
        </row>
        <row r="1262">
          <cell r="G1262" t="str">
            <v>1lß CBSX</v>
          </cell>
        </row>
        <row r="1263">
          <cell r="G1263" t="str">
            <v>1lß CBSX</v>
          </cell>
        </row>
        <row r="1264">
          <cell r="G1264" t="str">
            <v>1lß CBSX</v>
          </cell>
        </row>
        <row r="1265">
          <cell r="G1265" t="str">
            <v>1lß CBSX</v>
          </cell>
        </row>
        <row r="1266">
          <cell r="G1266" t="str">
            <v>1lß CBSX</v>
          </cell>
        </row>
        <row r="1267">
          <cell r="G1267" t="str">
            <v>1khÊu than</v>
          </cell>
        </row>
        <row r="1268">
          <cell r="G1268" t="str">
            <v>1khÊu than</v>
          </cell>
        </row>
        <row r="1269">
          <cell r="G1269" t="str">
            <v>1lß CBSX</v>
          </cell>
        </row>
        <row r="1270">
          <cell r="G1270" t="str">
            <v>1lß CBSX</v>
          </cell>
        </row>
        <row r="1271">
          <cell r="G1271" t="str">
            <v>1khÊu than</v>
          </cell>
        </row>
        <row r="1272">
          <cell r="G1272" t="str">
            <v>1khÊu than</v>
          </cell>
        </row>
        <row r="1273">
          <cell r="G1273" t="str">
            <v>1lß CBSX</v>
          </cell>
        </row>
        <row r="1274">
          <cell r="G1274" t="str">
            <v>1lß CBSX</v>
          </cell>
        </row>
        <row r="1275">
          <cell r="G1275" t="str">
            <v>1lß CBSX</v>
          </cell>
        </row>
        <row r="1276">
          <cell r="G1276" t="str">
            <v>1khÊu than</v>
          </cell>
        </row>
        <row r="1277">
          <cell r="G1277" t="str">
            <v>1khÊu than</v>
          </cell>
        </row>
        <row r="1278">
          <cell r="G1278" t="str">
            <v>1khÊu than</v>
          </cell>
        </row>
        <row r="1279">
          <cell r="G1279" t="str">
            <v>1khÊu than</v>
          </cell>
        </row>
        <row r="1280">
          <cell r="G1280" t="str">
            <v>1khÊu than</v>
          </cell>
        </row>
        <row r="1281">
          <cell r="G1281" t="str">
            <v>1lß CBSX</v>
          </cell>
        </row>
        <row r="1282">
          <cell r="G1282" t="str">
            <v>1lß CBSX</v>
          </cell>
        </row>
        <row r="1283">
          <cell r="G1283" t="str">
            <v>1lß CBSX</v>
          </cell>
        </row>
        <row r="1284">
          <cell r="G1284" t="str">
            <v>1lß CBSX</v>
          </cell>
        </row>
        <row r="1285">
          <cell r="G1285" t="str">
            <v>1lß CBSX</v>
          </cell>
        </row>
        <row r="1286">
          <cell r="G1286" t="str">
            <v>1lß CBSX</v>
          </cell>
        </row>
        <row r="1287">
          <cell r="G1287" t="str">
            <v>1lß CBSX</v>
          </cell>
        </row>
        <row r="1288">
          <cell r="G1288" t="str">
            <v>1lß CBSX</v>
          </cell>
        </row>
        <row r="1289">
          <cell r="G1289" t="str">
            <v>1lß CBSX</v>
          </cell>
        </row>
        <row r="1290">
          <cell r="G1290" t="str">
            <v>1lß CBSX</v>
          </cell>
        </row>
        <row r="1291">
          <cell r="G1291" t="str">
            <v>1lß CBSX</v>
          </cell>
        </row>
        <row r="1292">
          <cell r="G1292" t="str">
            <v>1lß CBSX</v>
          </cell>
        </row>
        <row r="1293">
          <cell r="G1293" t="str">
            <v>1khÊu than</v>
          </cell>
        </row>
        <row r="1294">
          <cell r="G1294" t="str">
            <v>1khÊu than</v>
          </cell>
        </row>
        <row r="1295">
          <cell r="G1295" t="str">
            <v>1khÊu than</v>
          </cell>
        </row>
        <row r="1296">
          <cell r="G1296" t="str">
            <v>1khÊu than</v>
          </cell>
        </row>
        <row r="1297">
          <cell r="G1297" t="str">
            <v>1khÊu than</v>
          </cell>
        </row>
        <row r="1298">
          <cell r="G1298" t="str">
            <v>1khÊu than</v>
          </cell>
        </row>
        <row r="1299">
          <cell r="G1299" t="str">
            <v>1khÊu than</v>
          </cell>
        </row>
        <row r="1300">
          <cell r="G1300" t="str">
            <v>1khÊu than</v>
          </cell>
        </row>
        <row r="1301">
          <cell r="G1301" t="str">
            <v>1khÊu than</v>
          </cell>
        </row>
        <row r="1302">
          <cell r="G1302" t="str">
            <v>1khÊu than</v>
          </cell>
        </row>
        <row r="1303">
          <cell r="G1303" t="str">
            <v>1khÊu than</v>
          </cell>
        </row>
        <row r="1304">
          <cell r="G1304" t="str">
            <v>1khÊu than</v>
          </cell>
        </row>
        <row r="1305">
          <cell r="G1305" t="str">
            <v>1khÊu than</v>
          </cell>
        </row>
        <row r="1306">
          <cell r="G1306" t="str">
            <v>1khÊu than</v>
          </cell>
        </row>
        <row r="1307">
          <cell r="G1307" t="str">
            <v>1khÊu than</v>
          </cell>
        </row>
        <row r="1308">
          <cell r="G1308" t="str">
            <v>1khÊu than</v>
          </cell>
        </row>
        <row r="1309">
          <cell r="G1309" t="str">
            <v>1khÊu than</v>
          </cell>
        </row>
        <row r="1310">
          <cell r="G1310" t="str">
            <v>1khÊu than</v>
          </cell>
        </row>
        <row r="1311">
          <cell r="G1311" t="str">
            <v>1khÊu than</v>
          </cell>
        </row>
        <row r="1312">
          <cell r="G1312" t="str">
            <v>1khÊu than</v>
          </cell>
        </row>
        <row r="1313">
          <cell r="G1313" t="str">
            <v>1khÊu than</v>
          </cell>
        </row>
        <row r="1314">
          <cell r="G1314" t="str">
            <v>1khÊu than</v>
          </cell>
        </row>
        <row r="1315">
          <cell r="G1315" t="str">
            <v>1khÊu than</v>
          </cell>
        </row>
        <row r="1316">
          <cell r="G1316" t="str">
            <v>1khÊu than</v>
          </cell>
        </row>
        <row r="1317">
          <cell r="G1317" t="str">
            <v>1khÊu than</v>
          </cell>
        </row>
        <row r="1318">
          <cell r="G1318" t="str">
            <v>1khÊu than</v>
          </cell>
        </row>
        <row r="1319">
          <cell r="G1319" t="str">
            <v>1khÊu than</v>
          </cell>
        </row>
        <row r="1320">
          <cell r="G1320" t="str">
            <v>1khÊu than</v>
          </cell>
        </row>
        <row r="1321">
          <cell r="G1321" t="str">
            <v>1khÊu than</v>
          </cell>
        </row>
        <row r="1322">
          <cell r="G1322" t="str">
            <v>1khÊu than</v>
          </cell>
        </row>
        <row r="1323">
          <cell r="G1323" t="str">
            <v>1khÊu than</v>
          </cell>
        </row>
        <row r="1324">
          <cell r="G1324" t="str">
            <v/>
          </cell>
        </row>
        <row r="1325">
          <cell r="G1325" t="str">
            <v/>
          </cell>
        </row>
        <row r="1326">
          <cell r="G1326" t="str">
            <v>1khÊu than</v>
          </cell>
        </row>
        <row r="1327">
          <cell r="G1327" t="str">
            <v>1khÊu than</v>
          </cell>
        </row>
        <row r="1328">
          <cell r="G1328" t="str">
            <v>1khÊu than</v>
          </cell>
        </row>
        <row r="1329">
          <cell r="G1329" t="str">
            <v>1khÊu than</v>
          </cell>
        </row>
        <row r="1330">
          <cell r="G1330" t="str">
            <v>1khÊu than</v>
          </cell>
        </row>
        <row r="1331">
          <cell r="G1331" t="str">
            <v>1khÊu than</v>
          </cell>
        </row>
        <row r="1332">
          <cell r="G1332" t="str">
            <v>1khÊu than</v>
          </cell>
        </row>
        <row r="1333">
          <cell r="G1333" t="str">
            <v>1khÊu than</v>
          </cell>
        </row>
        <row r="1334">
          <cell r="G1334" t="str">
            <v>1khÊu than</v>
          </cell>
        </row>
        <row r="1335">
          <cell r="G1335" t="str">
            <v>1khÊu than</v>
          </cell>
        </row>
        <row r="1336">
          <cell r="G1336" t="str">
            <v>1khÊu than</v>
          </cell>
        </row>
        <row r="1337">
          <cell r="G1337" t="str">
            <v>1khÊu than</v>
          </cell>
        </row>
        <row r="1338">
          <cell r="G1338" t="str">
            <v>1khÊu than</v>
          </cell>
        </row>
        <row r="1339">
          <cell r="G1339" t="str">
            <v>1khÊu than</v>
          </cell>
        </row>
        <row r="1340">
          <cell r="G1340" t="str">
            <v>1khÊu than</v>
          </cell>
        </row>
        <row r="1341">
          <cell r="G1341" t="str">
            <v>1khÊu than</v>
          </cell>
        </row>
        <row r="1342">
          <cell r="G1342" t="str">
            <v>1khÊu than</v>
          </cell>
        </row>
        <row r="1343">
          <cell r="G1343" t="str">
            <v>1khÊu than</v>
          </cell>
        </row>
        <row r="1344">
          <cell r="G1344" t="str">
            <v>1khÊu than</v>
          </cell>
        </row>
        <row r="1345">
          <cell r="G1345" t="str">
            <v>1khÊu than</v>
          </cell>
        </row>
        <row r="1346">
          <cell r="G1346" t="str">
            <v>1khÊu than</v>
          </cell>
        </row>
        <row r="1347">
          <cell r="G1347" t="str">
            <v>1khÊu than</v>
          </cell>
        </row>
        <row r="1348">
          <cell r="G1348" t="str">
            <v>1khÊu than</v>
          </cell>
        </row>
        <row r="1349">
          <cell r="G1349" t="str">
            <v>1khÊu than</v>
          </cell>
        </row>
        <row r="1350">
          <cell r="G1350" t="str">
            <v>1khÊu than</v>
          </cell>
        </row>
        <row r="1351">
          <cell r="G1351" t="str">
            <v>1khÊu than</v>
          </cell>
        </row>
        <row r="1352">
          <cell r="G1352" t="str">
            <v>1khÊu than</v>
          </cell>
        </row>
        <row r="1353">
          <cell r="G1353" t="str">
            <v>1khÊu than</v>
          </cell>
        </row>
        <row r="1354">
          <cell r="G1354" t="str">
            <v>1khÊu than</v>
          </cell>
        </row>
        <row r="1355">
          <cell r="G1355" t="str">
            <v>1khÊu than</v>
          </cell>
        </row>
        <row r="1356">
          <cell r="G1356" t="str">
            <v>1khÊu than</v>
          </cell>
        </row>
        <row r="1357">
          <cell r="G1357" t="str">
            <v>1khÊu than</v>
          </cell>
        </row>
        <row r="1358">
          <cell r="G1358" t="str">
            <v>1khÊu than</v>
          </cell>
        </row>
        <row r="1359">
          <cell r="G1359" t="str">
            <v>1khÊu than</v>
          </cell>
        </row>
        <row r="1360">
          <cell r="G1360" t="str">
            <v>1khÊu than</v>
          </cell>
        </row>
        <row r="1362">
          <cell r="G1362" t="str">
            <v xml:space="preserve">2Khai th¸c Lthiªn </v>
          </cell>
        </row>
        <row r="1363">
          <cell r="G1363" t="str">
            <v xml:space="preserve">2Khai th¸c Lthiªn </v>
          </cell>
        </row>
        <row r="1364">
          <cell r="G1364" t="str">
            <v>33113</v>
          </cell>
        </row>
        <row r="1365">
          <cell r="G1365" t="str">
            <v>33113</v>
          </cell>
        </row>
        <row r="1366">
          <cell r="G1366" t="str">
            <v>33113</v>
          </cell>
        </row>
        <row r="1367">
          <cell r="G1367" t="str">
            <v>33117</v>
          </cell>
        </row>
        <row r="1368">
          <cell r="G1368" t="str">
            <v>33117</v>
          </cell>
        </row>
        <row r="1369">
          <cell r="G1369" t="str">
            <v>33113</v>
          </cell>
        </row>
        <row r="1370">
          <cell r="G1370" t="str">
            <v>33113</v>
          </cell>
        </row>
        <row r="1371">
          <cell r="G1371" t="str">
            <v>2khÊu than</v>
          </cell>
        </row>
        <row r="1372">
          <cell r="G1372" t="str">
            <v xml:space="preserve">2Khai th¸c Lthiªn </v>
          </cell>
        </row>
        <row r="1373">
          <cell r="G1373" t="str">
            <v xml:space="preserve">2Khai th¸c Lthiªn </v>
          </cell>
        </row>
        <row r="1374">
          <cell r="G1374" t="str">
            <v xml:space="preserve">2Khai th¸c Lthiªn </v>
          </cell>
        </row>
        <row r="1375">
          <cell r="G1375" t="str">
            <v>33113</v>
          </cell>
        </row>
        <row r="1376">
          <cell r="G1376" t="str">
            <v>33113</v>
          </cell>
        </row>
        <row r="1377">
          <cell r="G1377" t="str">
            <v/>
          </cell>
        </row>
        <row r="1378">
          <cell r="G1378" t="str">
            <v>33113</v>
          </cell>
        </row>
        <row r="1379">
          <cell r="G1379" t="str">
            <v>2khÊu than</v>
          </cell>
        </row>
        <row r="1380">
          <cell r="G1380" t="str">
            <v>33113</v>
          </cell>
        </row>
        <row r="1381">
          <cell r="G1381" t="str">
            <v>33113</v>
          </cell>
        </row>
        <row r="1382">
          <cell r="G1382" t="str">
            <v>33113</v>
          </cell>
        </row>
        <row r="1383">
          <cell r="G1383" t="str">
            <v>33113</v>
          </cell>
        </row>
        <row r="1384">
          <cell r="G1384" t="str">
            <v xml:space="preserve">2Khai th¸c Lthiªn </v>
          </cell>
        </row>
        <row r="1385">
          <cell r="G1385" t="str">
            <v xml:space="preserve">2Khai th¸c Lthiªn </v>
          </cell>
        </row>
        <row r="1386">
          <cell r="G1386" t="str">
            <v>33117</v>
          </cell>
        </row>
        <row r="1387">
          <cell r="G1387" t="str">
            <v>33117</v>
          </cell>
        </row>
        <row r="1388">
          <cell r="G1388" t="str">
            <v xml:space="preserve">2Khai th¸c Lthiªn </v>
          </cell>
        </row>
        <row r="1389">
          <cell r="G1389" t="str">
            <v xml:space="preserve">2Khai th¸c Lthiªn </v>
          </cell>
        </row>
        <row r="1390">
          <cell r="G1390" t="str">
            <v xml:space="preserve">2Khai th¸c Lthiªn </v>
          </cell>
        </row>
        <row r="1391">
          <cell r="G1391" t="str">
            <v xml:space="preserve">2Khai th¸c Lthiªn </v>
          </cell>
        </row>
        <row r="1392">
          <cell r="G1392" t="str">
            <v xml:space="preserve">2Khai th¸c Lthiªn </v>
          </cell>
        </row>
        <row r="1393">
          <cell r="G1393" t="str">
            <v xml:space="preserve">2Khai th¸c Lthiªn </v>
          </cell>
        </row>
        <row r="1394">
          <cell r="G1394" t="str">
            <v xml:space="preserve">2Khai th¸c Lthiªn </v>
          </cell>
        </row>
        <row r="1395">
          <cell r="G1395" t="str">
            <v>1c¬ khÝ</v>
          </cell>
        </row>
        <row r="1396">
          <cell r="G1396" t="str">
            <v xml:space="preserve">2Khai th¸c Lthiªn </v>
          </cell>
        </row>
        <row r="1397">
          <cell r="G1397" t="str">
            <v xml:space="preserve">2Khai th¸c Lthiªn </v>
          </cell>
        </row>
        <row r="1398">
          <cell r="G1398" t="str">
            <v xml:space="preserve">2Khai th¸c Lthiªn </v>
          </cell>
        </row>
        <row r="1399">
          <cell r="G1399" t="str">
            <v>2khÊu than</v>
          </cell>
        </row>
        <row r="1400">
          <cell r="G1400" t="str">
            <v xml:space="preserve">2Khai th¸c Lthiªn </v>
          </cell>
        </row>
        <row r="1401">
          <cell r="G1401" t="str">
            <v xml:space="preserve">2Khai th¸c Lthiªn </v>
          </cell>
        </row>
        <row r="1402">
          <cell r="G1402" t="str">
            <v xml:space="preserve">2Khai th¸c Lthiªn </v>
          </cell>
        </row>
        <row r="1403">
          <cell r="G1403" t="str">
            <v xml:space="preserve">2Khai th¸c Lthiªn </v>
          </cell>
        </row>
        <row r="1404">
          <cell r="G1404" t="str">
            <v>33113</v>
          </cell>
        </row>
        <row r="1405">
          <cell r="G1405" t="str">
            <v>33113</v>
          </cell>
        </row>
        <row r="1406">
          <cell r="G1406" t="str">
            <v>33113</v>
          </cell>
        </row>
        <row r="1407">
          <cell r="G1407" t="str">
            <v>33113</v>
          </cell>
        </row>
        <row r="1408">
          <cell r="G1408" t="str">
            <v>33113</v>
          </cell>
        </row>
        <row r="1409">
          <cell r="G1409" t="str">
            <v>33113</v>
          </cell>
        </row>
        <row r="1410">
          <cell r="G1410" t="str">
            <v>33113</v>
          </cell>
        </row>
        <row r="1411">
          <cell r="G1411" t="str">
            <v>33113</v>
          </cell>
        </row>
        <row r="1412">
          <cell r="G1412" t="str">
            <v>33113</v>
          </cell>
        </row>
        <row r="1413">
          <cell r="G1413" t="str">
            <v>33117</v>
          </cell>
        </row>
        <row r="1414">
          <cell r="G1414" t="str">
            <v>33113</v>
          </cell>
        </row>
        <row r="1415">
          <cell r="G1415" t="str">
            <v>33113</v>
          </cell>
        </row>
        <row r="1416">
          <cell r="G1416" t="str">
            <v xml:space="preserve">2Khai th¸c Lthiªn </v>
          </cell>
        </row>
        <row r="1417">
          <cell r="G1417" t="str">
            <v>33113</v>
          </cell>
        </row>
        <row r="1418">
          <cell r="G1418" t="str">
            <v xml:space="preserve">2Khai th¸c Lthiªn </v>
          </cell>
        </row>
        <row r="1419">
          <cell r="G1419" t="str">
            <v xml:space="preserve">2Khai th¸c Lthiªn </v>
          </cell>
        </row>
        <row r="1420">
          <cell r="G1420" t="str">
            <v xml:space="preserve">2Khai th¸c Lthiªn </v>
          </cell>
        </row>
        <row r="1421">
          <cell r="G1421" t="str">
            <v>33113</v>
          </cell>
        </row>
        <row r="1422">
          <cell r="G1422" t="str">
            <v xml:space="preserve">2Khai th¸c Lthiªn </v>
          </cell>
        </row>
        <row r="1423">
          <cell r="G1423" t="str">
            <v>33113</v>
          </cell>
        </row>
        <row r="1424">
          <cell r="G1424" t="str">
            <v>33113</v>
          </cell>
        </row>
        <row r="1425">
          <cell r="G1425" t="str">
            <v>33113</v>
          </cell>
        </row>
        <row r="1426">
          <cell r="G1426" t="str">
            <v>33113</v>
          </cell>
        </row>
        <row r="1427">
          <cell r="G1427" t="str">
            <v>33113</v>
          </cell>
        </row>
        <row r="1428">
          <cell r="G1428" t="str">
            <v>33113</v>
          </cell>
        </row>
        <row r="1429">
          <cell r="G1429" t="str">
            <v>33113</v>
          </cell>
        </row>
        <row r="1430">
          <cell r="G1430" t="str">
            <v>33113</v>
          </cell>
        </row>
        <row r="1431">
          <cell r="G1431" t="str">
            <v xml:space="preserve">2Khai th¸c Lthiªn </v>
          </cell>
        </row>
        <row r="1432">
          <cell r="G1432" t="str">
            <v>33113</v>
          </cell>
        </row>
        <row r="1433">
          <cell r="G1433" t="str">
            <v>33113</v>
          </cell>
        </row>
        <row r="1434">
          <cell r="G1434" t="str">
            <v>33113</v>
          </cell>
        </row>
        <row r="1435">
          <cell r="G1435" t="str">
            <v>33113</v>
          </cell>
        </row>
        <row r="1436">
          <cell r="G1436" t="str">
            <v>33113</v>
          </cell>
        </row>
        <row r="1437">
          <cell r="G1437" t="str">
            <v>33113</v>
          </cell>
        </row>
        <row r="1438">
          <cell r="G1438" t="str">
            <v>33113</v>
          </cell>
        </row>
        <row r="1439">
          <cell r="G1439" t="str">
            <v>33113</v>
          </cell>
        </row>
        <row r="1440">
          <cell r="G1440" t="str">
            <v>33113</v>
          </cell>
        </row>
        <row r="1441">
          <cell r="G1441" t="str">
            <v>33113</v>
          </cell>
        </row>
        <row r="1442">
          <cell r="G1442" t="str">
            <v>33113</v>
          </cell>
        </row>
        <row r="1443">
          <cell r="G1443" t="str">
            <v>33113</v>
          </cell>
        </row>
        <row r="1444">
          <cell r="G1444" t="str">
            <v>33117</v>
          </cell>
        </row>
        <row r="1445">
          <cell r="G1445" t="str">
            <v xml:space="preserve">2Khai th¸c Lthiªn </v>
          </cell>
        </row>
        <row r="1446">
          <cell r="G1446" t="str">
            <v xml:space="preserve">2Khai th¸c Lthiªn </v>
          </cell>
        </row>
        <row r="1447">
          <cell r="G1447" t="str">
            <v xml:space="preserve">2Khai th¸c Lthiªn </v>
          </cell>
        </row>
        <row r="1448">
          <cell r="G1448" t="str">
            <v xml:space="preserve">2Khai th¸c Lthiªn </v>
          </cell>
        </row>
        <row r="1449">
          <cell r="G1449" t="str">
            <v>33113</v>
          </cell>
        </row>
        <row r="1450">
          <cell r="G1450" t="str">
            <v>2khÊu than</v>
          </cell>
        </row>
        <row r="1451">
          <cell r="G1451" t="str">
            <v>33113</v>
          </cell>
        </row>
        <row r="1452">
          <cell r="G1452" t="str">
            <v>33113</v>
          </cell>
        </row>
        <row r="1453">
          <cell r="G1453" t="str">
            <v xml:space="preserve">2Khai th¸c Lthiªn </v>
          </cell>
        </row>
        <row r="1454">
          <cell r="G1454" t="str">
            <v>33113</v>
          </cell>
        </row>
        <row r="1455">
          <cell r="G1455" t="str">
            <v>2vËn t¶i</v>
          </cell>
        </row>
        <row r="1456">
          <cell r="G1456" t="str">
            <v>33113</v>
          </cell>
        </row>
        <row r="1457">
          <cell r="G1457" t="str">
            <v>33113</v>
          </cell>
        </row>
        <row r="1458">
          <cell r="G1458" t="str">
            <v>33117</v>
          </cell>
        </row>
        <row r="1459">
          <cell r="G1459" t="str">
            <v>33113</v>
          </cell>
        </row>
        <row r="1460">
          <cell r="G1460" t="str">
            <v>33113</v>
          </cell>
        </row>
        <row r="1461">
          <cell r="G1461" t="str">
            <v>33113</v>
          </cell>
        </row>
        <row r="1462">
          <cell r="G1462" t="str">
            <v>33113</v>
          </cell>
        </row>
        <row r="1463">
          <cell r="G1463" t="str">
            <v>33113</v>
          </cell>
        </row>
        <row r="1464">
          <cell r="G1464" t="str">
            <v>33113</v>
          </cell>
        </row>
        <row r="1465">
          <cell r="G1465" t="str">
            <v xml:space="preserve">2Khai th¸c Lthiªn </v>
          </cell>
        </row>
        <row r="1466">
          <cell r="G1466" t="str">
            <v xml:space="preserve">2Khai th¸c Lthiªn </v>
          </cell>
        </row>
        <row r="1467">
          <cell r="G1467" t="str">
            <v xml:space="preserve">2Khai th¸c Lthiªn </v>
          </cell>
        </row>
        <row r="1468">
          <cell r="G1468" t="str">
            <v>33113</v>
          </cell>
        </row>
        <row r="1469">
          <cell r="G1469" t="str">
            <v xml:space="preserve">2Khai th¸c Lthiªn </v>
          </cell>
        </row>
        <row r="1470">
          <cell r="G1470" t="str">
            <v xml:space="preserve">2Khai th¸c Lthiªn </v>
          </cell>
        </row>
        <row r="1471">
          <cell r="G1471" t="str">
            <v xml:space="preserve">2Khai th¸c Lthiªn </v>
          </cell>
        </row>
        <row r="1472">
          <cell r="G1472" t="str">
            <v xml:space="preserve">2Khai th¸c Lthiªn </v>
          </cell>
        </row>
        <row r="1473">
          <cell r="G1473" t="str">
            <v xml:space="preserve">2Khai th¸c Lthiªn </v>
          </cell>
        </row>
        <row r="1474">
          <cell r="G1474" t="str">
            <v xml:space="preserve">2Khai th¸c Lthiªn </v>
          </cell>
        </row>
        <row r="1475">
          <cell r="G1475" t="str">
            <v xml:space="preserve">2Khai th¸c Lthiªn </v>
          </cell>
        </row>
        <row r="1476">
          <cell r="G1476" t="str">
            <v>2khÊu than</v>
          </cell>
        </row>
        <row r="1477">
          <cell r="G1477" t="str">
            <v>33113</v>
          </cell>
        </row>
        <row r="1478">
          <cell r="G1478" t="str">
            <v>33113</v>
          </cell>
        </row>
        <row r="1479">
          <cell r="G1479" t="str">
            <v>33113</v>
          </cell>
        </row>
        <row r="1480">
          <cell r="G1480" t="str">
            <v>33113</v>
          </cell>
        </row>
        <row r="1481">
          <cell r="G1481" t="str">
            <v>33113</v>
          </cell>
        </row>
        <row r="1482">
          <cell r="G1482" t="str">
            <v>33113</v>
          </cell>
        </row>
        <row r="1483">
          <cell r="G1483" t="str">
            <v>33113</v>
          </cell>
        </row>
        <row r="1484">
          <cell r="G1484" t="str">
            <v>33113</v>
          </cell>
        </row>
        <row r="1485">
          <cell r="G1485" t="str">
            <v>33113</v>
          </cell>
        </row>
        <row r="1486">
          <cell r="G1486" t="str">
            <v>33113</v>
          </cell>
        </row>
        <row r="1487">
          <cell r="G1487" t="str">
            <v>33113</v>
          </cell>
        </row>
        <row r="1488">
          <cell r="G1488" t="str">
            <v>33113</v>
          </cell>
        </row>
        <row r="1489">
          <cell r="G1489" t="str">
            <v>33113</v>
          </cell>
        </row>
        <row r="1490">
          <cell r="G1490" t="str">
            <v xml:space="preserve">2Khai th¸c Lthiªn </v>
          </cell>
        </row>
        <row r="1491">
          <cell r="G1491" t="str">
            <v xml:space="preserve">2Khai th¸c Lthiªn </v>
          </cell>
        </row>
        <row r="1492">
          <cell r="G1492" t="str">
            <v>33113</v>
          </cell>
        </row>
        <row r="1493">
          <cell r="G1493" t="str">
            <v>33113</v>
          </cell>
        </row>
        <row r="1494">
          <cell r="G1494" t="str">
            <v xml:space="preserve">2Khai th¸c Lthiªn </v>
          </cell>
        </row>
        <row r="1495">
          <cell r="G1495" t="str">
            <v xml:space="preserve">2Khai th¸c Lthiªn </v>
          </cell>
        </row>
        <row r="1496">
          <cell r="G1496" t="str">
            <v>33113</v>
          </cell>
        </row>
        <row r="1497">
          <cell r="G1497" t="str">
            <v>33113</v>
          </cell>
        </row>
        <row r="1498">
          <cell r="G1498" t="str">
            <v>33113</v>
          </cell>
        </row>
        <row r="1499">
          <cell r="G1499" t="str">
            <v>33113</v>
          </cell>
        </row>
        <row r="1500">
          <cell r="G1500" t="str">
            <v>33113</v>
          </cell>
        </row>
        <row r="1501">
          <cell r="G1501" t="str">
            <v>33113</v>
          </cell>
        </row>
        <row r="1502">
          <cell r="G1502" t="str">
            <v>33113</v>
          </cell>
        </row>
        <row r="1503">
          <cell r="G1503" t="str">
            <v>33113</v>
          </cell>
        </row>
        <row r="1504">
          <cell r="G1504" t="str">
            <v>33117</v>
          </cell>
        </row>
        <row r="1505">
          <cell r="G1505" t="str">
            <v>33113</v>
          </cell>
        </row>
        <row r="1506">
          <cell r="G1506" t="str">
            <v>33113</v>
          </cell>
        </row>
        <row r="1507">
          <cell r="G1507" t="str">
            <v xml:space="preserve">2Khai th¸c Lthiªn </v>
          </cell>
        </row>
        <row r="1508">
          <cell r="G1508" t="str">
            <v>33113</v>
          </cell>
        </row>
        <row r="1509">
          <cell r="G1509" t="str">
            <v xml:space="preserve">2Khai th¸c Lthiªn </v>
          </cell>
        </row>
        <row r="1510">
          <cell r="G1510" t="str">
            <v xml:space="preserve">2Khai th¸c Lthiªn </v>
          </cell>
        </row>
        <row r="1511">
          <cell r="G1511" t="str">
            <v>33113</v>
          </cell>
        </row>
        <row r="1512">
          <cell r="G1512" t="str">
            <v>33113</v>
          </cell>
        </row>
        <row r="1513">
          <cell r="G1513" t="str">
            <v>33113</v>
          </cell>
        </row>
        <row r="1514">
          <cell r="G1514" t="str">
            <v>33113</v>
          </cell>
        </row>
        <row r="1515">
          <cell r="G1515" t="str">
            <v xml:space="preserve">2Khai th¸c Lthiªn </v>
          </cell>
        </row>
        <row r="1516">
          <cell r="G1516" t="str">
            <v>33113</v>
          </cell>
        </row>
        <row r="1517">
          <cell r="G1517" t="str">
            <v>33113</v>
          </cell>
        </row>
        <row r="1518">
          <cell r="G1518" t="str">
            <v>33113</v>
          </cell>
        </row>
        <row r="1519">
          <cell r="G1519" t="str">
            <v>33113</v>
          </cell>
        </row>
        <row r="1520">
          <cell r="G1520" t="str">
            <v>33113</v>
          </cell>
        </row>
        <row r="1521">
          <cell r="G1521" t="str">
            <v xml:space="preserve">2Khai th¸c Lthiªn </v>
          </cell>
        </row>
        <row r="1522">
          <cell r="G1522" t="str">
            <v xml:space="preserve">2Khai th¸c Lthiªn </v>
          </cell>
        </row>
        <row r="1523">
          <cell r="G1523" t="str">
            <v xml:space="preserve">2Khai th¸c Lthiªn </v>
          </cell>
        </row>
        <row r="1524">
          <cell r="G1524" t="str">
            <v>33113</v>
          </cell>
        </row>
        <row r="1525">
          <cell r="G1525" t="str">
            <v>33113</v>
          </cell>
        </row>
        <row r="1526">
          <cell r="G1526" t="str">
            <v>33113</v>
          </cell>
        </row>
        <row r="1527">
          <cell r="G1527" t="str">
            <v>33113</v>
          </cell>
        </row>
        <row r="1528">
          <cell r="G1528" t="str">
            <v>33113</v>
          </cell>
        </row>
        <row r="1529">
          <cell r="G1529" t="str">
            <v>33113</v>
          </cell>
        </row>
        <row r="1530">
          <cell r="G1530" t="str">
            <v>33113</v>
          </cell>
        </row>
        <row r="1531">
          <cell r="G1531" t="str">
            <v xml:space="preserve">2Khai th¸c Lthiªn </v>
          </cell>
        </row>
        <row r="1532">
          <cell r="G1532" t="str">
            <v xml:space="preserve">2Khai th¸c Lthiªn </v>
          </cell>
        </row>
        <row r="1533">
          <cell r="G1533" t="str">
            <v>33113</v>
          </cell>
        </row>
        <row r="1534">
          <cell r="G1534" t="str">
            <v>33113</v>
          </cell>
        </row>
        <row r="1535">
          <cell r="G1535" t="str">
            <v>2KhÊu than</v>
          </cell>
        </row>
        <row r="1536">
          <cell r="G1536" t="str">
            <v>2KhÊu than</v>
          </cell>
        </row>
        <row r="1537">
          <cell r="G1537" t="str">
            <v>2KhÊu than</v>
          </cell>
        </row>
        <row r="1538">
          <cell r="G1538" t="str">
            <v>33117</v>
          </cell>
        </row>
        <row r="1539">
          <cell r="G1539" t="str">
            <v>33117</v>
          </cell>
        </row>
        <row r="1540">
          <cell r="G1540" t="str">
            <v>33113</v>
          </cell>
        </row>
        <row r="1541">
          <cell r="G1541" t="str">
            <v>33113</v>
          </cell>
        </row>
        <row r="1542">
          <cell r="G1542" t="str">
            <v xml:space="preserve">2Khai th¸c Lthiªn </v>
          </cell>
        </row>
        <row r="1543">
          <cell r="G1543" t="str">
            <v xml:space="preserve">2Khai th¸c Lthiªn </v>
          </cell>
        </row>
        <row r="1544">
          <cell r="G1544" t="str">
            <v>33113</v>
          </cell>
        </row>
        <row r="1545">
          <cell r="G1545" t="str">
            <v xml:space="preserve">2Khai th¸c Lthiªn </v>
          </cell>
        </row>
        <row r="1546">
          <cell r="G1546" t="str">
            <v>33113</v>
          </cell>
        </row>
        <row r="1547">
          <cell r="G1547" t="str">
            <v>33113</v>
          </cell>
        </row>
        <row r="1548">
          <cell r="G1548" t="str">
            <v>33113</v>
          </cell>
        </row>
        <row r="1549">
          <cell r="G1549" t="str">
            <v>33113</v>
          </cell>
        </row>
        <row r="1550">
          <cell r="G1550" t="str">
            <v>33113</v>
          </cell>
        </row>
        <row r="1551">
          <cell r="G1551" t="str">
            <v>33113</v>
          </cell>
        </row>
        <row r="1552">
          <cell r="G1552" t="str">
            <v>33113</v>
          </cell>
        </row>
        <row r="1553">
          <cell r="G1553" t="str">
            <v>33113</v>
          </cell>
        </row>
        <row r="1554">
          <cell r="G1554" t="str">
            <v>33113</v>
          </cell>
        </row>
        <row r="1555">
          <cell r="G1555" t="str">
            <v>33117</v>
          </cell>
        </row>
        <row r="1556">
          <cell r="G1556" t="str">
            <v>33113</v>
          </cell>
        </row>
        <row r="1557">
          <cell r="G1557" t="str">
            <v>33113</v>
          </cell>
        </row>
        <row r="1558">
          <cell r="G1558" t="str">
            <v>33113</v>
          </cell>
        </row>
        <row r="1559">
          <cell r="G1559" t="str">
            <v>33113</v>
          </cell>
        </row>
        <row r="1560">
          <cell r="G1560" t="str">
            <v>33113</v>
          </cell>
        </row>
        <row r="1561">
          <cell r="G1561" t="str">
            <v xml:space="preserve">2Khai th¸c Lthiªn </v>
          </cell>
        </row>
        <row r="1562">
          <cell r="G1562" t="str">
            <v xml:space="preserve">2Khai th¸c Lthiªn </v>
          </cell>
        </row>
        <row r="1563">
          <cell r="G1563" t="str">
            <v>33113</v>
          </cell>
        </row>
        <row r="1564">
          <cell r="G1564" t="str">
            <v>33113</v>
          </cell>
        </row>
        <row r="1565">
          <cell r="G1565" t="str">
            <v>33113</v>
          </cell>
        </row>
        <row r="1566">
          <cell r="G1566" t="str">
            <v>33113</v>
          </cell>
        </row>
        <row r="1567">
          <cell r="G1567" t="str">
            <v>33113</v>
          </cell>
        </row>
        <row r="1568">
          <cell r="G1568" t="str">
            <v xml:space="preserve">2Khai th¸c Lthiªn </v>
          </cell>
        </row>
        <row r="1569">
          <cell r="G1569" t="str">
            <v>33113</v>
          </cell>
        </row>
        <row r="1570">
          <cell r="G1570" t="str">
            <v>33113</v>
          </cell>
        </row>
        <row r="1571">
          <cell r="G1571" t="str">
            <v xml:space="preserve">2Khai th¸c Lthiªn </v>
          </cell>
        </row>
        <row r="1572">
          <cell r="G1572" t="str">
            <v>33113</v>
          </cell>
        </row>
        <row r="1573">
          <cell r="G1573" t="str">
            <v>33113</v>
          </cell>
        </row>
        <row r="1574">
          <cell r="G1574" t="str">
            <v>33113</v>
          </cell>
        </row>
        <row r="1575">
          <cell r="G1575" t="str">
            <v>33113</v>
          </cell>
        </row>
        <row r="1576">
          <cell r="G1576" t="str">
            <v>33113</v>
          </cell>
        </row>
        <row r="1577">
          <cell r="G1577" t="str">
            <v xml:space="preserve">2Khai th¸c Lthiªn </v>
          </cell>
        </row>
        <row r="1578">
          <cell r="G1578" t="str">
            <v xml:space="preserve">2Khai th¸c Lthiªn </v>
          </cell>
        </row>
        <row r="1579">
          <cell r="G1579" t="str">
            <v>33113</v>
          </cell>
        </row>
        <row r="1580">
          <cell r="G1580" t="str">
            <v>33113</v>
          </cell>
        </row>
        <row r="1581">
          <cell r="G1581" t="str">
            <v>33113</v>
          </cell>
        </row>
        <row r="1582">
          <cell r="G1582" t="str">
            <v>33113</v>
          </cell>
        </row>
        <row r="1583">
          <cell r="G1583" t="str">
            <v>33113</v>
          </cell>
        </row>
        <row r="1584">
          <cell r="G1584" t="str">
            <v>33113</v>
          </cell>
        </row>
        <row r="1585">
          <cell r="G1585" t="str">
            <v>33113</v>
          </cell>
        </row>
        <row r="1586">
          <cell r="G1586" t="str">
            <v>33113</v>
          </cell>
        </row>
        <row r="1587">
          <cell r="G1587" t="str">
            <v>33113</v>
          </cell>
        </row>
        <row r="1588">
          <cell r="G1588" t="str">
            <v xml:space="preserve">2Khai th¸c Lthiªn </v>
          </cell>
        </row>
        <row r="1589">
          <cell r="G1589" t="str">
            <v xml:space="preserve">2Khai th¸c Lthiªn </v>
          </cell>
        </row>
        <row r="1590">
          <cell r="G1590" t="str">
            <v>33113</v>
          </cell>
        </row>
        <row r="1591">
          <cell r="G1591" t="str">
            <v>33113</v>
          </cell>
        </row>
        <row r="1592">
          <cell r="G1592" t="str">
            <v>33117</v>
          </cell>
        </row>
        <row r="1593">
          <cell r="G1593" t="str">
            <v>33117</v>
          </cell>
        </row>
        <row r="1594">
          <cell r="G1594" t="str">
            <v>33117</v>
          </cell>
        </row>
        <row r="1595">
          <cell r="G1595" t="str">
            <v>33113</v>
          </cell>
        </row>
        <row r="1596">
          <cell r="G1596" t="str">
            <v>33113</v>
          </cell>
        </row>
        <row r="1597">
          <cell r="G1597" t="str">
            <v>33113</v>
          </cell>
        </row>
        <row r="1598">
          <cell r="G1598" t="str">
            <v>33113</v>
          </cell>
        </row>
        <row r="1599">
          <cell r="G1599" t="str">
            <v xml:space="preserve">2Khai th¸c Lthiªn </v>
          </cell>
        </row>
        <row r="1600">
          <cell r="G1600" t="str">
            <v>33113</v>
          </cell>
        </row>
        <row r="1601">
          <cell r="G1601" t="str">
            <v xml:space="preserve">2Khai th¸c Lthiªn </v>
          </cell>
        </row>
        <row r="1602">
          <cell r="G1602" t="str">
            <v xml:space="preserve">2Khai th¸c Lthiªn </v>
          </cell>
        </row>
        <row r="1603">
          <cell r="G1603" t="str">
            <v>33113</v>
          </cell>
        </row>
        <row r="1604">
          <cell r="G1604" t="str">
            <v>33113</v>
          </cell>
        </row>
        <row r="1605">
          <cell r="G1605" t="str">
            <v>33113</v>
          </cell>
        </row>
        <row r="1606">
          <cell r="G1606" t="str">
            <v>33113</v>
          </cell>
        </row>
        <row r="1607">
          <cell r="G1607" t="str">
            <v>33113</v>
          </cell>
        </row>
        <row r="1608">
          <cell r="G1608" t="str">
            <v>33113</v>
          </cell>
        </row>
        <row r="1609">
          <cell r="G1609" t="str">
            <v xml:space="preserve">2Khai th¸c Lthiªn </v>
          </cell>
        </row>
        <row r="1610">
          <cell r="G1610" t="str">
            <v xml:space="preserve">2Khai th¸c Lthiªn </v>
          </cell>
        </row>
        <row r="1611">
          <cell r="G1611" t="str">
            <v>33117</v>
          </cell>
        </row>
        <row r="1612">
          <cell r="G1612" t="str">
            <v>33113</v>
          </cell>
        </row>
        <row r="1613">
          <cell r="G1613" t="str">
            <v>33117</v>
          </cell>
        </row>
        <row r="1614">
          <cell r="G1614" t="str">
            <v>33117</v>
          </cell>
        </row>
        <row r="1615">
          <cell r="G1615" t="str">
            <v xml:space="preserve">2Khai th¸c Lthiªn </v>
          </cell>
        </row>
        <row r="1616">
          <cell r="G1616" t="str">
            <v xml:space="preserve">2Khai th¸c Lthiªn </v>
          </cell>
        </row>
        <row r="1617">
          <cell r="G1617" t="str">
            <v>33113</v>
          </cell>
        </row>
        <row r="1618">
          <cell r="G1618" t="str">
            <v xml:space="preserve">2Khai th¸c Lthiªn </v>
          </cell>
        </row>
        <row r="1619">
          <cell r="G1619" t="str">
            <v>33113</v>
          </cell>
        </row>
        <row r="1620">
          <cell r="G1620" t="str">
            <v/>
          </cell>
        </row>
        <row r="1621">
          <cell r="G1621" t="str">
            <v xml:space="preserve">2Khai th¸c Lthiªn </v>
          </cell>
        </row>
        <row r="1622">
          <cell r="G1622" t="str">
            <v>33113</v>
          </cell>
        </row>
        <row r="1623">
          <cell r="G1623" t="str">
            <v>33113</v>
          </cell>
        </row>
        <row r="1624">
          <cell r="G1624" t="str">
            <v xml:space="preserve">2Khai th¸c Lthiªn </v>
          </cell>
        </row>
        <row r="1625">
          <cell r="G1625" t="str">
            <v>33113</v>
          </cell>
        </row>
        <row r="1626">
          <cell r="G1626" t="str">
            <v>33113</v>
          </cell>
        </row>
        <row r="1627">
          <cell r="G1627" t="str">
            <v xml:space="preserve">2Khai th¸c Lthiªn </v>
          </cell>
        </row>
        <row r="1628">
          <cell r="G1628" t="str">
            <v>33113</v>
          </cell>
        </row>
        <row r="1629">
          <cell r="G1629" t="str">
            <v xml:space="preserve">2Khai th¸c Lthiªn </v>
          </cell>
        </row>
        <row r="1630">
          <cell r="G1630" t="str">
            <v xml:space="preserve">2Khai th¸c Lthiªn </v>
          </cell>
        </row>
        <row r="1631">
          <cell r="G1631" t="str">
            <v>33113</v>
          </cell>
        </row>
        <row r="1632">
          <cell r="G1632" t="str">
            <v>33113</v>
          </cell>
        </row>
        <row r="1633">
          <cell r="G1633" t="str">
            <v>33113</v>
          </cell>
        </row>
        <row r="1634">
          <cell r="G1634" t="str">
            <v xml:space="preserve">2Khai th¸c Lthiªn </v>
          </cell>
        </row>
        <row r="1635">
          <cell r="G1635" t="str">
            <v>33113</v>
          </cell>
        </row>
        <row r="1636">
          <cell r="G1636" t="str">
            <v xml:space="preserve">2Khai th¸c Lthiªn </v>
          </cell>
        </row>
        <row r="1637">
          <cell r="G1637" t="str">
            <v xml:space="preserve">2Khai th¸c Lthiªn </v>
          </cell>
        </row>
        <row r="1638">
          <cell r="G1638" t="str">
            <v>33113</v>
          </cell>
        </row>
        <row r="1639">
          <cell r="G1639" t="str">
            <v>33113</v>
          </cell>
        </row>
        <row r="1640">
          <cell r="G1640" t="str">
            <v>33113</v>
          </cell>
        </row>
        <row r="1641">
          <cell r="G1641" t="str">
            <v>33113</v>
          </cell>
        </row>
        <row r="1642">
          <cell r="G1642" t="str">
            <v>33113</v>
          </cell>
        </row>
        <row r="1643">
          <cell r="G1643" t="str">
            <v>33113</v>
          </cell>
        </row>
        <row r="1644">
          <cell r="G1644" t="str">
            <v>33113</v>
          </cell>
        </row>
        <row r="1645">
          <cell r="G1645" t="str">
            <v xml:space="preserve">2Khai th¸c Lthiªn </v>
          </cell>
        </row>
        <row r="1646">
          <cell r="G1646" t="str">
            <v>33113</v>
          </cell>
        </row>
        <row r="1647">
          <cell r="G1647" t="str">
            <v>33113</v>
          </cell>
        </row>
        <row r="1648">
          <cell r="G1648" t="str">
            <v xml:space="preserve">2Khai th¸c Lthiªn </v>
          </cell>
        </row>
        <row r="1649">
          <cell r="G1649" t="str">
            <v xml:space="preserve">2Khai th¸c Lthiªn </v>
          </cell>
        </row>
        <row r="1650">
          <cell r="G1650" t="str">
            <v xml:space="preserve">2Khai th¸c Lthiªn </v>
          </cell>
        </row>
        <row r="1651">
          <cell r="G1651" t="str">
            <v>33117</v>
          </cell>
        </row>
        <row r="1652">
          <cell r="G1652" t="str">
            <v>33117</v>
          </cell>
        </row>
        <row r="1653">
          <cell r="G1653" t="str">
            <v>33113</v>
          </cell>
        </row>
        <row r="1654">
          <cell r="G1654" t="str">
            <v>33113</v>
          </cell>
        </row>
        <row r="1655">
          <cell r="G1655" t="str">
            <v>33113</v>
          </cell>
        </row>
        <row r="1656">
          <cell r="G1656" t="str">
            <v>33113</v>
          </cell>
        </row>
        <row r="1657">
          <cell r="G1657" t="str">
            <v>33113</v>
          </cell>
        </row>
        <row r="1658">
          <cell r="G1658" t="str">
            <v>33113</v>
          </cell>
        </row>
        <row r="1659">
          <cell r="G1659" t="str">
            <v xml:space="preserve">2Khai th¸c Lthiªn </v>
          </cell>
        </row>
        <row r="1660">
          <cell r="G1660" t="str">
            <v>33113</v>
          </cell>
        </row>
        <row r="1661">
          <cell r="G1661" t="str">
            <v xml:space="preserve">2Khai th¸c Lthiªn </v>
          </cell>
        </row>
        <row r="1662">
          <cell r="G1662" t="str">
            <v>33113</v>
          </cell>
        </row>
        <row r="1663">
          <cell r="G1663" t="str">
            <v>33113</v>
          </cell>
        </row>
        <row r="1664">
          <cell r="G1664" t="str">
            <v>33113</v>
          </cell>
        </row>
        <row r="1665">
          <cell r="G1665" t="str">
            <v>2vËn t¶i</v>
          </cell>
        </row>
        <row r="1666">
          <cell r="G1666" t="str">
            <v>2vËn t¶i</v>
          </cell>
        </row>
        <row r="1667">
          <cell r="G1667" t="str">
            <v>2vËn t¶i</v>
          </cell>
        </row>
        <row r="1668">
          <cell r="G1668" t="str">
            <v xml:space="preserve">2Khai th¸c Lthiªn </v>
          </cell>
        </row>
        <row r="1669">
          <cell r="G1669" t="str">
            <v xml:space="preserve">2Khai th¸c Lthiªn </v>
          </cell>
        </row>
        <row r="1670">
          <cell r="G1670" t="str">
            <v xml:space="preserve">2Khai th¸c Lthiªn </v>
          </cell>
        </row>
        <row r="1671">
          <cell r="G1671" t="str">
            <v xml:space="preserve">2Khai th¸c Lthiªn </v>
          </cell>
        </row>
        <row r="1672">
          <cell r="G1672" t="str">
            <v xml:space="preserve">2Khai th¸c Lthiªn </v>
          </cell>
        </row>
        <row r="1673">
          <cell r="G1673" t="str">
            <v xml:space="preserve">2Khai th¸c Lthiªn </v>
          </cell>
        </row>
        <row r="1674">
          <cell r="G1674" t="str">
            <v>33113</v>
          </cell>
        </row>
        <row r="1675">
          <cell r="G1675" t="str">
            <v>33113</v>
          </cell>
        </row>
        <row r="1676">
          <cell r="G1676" t="str">
            <v>33113</v>
          </cell>
        </row>
        <row r="1677">
          <cell r="G1677" t="str">
            <v>33113</v>
          </cell>
        </row>
        <row r="1678">
          <cell r="G1678" t="str">
            <v>33113</v>
          </cell>
        </row>
        <row r="1679">
          <cell r="G1679" t="str">
            <v>33113</v>
          </cell>
        </row>
        <row r="1680">
          <cell r="G1680" t="str">
            <v xml:space="preserve">2Khai th¸c Lthiªn </v>
          </cell>
        </row>
        <row r="1681">
          <cell r="G1681" t="str">
            <v xml:space="preserve">2Khai th¸c Lthiªn </v>
          </cell>
        </row>
        <row r="1682">
          <cell r="G1682" t="str">
            <v xml:space="preserve">2Khai th¸c Lthiªn </v>
          </cell>
        </row>
        <row r="1683">
          <cell r="G1683" t="str">
            <v xml:space="preserve">2Khai th¸c Lthiªn </v>
          </cell>
        </row>
        <row r="1684">
          <cell r="G1684" t="str">
            <v>33113</v>
          </cell>
        </row>
        <row r="1685">
          <cell r="G1685" t="str">
            <v>2khÊu than</v>
          </cell>
        </row>
        <row r="1686">
          <cell r="G1686" t="str">
            <v>33113</v>
          </cell>
        </row>
        <row r="1687">
          <cell r="G1687" t="str">
            <v>33113</v>
          </cell>
        </row>
        <row r="1688">
          <cell r="G1688" t="str">
            <v>33113</v>
          </cell>
        </row>
        <row r="1689">
          <cell r="G1689" t="str">
            <v>33113</v>
          </cell>
        </row>
        <row r="1690">
          <cell r="G1690" t="str">
            <v>33113</v>
          </cell>
        </row>
        <row r="1691">
          <cell r="G1691" t="str">
            <v>33113</v>
          </cell>
        </row>
        <row r="1692">
          <cell r="G1692" t="str">
            <v xml:space="preserve">2Khai th¸c Lthiªn </v>
          </cell>
        </row>
        <row r="1693">
          <cell r="G1693" t="str">
            <v>33113</v>
          </cell>
        </row>
        <row r="1694">
          <cell r="G1694" t="str">
            <v>33113</v>
          </cell>
        </row>
        <row r="1695">
          <cell r="G1695" t="str">
            <v>33113</v>
          </cell>
        </row>
        <row r="1696">
          <cell r="G1696" t="str">
            <v>33113</v>
          </cell>
        </row>
        <row r="1697">
          <cell r="G1697" t="str">
            <v>33113</v>
          </cell>
        </row>
        <row r="1698">
          <cell r="G1698" t="str">
            <v xml:space="preserve">2Khai th¸c Lthiªn </v>
          </cell>
        </row>
        <row r="1699">
          <cell r="G1699" t="str">
            <v xml:space="preserve">2Khai th¸c Lthiªn </v>
          </cell>
        </row>
        <row r="1700">
          <cell r="G1700" t="str">
            <v>2KhÊu than</v>
          </cell>
        </row>
        <row r="1701">
          <cell r="G1701" t="str">
            <v>33117</v>
          </cell>
        </row>
        <row r="1702">
          <cell r="G1702" t="str">
            <v xml:space="preserve">2Khai th¸c Lthiªn </v>
          </cell>
        </row>
        <row r="1703">
          <cell r="G1703" t="str">
            <v xml:space="preserve">2Khai th¸c Lthiªn </v>
          </cell>
        </row>
        <row r="1704">
          <cell r="G1704" t="str">
            <v>33113</v>
          </cell>
        </row>
        <row r="1705">
          <cell r="G1705" t="str">
            <v xml:space="preserve">2Khai th¸c Lthiªn </v>
          </cell>
        </row>
        <row r="1706">
          <cell r="G1706" t="str">
            <v xml:space="preserve">2Khai th¸c Lthiªn </v>
          </cell>
        </row>
        <row r="1707">
          <cell r="G1707" t="str">
            <v xml:space="preserve">2Khai th¸c Lthiªn </v>
          </cell>
        </row>
        <row r="1708">
          <cell r="G1708" t="str">
            <v>33113</v>
          </cell>
        </row>
        <row r="1709">
          <cell r="G1709" t="str">
            <v>33113</v>
          </cell>
        </row>
        <row r="1710">
          <cell r="G1710" t="str">
            <v xml:space="preserve">2Khai th¸c Lthiªn </v>
          </cell>
        </row>
        <row r="1711">
          <cell r="G1711" t="str">
            <v xml:space="preserve">2Khai th¸c Lthiªn </v>
          </cell>
        </row>
        <row r="1712">
          <cell r="G1712" t="str">
            <v xml:space="preserve">2Khai th¸c Lthiªn </v>
          </cell>
        </row>
        <row r="1713">
          <cell r="G1713" t="str">
            <v>33113</v>
          </cell>
        </row>
        <row r="1714">
          <cell r="G1714" t="str">
            <v xml:space="preserve">2Khai th¸c Lthiªn </v>
          </cell>
        </row>
        <row r="1715">
          <cell r="G1715" t="str">
            <v xml:space="preserve">2Khai th¸c Lthiªn </v>
          </cell>
        </row>
        <row r="1716">
          <cell r="G1716" t="str">
            <v xml:space="preserve">2Khai th¸c Lthiªn </v>
          </cell>
        </row>
        <row r="1717">
          <cell r="G1717" t="str">
            <v>33113</v>
          </cell>
        </row>
        <row r="1718">
          <cell r="G1718" t="str">
            <v>33113</v>
          </cell>
        </row>
        <row r="1719">
          <cell r="G1719" t="str">
            <v>33113</v>
          </cell>
        </row>
        <row r="1720">
          <cell r="G1720" t="str">
            <v>33113</v>
          </cell>
        </row>
        <row r="1721">
          <cell r="G1721" t="str">
            <v>33113</v>
          </cell>
        </row>
        <row r="1722">
          <cell r="G1722" t="str">
            <v>33113</v>
          </cell>
        </row>
        <row r="1723">
          <cell r="G1723" t="str">
            <v>33113</v>
          </cell>
        </row>
        <row r="1724">
          <cell r="G1724" t="str">
            <v>2khÊu than</v>
          </cell>
        </row>
        <row r="1725">
          <cell r="G1725" t="str">
            <v xml:space="preserve">2Khai th¸c Lthiªn </v>
          </cell>
        </row>
        <row r="1726">
          <cell r="G1726" t="str">
            <v xml:space="preserve">2Khai th¸c Lthiªn </v>
          </cell>
        </row>
        <row r="1727">
          <cell r="G1727" t="str">
            <v xml:space="preserve">2Khai th¸c Lthiªn </v>
          </cell>
        </row>
        <row r="1728">
          <cell r="G1728" t="str">
            <v xml:space="preserve">2Khai th¸c Lthiªn </v>
          </cell>
        </row>
        <row r="1729">
          <cell r="G1729" t="str">
            <v xml:space="preserve">2Khai th¸c Lthiªn </v>
          </cell>
        </row>
        <row r="1730">
          <cell r="G1730" t="str">
            <v xml:space="preserve">2Khai th¸c Lthiªn </v>
          </cell>
        </row>
        <row r="1731">
          <cell r="G1731" t="str">
            <v>33113</v>
          </cell>
        </row>
        <row r="1732">
          <cell r="G1732" t="str">
            <v>33117</v>
          </cell>
        </row>
        <row r="1733">
          <cell r="G1733" t="str">
            <v>33117</v>
          </cell>
        </row>
        <row r="1734">
          <cell r="G1734" t="str">
            <v>33113</v>
          </cell>
        </row>
        <row r="1735">
          <cell r="G1735" t="str">
            <v>33113</v>
          </cell>
        </row>
        <row r="1736">
          <cell r="G1736" t="str">
            <v>33113</v>
          </cell>
        </row>
        <row r="1737">
          <cell r="G1737" t="str">
            <v xml:space="preserve">2Khai th¸c Lthiªn </v>
          </cell>
        </row>
        <row r="1738">
          <cell r="G1738" t="str">
            <v xml:space="preserve">2Khai th¸c Lthiªn </v>
          </cell>
        </row>
        <row r="1739">
          <cell r="G1739" t="str">
            <v xml:space="preserve">2Khai th¸c Lthiªn </v>
          </cell>
        </row>
        <row r="1740">
          <cell r="G1740" t="str">
            <v xml:space="preserve">2Khai th¸c Lthiªn </v>
          </cell>
        </row>
        <row r="1741">
          <cell r="G1741" t="str">
            <v>33117</v>
          </cell>
        </row>
        <row r="1742">
          <cell r="G1742" t="str">
            <v>33117</v>
          </cell>
        </row>
        <row r="1743">
          <cell r="G1743" t="str">
            <v xml:space="preserve">2Khai th¸c Lthiªn </v>
          </cell>
        </row>
        <row r="1744">
          <cell r="G1744" t="str">
            <v xml:space="preserve">2Khai th¸c Lthiªn </v>
          </cell>
        </row>
        <row r="1745">
          <cell r="G1745" t="str">
            <v xml:space="preserve">2Khai th¸c Lthiªn </v>
          </cell>
        </row>
        <row r="1746">
          <cell r="G1746" t="str">
            <v xml:space="preserve">2Khai th¸c Lthiªn </v>
          </cell>
        </row>
        <row r="1747">
          <cell r="G1747" t="str">
            <v xml:space="preserve">2Khai th¸c Lthiªn </v>
          </cell>
        </row>
        <row r="1748">
          <cell r="G1748" t="str">
            <v xml:space="preserve">2Khai th¸c Lthiªn </v>
          </cell>
        </row>
        <row r="1749">
          <cell r="G1749" t="str">
            <v>33113</v>
          </cell>
        </row>
        <row r="1750">
          <cell r="G1750" t="str">
            <v>33113</v>
          </cell>
        </row>
        <row r="1751">
          <cell r="G1751" t="str">
            <v>33113</v>
          </cell>
        </row>
        <row r="1752">
          <cell r="G1752" t="str">
            <v>33113</v>
          </cell>
        </row>
        <row r="1753">
          <cell r="G1753" t="str">
            <v>33113</v>
          </cell>
        </row>
        <row r="1754">
          <cell r="G1754" t="str">
            <v>33113</v>
          </cell>
        </row>
        <row r="1755">
          <cell r="G1755" t="str">
            <v>33113</v>
          </cell>
        </row>
        <row r="1756">
          <cell r="G1756" t="str">
            <v>33113</v>
          </cell>
        </row>
        <row r="1757">
          <cell r="G1757" t="str">
            <v xml:space="preserve">2Khai th¸c Lthiªn </v>
          </cell>
        </row>
        <row r="1758">
          <cell r="G1758" t="str">
            <v xml:space="preserve">2Khai th¸c Lthiªn </v>
          </cell>
        </row>
        <row r="1759">
          <cell r="G1759" t="str">
            <v xml:space="preserve">2Khai th¸c Lthiªn </v>
          </cell>
        </row>
        <row r="1760">
          <cell r="G1760" t="str">
            <v>2vËn t¶i</v>
          </cell>
        </row>
        <row r="1761">
          <cell r="G1761" t="str">
            <v>2vËn t¶i</v>
          </cell>
        </row>
        <row r="1762">
          <cell r="G1762" t="str">
            <v>2vËn t¶i</v>
          </cell>
        </row>
        <row r="1763">
          <cell r="G1763" t="str">
            <v>2vËn t¶i</v>
          </cell>
        </row>
        <row r="1764">
          <cell r="G1764" t="str">
            <v>33113</v>
          </cell>
        </row>
        <row r="1765">
          <cell r="G1765" t="str">
            <v xml:space="preserve">2Khai th¸c Lthiªn </v>
          </cell>
        </row>
        <row r="1766">
          <cell r="G1766" t="str">
            <v xml:space="preserve">2Khai th¸c Lthiªn </v>
          </cell>
        </row>
        <row r="1767">
          <cell r="G1767" t="str">
            <v xml:space="preserve">2Khai th¸c Lthiªn </v>
          </cell>
        </row>
        <row r="1768">
          <cell r="G1768" t="str">
            <v>33113</v>
          </cell>
        </row>
        <row r="1769">
          <cell r="G1769" t="str">
            <v>33113</v>
          </cell>
        </row>
        <row r="1770">
          <cell r="G1770" t="str">
            <v>33113</v>
          </cell>
        </row>
        <row r="1771">
          <cell r="G1771" t="str">
            <v>2khÊu than</v>
          </cell>
        </row>
        <row r="1772">
          <cell r="G1772" t="str">
            <v>33113</v>
          </cell>
        </row>
        <row r="1773">
          <cell r="G1773" t="str">
            <v xml:space="preserve">2Khai th¸c Lthiªn </v>
          </cell>
        </row>
        <row r="1774">
          <cell r="G1774" t="str">
            <v xml:space="preserve">2Khai th¸c Lthiªn </v>
          </cell>
        </row>
        <row r="1775">
          <cell r="G1775" t="str">
            <v>33113</v>
          </cell>
        </row>
        <row r="1776">
          <cell r="G1776" t="str">
            <v xml:space="preserve">2Khai th¸c Lthiªn </v>
          </cell>
        </row>
        <row r="1777">
          <cell r="G1777" t="str">
            <v>33117</v>
          </cell>
        </row>
        <row r="1778">
          <cell r="G1778" t="str">
            <v>33117</v>
          </cell>
        </row>
        <row r="1779">
          <cell r="G1779" t="str">
            <v>33117</v>
          </cell>
        </row>
        <row r="1780">
          <cell r="G1780" t="str">
            <v>33117</v>
          </cell>
        </row>
        <row r="1781">
          <cell r="G1781" t="str">
            <v>33113</v>
          </cell>
        </row>
        <row r="1782">
          <cell r="G1782" t="str">
            <v>33113</v>
          </cell>
        </row>
        <row r="1783">
          <cell r="G1783" t="str">
            <v xml:space="preserve">2Khai th¸c Lthiªn </v>
          </cell>
        </row>
        <row r="1784">
          <cell r="G1784" t="str">
            <v xml:space="preserve">2Khai th¸c Lthiªn </v>
          </cell>
        </row>
        <row r="1785">
          <cell r="G1785" t="str">
            <v xml:space="preserve">2Khai th¸c Lthiªn </v>
          </cell>
        </row>
        <row r="1786">
          <cell r="G1786" t="str">
            <v>33113</v>
          </cell>
        </row>
        <row r="1787">
          <cell r="G1787" t="str">
            <v xml:space="preserve">2Khai th¸c Lthiªn </v>
          </cell>
        </row>
        <row r="1788">
          <cell r="G1788" t="str">
            <v xml:space="preserve">2Khai th¸c Lthiªn </v>
          </cell>
        </row>
        <row r="1789">
          <cell r="G1789" t="str">
            <v>33113</v>
          </cell>
        </row>
        <row r="1790">
          <cell r="G1790" t="str">
            <v xml:space="preserve">2Khai th¸c Lthiªn </v>
          </cell>
        </row>
        <row r="1791">
          <cell r="G1791" t="str">
            <v xml:space="preserve">2Khai th¸c Lthiªn </v>
          </cell>
        </row>
        <row r="1792">
          <cell r="G1792" t="str">
            <v xml:space="preserve">2Khai th¸c Lthiªn </v>
          </cell>
        </row>
        <row r="1793">
          <cell r="G1793" t="str">
            <v xml:space="preserve">2Khai th¸c Lthiªn </v>
          </cell>
        </row>
        <row r="1794">
          <cell r="G1794" t="str">
            <v>33113</v>
          </cell>
        </row>
        <row r="1795">
          <cell r="G1795" t="str">
            <v>33113</v>
          </cell>
        </row>
        <row r="1796">
          <cell r="G1796" t="str">
            <v>2TÊm chÌn</v>
          </cell>
        </row>
        <row r="1797">
          <cell r="G1797" t="str">
            <v xml:space="preserve">2Khai th¸c Lthiªn </v>
          </cell>
        </row>
        <row r="1798">
          <cell r="G1798" t="str">
            <v xml:space="preserve">2Khai th¸c Lthiªn </v>
          </cell>
        </row>
        <row r="1799">
          <cell r="G1799" t="str">
            <v>33113</v>
          </cell>
        </row>
        <row r="1800">
          <cell r="G1800" t="str">
            <v>33113</v>
          </cell>
        </row>
        <row r="1801">
          <cell r="G1801" t="str">
            <v>33117</v>
          </cell>
        </row>
        <row r="1802">
          <cell r="G1802" t="str">
            <v>33117</v>
          </cell>
        </row>
        <row r="1803">
          <cell r="G1803" t="str">
            <v>2lß CBSX</v>
          </cell>
        </row>
        <row r="1804">
          <cell r="G1804" t="str">
            <v xml:space="preserve">2Khai th¸c Lthiªn </v>
          </cell>
        </row>
        <row r="1805">
          <cell r="G1805" t="str">
            <v xml:space="preserve">2Khai th¸c Lthiªn </v>
          </cell>
        </row>
        <row r="1806">
          <cell r="G1806" t="str">
            <v xml:space="preserve">2Khai th¸c Lthiªn </v>
          </cell>
        </row>
        <row r="1807">
          <cell r="G1807" t="str">
            <v xml:space="preserve">2Khai th¸c Lthiªn </v>
          </cell>
        </row>
        <row r="1808">
          <cell r="G1808" t="str">
            <v xml:space="preserve">2Khai th¸c Lthiªn </v>
          </cell>
        </row>
        <row r="1809">
          <cell r="G1809" t="str">
            <v xml:space="preserve">2Khai th¸c Lthiªn </v>
          </cell>
        </row>
        <row r="1810">
          <cell r="G1810" t="str">
            <v>33113</v>
          </cell>
        </row>
        <row r="1811">
          <cell r="G1811" t="str">
            <v>33113</v>
          </cell>
        </row>
        <row r="1812">
          <cell r="G1812" t="str">
            <v>33113</v>
          </cell>
        </row>
        <row r="1813">
          <cell r="G1813" t="str">
            <v>33113</v>
          </cell>
        </row>
        <row r="1814">
          <cell r="G1814" t="str">
            <v xml:space="preserve">2Khai th¸c Lthiªn </v>
          </cell>
        </row>
        <row r="1815">
          <cell r="G1815" t="str">
            <v>33122</v>
          </cell>
        </row>
        <row r="1816">
          <cell r="G1816" t="str">
            <v>33113</v>
          </cell>
        </row>
        <row r="1817">
          <cell r="G1817" t="str">
            <v>33117</v>
          </cell>
        </row>
        <row r="1818">
          <cell r="G1818" t="str">
            <v>33113</v>
          </cell>
        </row>
        <row r="1819">
          <cell r="G1819" t="str">
            <v xml:space="preserve">2Khai th¸c Lthiªn </v>
          </cell>
        </row>
        <row r="1820">
          <cell r="G1820" t="str">
            <v>33113</v>
          </cell>
        </row>
        <row r="1821">
          <cell r="G1821" t="str">
            <v>33122</v>
          </cell>
        </row>
        <row r="1822">
          <cell r="G1822" t="str">
            <v>33122</v>
          </cell>
        </row>
        <row r="1823">
          <cell r="G1823" t="str">
            <v>33122</v>
          </cell>
        </row>
        <row r="1824">
          <cell r="G1824" t="str">
            <v xml:space="preserve">2Khai th¸c Lthiªn </v>
          </cell>
        </row>
        <row r="1825">
          <cell r="G1825" t="str">
            <v xml:space="preserve">2Khai th¸c Lthiªn </v>
          </cell>
        </row>
        <row r="1826">
          <cell r="G1826" t="str">
            <v xml:space="preserve">2Khai th¸c Lthiªn </v>
          </cell>
        </row>
        <row r="1827">
          <cell r="G1827" t="str">
            <v/>
          </cell>
        </row>
        <row r="1828">
          <cell r="G1828" t="str">
            <v/>
          </cell>
        </row>
        <row r="1829">
          <cell r="G1829" t="str">
            <v xml:space="preserve">2Khai th¸c Lthiªn </v>
          </cell>
        </row>
        <row r="1830">
          <cell r="G1830" t="str">
            <v>33122</v>
          </cell>
        </row>
        <row r="1831">
          <cell r="G1831" t="str">
            <v>33122</v>
          </cell>
        </row>
        <row r="1832">
          <cell r="G1832" t="str">
            <v>33122</v>
          </cell>
        </row>
        <row r="1833">
          <cell r="G1833" t="str">
            <v>2vËn t¶i</v>
          </cell>
        </row>
        <row r="1834">
          <cell r="G1834" t="str">
            <v>2vËn t¶i</v>
          </cell>
        </row>
        <row r="1835">
          <cell r="G1835" t="str">
            <v>2vËn t¶i</v>
          </cell>
        </row>
        <row r="1836">
          <cell r="G1836" t="str">
            <v>2vËn t¶i</v>
          </cell>
        </row>
        <row r="1837">
          <cell r="G1837" t="str">
            <v>2khÊu than</v>
          </cell>
        </row>
        <row r="1838">
          <cell r="G1838" t="str">
            <v>2khÊu than</v>
          </cell>
        </row>
        <row r="1839">
          <cell r="G1839" t="str">
            <v xml:space="preserve">2Khai th¸c Lthiªn </v>
          </cell>
        </row>
        <row r="1840">
          <cell r="G1840" t="str">
            <v xml:space="preserve">2Khai th¸c Lthiªn </v>
          </cell>
        </row>
        <row r="1841">
          <cell r="G1841" t="str">
            <v>33122</v>
          </cell>
        </row>
        <row r="1842">
          <cell r="G1842" t="str">
            <v>33122</v>
          </cell>
        </row>
        <row r="1843">
          <cell r="G1843" t="str">
            <v>33113</v>
          </cell>
        </row>
        <row r="1844">
          <cell r="G1844" t="str">
            <v>33122</v>
          </cell>
        </row>
        <row r="1845">
          <cell r="G1845" t="str">
            <v>33117</v>
          </cell>
        </row>
        <row r="1846">
          <cell r="G1846" t="str">
            <v>33113</v>
          </cell>
        </row>
        <row r="1847">
          <cell r="G1847" t="str">
            <v>33113</v>
          </cell>
        </row>
        <row r="1848">
          <cell r="G1848" t="str">
            <v>33113</v>
          </cell>
        </row>
        <row r="1849">
          <cell r="G1849" t="str">
            <v>33122</v>
          </cell>
        </row>
        <row r="1850">
          <cell r="G1850" t="str">
            <v>33113</v>
          </cell>
        </row>
        <row r="1851">
          <cell r="G1851" t="str">
            <v>33113</v>
          </cell>
        </row>
        <row r="1852">
          <cell r="G1852" t="str">
            <v xml:space="preserve">2Khai th¸c Lthiªn </v>
          </cell>
        </row>
        <row r="1853">
          <cell r="G1853" t="str">
            <v>33122</v>
          </cell>
        </row>
        <row r="1854">
          <cell r="G1854" t="str">
            <v>33113</v>
          </cell>
        </row>
        <row r="1855">
          <cell r="G1855" t="str">
            <v>33113</v>
          </cell>
        </row>
        <row r="1856">
          <cell r="G1856" t="str">
            <v>33122</v>
          </cell>
        </row>
        <row r="1857">
          <cell r="G1857" t="str">
            <v>33122</v>
          </cell>
        </row>
        <row r="1858">
          <cell r="G1858" t="str">
            <v>33113</v>
          </cell>
        </row>
        <row r="1859">
          <cell r="G1859" t="str">
            <v xml:space="preserve">2Khai th¸c Lthiªn </v>
          </cell>
        </row>
        <row r="1860">
          <cell r="G1860" t="str">
            <v xml:space="preserve">2Khai th¸c Lthiªn </v>
          </cell>
        </row>
        <row r="1861">
          <cell r="G1861" t="str">
            <v>33122</v>
          </cell>
        </row>
        <row r="1862">
          <cell r="G1862" t="str">
            <v>33122</v>
          </cell>
        </row>
        <row r="1863">
          <cell r="G1863" t="str">
            <v>33113</v>
          </cell>
        </row>
        <row r="1864">
          <cell r="G1864" t="str">
            <v>33122</v>
          </cell>
        </row>
        <row r="1865">
          <cell r="G1865" t="str">
            <v>33122</v>
          </cell>
        </row>
        <row r="1866">
          <cell r="G1866" t="str">
            <v>33122</v>
          </cell>
        </row>
        <row r="1867">
          <cell r="G1867" t="str">
            <v>33122</v>
          </cell>
        </row>
        <row r="1868">
          <cell r="G1868" t="str">
            <v>33113</v>
          </cell>
        </row>
        <row r="1869">
          <cell r="G1869" t="str">
            <v>33122</v>
          </cell>
        </row>
        <row r="1870">
          <cell r="G1870" t="str">
            <v>33122</v>
          </cell>
        </row>
        <row r="1871">
          <cell r="G1871" t="str">
            <v>33122</v>
          </cell>
        </row>
        <row r="1872">
          <cell r="G1872" t="str">
            <v>33113</v>
          </cell>
        </row>
        <row r="1873">
          <cell r="G1873" t="str">
            <v>33122</v>
          </cell>
        </row>
        <row r="1874">
          <cell r="G1874" t="str">
            <v xml:space="preserve">2Khai th¸c Lthiªn </v>
          </cell>
        </row>
        <row r="1875">
          <cell r="G1875" t="str">
            <v xml:space="preserve">2Khai th¸c Lthiªn </v>
          </cell>
        </row>
        <row r="1876">
          <cell r="G1876" t="str">
            <v xml:space="preserve">2Khai th¸c Lthiªn </v>
          </cell>
        </row>
        <row r="1877">
          <cell r="G1877" t="str">
            <v xml:space="preserve">2Khai th¸c Lthiªn </v>
          </cell>
        </row>
        <row r="1878">
          <cell r="G1878" t="str">
            <v>2khÊu than</v>
          </cell>
        </row>
        <row r="1879">
          <cell r="G1879" t="str">
            <v xml:space="preserve">2Khai th¸c Lthiªn </v>
          </cell>
        </row>
        <row r="1880">
          <cell r="G1880" t="str">
            <v xml:space="preserve">2Khai th¸c Lthiªn </v>
          </cell>
        </row>
        <row r="1881">
          <cell r="G1881" t="str">
            <v>33122</v>
          </cell>
        </row>
        <row r="1882">
          <cell r="G1882" t="str">
            <v>33122</v>
          </cell>
        </row>
        <row r="1883">
          <cell r="G1883" t="str">
            <v>33122</v>
          </cell>
        </row>
        <row r="1884">
          <cell r="G1884" t="str">
            <v>33122</v>
          </cell>
        </row>
        <row r="1885">
          <cell r="G1885" t="str">
            <v>33122</v>
          </cell>
        </row>
        <row r="1886">
          <cell r="G1886" t="str">
            <v>33122</v>
          </cell>
        </row>
        <row r="1887">
          <cell r="G1887" t="str">
            <v>33122</v>
          </cell>
        </row>
        <row r="1888">
          <cell r="G1888" t="str">
            <v>33122</v>
          </cell>
        </row>
        <row r="1889">
          <cell r="G1889" t="str">
            <v>33122</v>
          </cell>
        </row>
        <row r="1890">
          <cell r="G1890" t="str">
            <v>33113</v>
          </cell>
        </row>
        <row r="1891">
          <cell r="G1891" t="str">
            <v>33113</v>
          </cell>
        </row>
        <row r="1892">
          <cell r="G1892" t="str">
            <v>33113</v>
          </cell>
        </row>
        <row r="1893">
          <cell r="G1893" t="str">
            <v xml:space="preserve">2Khai th¸c Lthiªn </v>
          </cell>
        </row>
        <row r="1894">
          <cell r="G1894" t="str">
            <v xml:space="preserve">2Khai th¸c Lthiªn </v>
          </cell>
        </row>
        <row r="1895">
          <cell r="G1895" t="str">
            <v>33122</v>
          </cell>
        </row>
        <row r="1896">
          <cell r="G1896" t="str">
            <v>33122</v>
          </cell>
        </row>
        <row r="1897">
          <cell r="G1897" t="str">
            <v>33122</v>
          </cell>
        </row>
        <row r="1898">
          <cell r="G1898" t="str">
            <v>33122</v>
          </cell>
        </row>
        <row r="1899">
          <cell r="G1899" t="str">
            <v>33122</v>
          </cell>
        </row>
        <row r="1900">
          <cell r="G1900" t="str">
            <v xml:space="preserve">2Khai th¸c Lthiªn </v>
          </cell>
        </row>
        <row r="1901">
          <cell r="G1901" t="str">
            <v xml:space="preserve">2Khai th¸c Lthiªn </v>
          </cell>
        </row>
        <row r="1902">
          <cell r="G1902" t="str">
            <v>33122</v>
          </cell>
        </row>
        <row r="1903">
          <cell r="G1903" t="str">
            <v>2KhÊu than</v>
          </cell>
        </row>
        <row r="1904">
          <cell r="G1904" t="str">
            <v>33113</v>
          </cell>
        </row>
        <row r="1905">
          <cell r="G1905" t="str">
            <v>33122</v>
          </cell>
        </row>
        <row r="1906">
          <cell r="G1906" t="str">
            <v>33122</v>
          </cell>
        </row>
        <row r="1907">
          <cell r="G1907" t="str">
            <v xml:space="preserve">2Khai th¸c Lthiªn </v>
          </cell>
        </row>
        <row r="1908">
          <cell r="G1908" t="str">
            <v>33122</v>
          </cell>
        </row>
        <row r="1909">
          <cell r="G1909" t="str">
            <v>33122</v>
          </cell>
        </row>
        <row r="1910">
          <cell r="G1910" t="str">
            <v xml:space="preserve">2Khai th¸c Lthiªn </v>
          </cell>
        </row>
        <row r="1911">
          <cell r="G1911" t="str">
            <v xml:space="preserve">2Khai th¸c Lthiªn </v>
          </cell>
        </row>
        <row r="1912">
          <cell r="G1912" t="str">
            <v>33117</v>
          </cell>
        </row>
        <row r="1913">
          <cell r="G1913" t="str">
            <v xml:space="preserve">2Khai th¸c Lthiªn </v>
          </cell>
        </row>
        <row r="1914">
          <cell r="G1914" t="str">
            <v>33122</v>
          </cell>
        </row>
        <row r="1915">
          <cell r="G1915" t="str">
            <v>33122</v>
          </cell>
        </row>
        <row r="1916">
          <cell r="G1916" t="str">
            <v xml:space="preserve">2Khai th¸c Lthiªn </v>
          </cell>
        </row>
        <row r="1917">
          <cell r="G1917" t="str">
            <v>33122</v>
          </cell>
        </row>
        <row r="1918">
          <cell r="G1918" t="str">
            <v>33122</v>
          </cell>
        </row>
        <row r="1919">
          <cell r="G1919" t="str">
            <v xml:space="preserve">2Khai th¸c Lthiªn </v>
          </cell>
        </row>
        <row r="1920">
          <cell r="G1920" t="str">
            <v xml:space="preserve">2Khai th¸c Lthiªn </v>
          </cell>
        </row>
        <row r="1921">
          <cell r="G1921" t="str">
            <v xml:space="preserve">2Khai th¸c Lthiªn </v>
          </cell>
        </row>
        <row r="1922">
          <cell r="G1922" t="str">
            <v xml:space="preserve">2Khai th¸c Lthiªn </v>
          </cell>
        </row>
        <row r="1923">
          <cell r="G1923" t="str">
            <v xml:space="preserve">2Khai th¸c Lthiªn </v>
          </cell>
        </row>
        <row r="1924">
          <cell r="G1924" t="str">
            <v xml:space="preserve">2Khai th¸c Lthiªn </v>
          </cell>
        </row>
        <row r="1925">
          <cell r="G1925" t="str">
            <v xml:space="preserve">2Khai th¸c Lthiªn </v>
          </cell>
        </row>
        <row r="1926">
          <cell r="G1926" t="str">
            <v xml:space="preserve">2Khai th¸c Lthiªn </v>
          </cell>
        </row>
        <row r="1927">
          <cell r="G1927" t="str">
            <v>33113</v>
          </cell>
        </row>
        <row r="1928">
          <cell r="G1928" t="str">
            <v>33113</v>
          </cell>
        </row>
        <row r="1929">
          <cell r="G1929" t="str">
            <v>33113</v>
          </cell>
        </row>
        <row r="1930">
          <cell r="G1930" t="str">
            <v>33117</v>
          </cell>
        </row>
        <row r="1931">
          <cell r="G1931" t="str">
            <v>33117</v>
          </cell>
        </row>
        <row r="1932">
          <cell r="G1932" t="str">
            <v>2KhÊu than</v>
          </cell>
        </row>
        <row r="1933">
          <cell r="G1933" t="str">
            <v>33113</v>
          </cell>
        </row>
        <row r="1934">
          <cell r="G1934" t="str">
            <v>33122</v>
          </cell>
        </row>
        <row r="1935">
          <cell r="G1935" t="str">
            <v>33122</v>
          </cell>
        </row>
        <row r="1936">
          <cell r="G1936" t="str">
            <v>33113</v>
          </cell>
        </row>
        <row r="1937">
          <cell r="G1937" t="str">
            <v>33122</v>
          </cell>
        </row>
        <row r="1938">
          <cell r="G1938" t="str">
            <v>33113</v>
          </cell>
        </row>
        <row r="1939">
          <cell r="G1939" t="str">
            <v>33122</v>
          </cell>
        </row>
        <row r="1940">
          <cell r="G1940" t="str">
            <v>33122</v>
          </cell>
        </row>
        <row r="1941">
          <cell r="G1941" t="str">
            <v>33113</v>
          </cell>
        </row>
        <row r="1942">
          <cell r="G1942" t="str">
            <v>33113</v>
          </cell>
        </row>
        <row r="1943">
          <cell r="G1943" t="str">
            <v>33122</v>
          </cell>
        </row>
        <row r="1944">
          <cell r="G1944" t="str">
            <v>33113</v>
          </cell>
        </row>
        <row r="1945">
          <cell r="G1945" t="str">
            <v>33113</v>
          </cell>
        </row>
        <row r="1946">
          <cell r="G1946" t="str">
            <v>33122</v>
          </cell>
        </row>
        <row r="1947">
          <cell r="G1947" t="str">
            <v>33122</v>
          </cell>
        </row>
        <row r="1948">
          <cell r="G1948" t="str">
            <v>33122</v>
          </cell>
        </row>
        <row r="1949">
          <cell r="G1949" t="str">
            <v>33113</v>
          </cell>
        </row>
        <row r="1950">
          <cell r="G1950" t="str">
            <v>33122</v>
          </cell>
        </row>
        <row r="1951">
          <cell r="G1951" t="str">
            <v>33122</v>
          </cell>
        </row>
        <row r="1952">
          <cell r="G1952" t="str">
            <v>33113</v>
          </cell>
        </row>
        <row r="1953">
          <cell r="G1953" t="str">
            <v>33113</v>
          </cell>
        </row>
        <row r="1954">
          <cell r="G1954" t="str">
            <v>33113</v>
          </cell>
        </row>
        <row r="1955">
          <cell r="G1955" t="str">
            <v>33113</v>
          </cell>
        </row>
        <row r="1956">
          <cell r="G1956" t="str">
            <v>33113</v>
          </cell>
        </row>
        <row r="1957">
          <cell r="G1957" t="str">
            <v>33113</v>
          </cell>
        </row>
        <row r="1958">
          <cell r="G1958" t="str">
            <v>33113</v>
          </cell>
        </row>
        <row r="1959">
          <cell r="G1959" t="str">
            <v>33113</v>
          </cell>
        </row>
        <row r="1960">
          <cell r="G1960" t="str">
            <v>33113</v>
          </cell>
        </row>
        <row r="1961">
          <cell r="G1961" t="str">
            <v>33113</v>
          </cell>
        </row>
        <row r="1962">
          <cell r="G1962" t="str">
            <v>33117</v>
          </cell>
        </row>
        <row r="1963">
          <cell r="G1963" t="str">
            <v>33122</v>
          </cell>
        </row>
        <row r="1964">
          <cell r="G1964" t="str">
            <v>33122</v>
          </cell>
        </row>
        <row r="1965">
          <cell r="G1965" t="str">
            <v>33113</v>
          </cell>
        </row>
        <row r="1966">
          <cell r="G1966" t="str">
            <v>33122</v>
          </cell>
        </row>
        <row r="1967">
          <cell r="G1967" t="str">
            <v>33122</v>
          </cell>
        </row>
        <row r="1968">
          <cell r="G1968" t="str">
            <v>33122</v>
          </cell>
        </row>
        <row r="1969">
          <cell r="G1969" t="str">
            <v>33122</v>
          </cell>
        </row>
        <row r="1970">
          <cell r="G1970" t="str">
            <v>33122</v>
          </cell>
        </row>
        <row r="1971">
          <cell r="G1971" t="str">
            <v>33113</v>
          </cell>
        </row>
        <row r="1972">
          <cell r="G1972" t="str">
            <v>33122</v>
          </cell>
        </row>
        <row r="1973">
          <cell r="G1973" t="str">
            <v>33113</v>
          </cell>
        </row>
        <row r="1974">
          <cell r="G1974" t="str">
            <v>33122</v>
          </cell>
        </row>
        <row r="1975">
          <cell r="G1975" t="str">
            <v>33122</v>
          </cell>
        </row>
        <row r="1976">
          <cell r="G1976" t="str">
            <v>33122</v>
          </cell>
        </row>
        <row r="1977">
          <cell r="G1977" t="str">
            <v>33122</v>
          </cell>
        </row>
        <row r="1978">
          <cell r="G1978" t="str">
            <v>33122</v>
          </cell>
        </row>
        <row r="1979">
          <cell r="G1979" t="str">
            <v>33122</v>
          </cell>
        </row>
        <row r="1980">
          <cell r="G1980" t="str">
            <v>33113</v>
          </cell>
        </row>
        <row r="1981">
          <cell r="G1981" t="str">
            <v>33113</v>
          </cell>
        </row>
        <row r="1982">
          <cell r="G1982" t="str">
            <v>33122</v>
          </cell>
        </row>
        <row r="1983">
          <cell r="G1983" t="str">
            <v>33122</v>
          </cell>
        </row>
        <row r="1984">
          <cell r="G1984" t="str">
            <v>33122</v>
          </cell>
        </row>
        <row r="1985">
          <cell r="G1985" t="str">
            <v>33122</v>
          </cell>
        </row>
        <row r="1986">
          <cell r="G1986" t="str">
            <v>33122</v>
          </cell>
        </row>
        <row r="1987">
          <cell r="G1987" t="str">
            <v>33122</v>
          </cell>
        </row>
        <row r="1988">
          <cell r="G1988" t="str">
            <v>33113</v>
          </cell>
        </row>
        <row r="1989">
          <cell r="G1989" t="str">
            <v>2vËn t¶i</v>
          </cell>
        </row>
        <row r="1990">
          <cell r="G1990" t="str">
            <v>33122</v>
          </cell>
        </row>
        <row r="1991">
          <cell r="G1991" t="str">
            <v>33122</v>
          </cell>
        </row>
        <row r="1992">
          <cell r="G1992" t="str">
            <v>33122</v>
          </cell>
        </row>
        <row r="1993">
          <cell r="G1993" t="str">
            <v>33122</v>
          </cell>
        </row>
        <row r="1994">
          <cell r="G1994" t="str">
            <v>33113</v>
          </cell>
        </row>
        <row r="1995">
          <cell r="G1995" t="str">
            <v>33122</v>
          </cell>
        </row>
        <row r="1996">
          <cell r="G1996" t="str">
            <v>33113</v>
          </cell>
        </row>
        <row r="1997">
          <cell r="G1997" t="str">
            <v>33113</v>
          </cell>
        </row>
        <row r="1998">
          <cell r="G1998" t="str">
            <v>33113</v>
          </cell>
        </row>
        <row r="1999">
          <cell r="G1999" t="str">
            <v>33113</v>
          </cell>
        </row>
        <row r="2000">
          <cell r="G2000" t="str">
            <v>33113</v>
          </cell>
        </row>
        <row r="2001">
          <cell r="G2001" t="str">
            <v>33113</v>
          </cell>
        </row>
        <row r="2002">
          <cell r="G2002" t="str">
            <v>33113</v>
          </cell>
        </row>
        <row r="2003">
          <cell r="G2003" t="str">
            <v>33113</v>
          </cell>
        </row>
        <row r="2004">
          <cell r="G2004" t="str">
            <v>33113</v>
          </cell>
        </row>
        <row r="2005">
          <cell r="G2005" t="str">
            <v>33113</v>
          </cell>
        </row>
        <row r="2006">
          <cell r="G2006" t="str">
            <v>33113</v>
          </cell>
        </row>
        <row r="2007">
          <cell r="G2007" t="str">
            <v>33113</v>
          </cell>
        </row>
        <row r="2008">
          <cell r="G2008" t="str">
            <v>33113</v>
          </cell>
        </row>
        <row r="2009">
          <cell r="G2009" t="str">
            <v>33113</v>
          </cell>
        </row>
        <row r="2010">
          <cell r="G2010" t="str">
            <v>33113</v>
          </cell>
        </row>
        <row r="2011">
          <cell r="G2011" t="str">
            <v>33113</v>
          </cell>
        </row>
        <row r="2012">
          <cell r="G2012" t="str">
            <v>33113</v>
          </cell>
        </row>
        <row r="2013">
          <cell r="G2013" t="str">
            <v>33113</v>
          </cell>
        </row>
        <row r="2014">
          <cell r="G2014" t="str">
            <v>33113</v>
          </cell>
        </row>
        <row r="2015">
          <cell r="G2015" t="str">
            <v>33117</v>
          </cell>
        </row>
        <row r="2016">
          <cell r="G2016" t="str">
            <v>33117</v>
          </cell>
        </row>
        <row r="2017">
          <cell r="G2017" t="str">
            <v>33113</v>
          </cell>
        </row>
        <row r="2018">
          <cell r="G2018" t="str">
            <v>33113</v>
          </cell>
        </row>
        <row r="2019">
          <cell r="G2019" t="str">
            <v>33113</v>
          </cell>
        </row>
        <row r="2020">
          <cell r="G2020" t="str">
            <v>33113</v>
          </cell>
        </row>
        <row r="2021">
          <cell r="G2021" t="str">
            <v>33113</v>
          </cell>
        </row>
        <row r="2022">
          <cell r="G2022" t="str">
            <v>33113</v>
          </cell>
        </row>
        <row r="2023">
          <cell r="G2023" t="str">
            <v>33113</v>
          </cell>
        </row>
        <row r="2024">
          <cell r="G2024" t="str">
            <v>33122</v>
          </cell>
        </row>
        <row r="2025">
          <cell r="G2025" t="str">
            <v>33122</v>
          </cell>
        </row>
        <row r="2026">
          <cell r="G2026" t="str">
            <v>33122</v>
          </cell>
        </row>
        <row r="2027">
          <cell r="G2027" t="str">
            <v>33122</v>
          </cell>
        </row>
        <row r="2028">
          <cell r="G2028" t="str">
            <v>33122</v>
          </cell>
        </row>
        <row r="2029">
          <cell r="G2029" t="str">
            <v>33122</v>
          </cell>
        </row>
        <row r="2030">
          <cell r="G2030" t="str">
            <v>33113</v>
          </cell>
        </row>
        <row r="2031">
          <cell r="G2031" t="str">
            <v>33113</v>
          </cell>
        </row>
        <row r="2032">
          <cell r="G2032" t="str">
            <v>33113</v>
          </cell>
        </row>
        <row r="2033">
          <cell r="G2033" t="str">
            <v>33113</v>
          </cell>
        </row>
        <row r="2034">
          <cell r="G2034" t="str">
            <v xml:space="preserve">2Khai th¸c Lthiªn </v>
          </cell>
        </row>
        <row r="2035">
          <cell r="G2035" t="str">
            <v xml:space="preserve">2Khai th¸c Lthiªn </v>
          </cell>
        </row>
        <row r="2036">
          <cell r="G2036" t="str">
            <v>33113</v>
          </cell>
        </row>
        <row r="2037">
          <cell r="G2037" t="str">
            <v>33117</v>
          </cell>
        </row>
        <row r="2038">
          <cell r="G2038" t="str">
            <v>33113</v>
          </cell>
        </row>
        <row r="2039">
          <cell r="G2039" t="str">
            <v xml:space="preserve">2Khai th¸c Lthiªn </v>
          </cell>
        </row>
        <row r="2040">
          <cell r="G2040" t="str">
            <v xml:space="preserve">2Khai th¸c Lthiªn </v>
          </cell>
        </row>
        <row r="2041">
          <cell r="G2041" t="str">
            <v>33122</v>
          </cell>
        </row>
        <row r="2042">
          <cell r="G2042" t="str">
            <v>33122</v>
          </cell>
        </row>
        <row r="2043">
          <cell r="G2043" t="str">
            <v>33122</v>
          </cell>
        </row>
        <row r="2044">
          <cell r="G2044" t="str">
            <v>33122</v>
          </cell>
        </row>
        <row r="2045">
          <cell r="G2045" t="str">
            <v>33122</v>
          </cell>
        </row>
        <row r="2046">
          <cell r="G2046" t="str">
            <v>33122</v>
          </cell>
        </row>
        <row r="2047">
          <cell r="G2047" t="str">
            <v xml:space="preserve">2Khai th¸c Lthiªn </v>
          </cell>
        </row>
        <row r="2048">
          <cell r="G2048" t="str">
            <v xml:space="preserve">2Khai th¸c Lthiªn </v>
          </cell>
        </row>
        <row r="2049">
          <cell r="G2049" t="str">
            <v xml:space="preserve">2Khai th¸c Lthiªn </v>
          </cell>
        </row>
        <row r="2050">
          <cell r="G2050" t="str">
            <v>33117</v>
          </cell>
        </row>
        <row r="2051">
          <cell r="G2051" t="str">
            <v>33117</v>
          </cell>
        </row>
        <row r="2052">
          <cell r="G2052" t="str">
            <v>33117</v>
          </cell>
        </row>
        <row r="2053">
          <cell r="G2053" t="str">
            <v xml:space="preserve">2Khai th¸c Lthiªn </v>
          </cell>
        </row>
        <row r="2054">
          <cell r="G2054" t="str">
            <v xml:space="preserve">2Khai th¸c Lthiªn </v>
          </cell>
        </row>
        <row r="2055">
          <cell r="G2055" t="str">
            <v>33113</v>
          </cell>
        </row>
        <row r="2056">
          <cell r="G2056" t="str">
            <v>33113</v>
          </cell>
        </row>
        <row r="2057">
          <cell r="G2057" t="str">
            <v>33113</v>
          </cell>
        </row>
        <row r="2058">
          <cell r="G2058" t="str">
            <v>33113</v>
          </cell>
        </row>
        <row r="2059">
          <cell r="G2059" t="str">
            <v>33113</v>
          </cell>
        </row>
        <row r="2060">
          <cell r="G2060" t="str">
            <v>33113</v>
          </cell>
        </row>
        <row r="2061">
          <cell r="G2061" t="str">
            <v>33113</v>
          </cell>
        </row>
        <row r="2062">
          <cell r="G2062" t="str">
            <v>33113</v>
          </cell>
        </row>
        <row r="2063">
          <cell r="G2063" t="str">
            <v>33113</v>
          </cell>
        </row>
        <row r="2064">
          <cell r="G2064" t="str">
            <v>33117</v>
          </cell>
        </row>
        <row r="2065">
          <cell r="G2065" t="str">
            <v xml:space="preserve">2Khai th¸c Lthiªn </v>
          </cell>
        </row>
        <row r="2066">
          <cell r="G2066" t="str">
            <v xml:space="preserve">2Khai th¸c Lthiªn </v>
          </cell>
        </row>
        <row r="2067">
          <cell r="G2067" t="str">
            <v xml:space="preserve">2Khai th¸c Lthiªn </v>
          </cell>
        </row>
        <row r="2068">
          <cell r="G2068" t="str">
            <v>33113</v>
          </cell>
        </row>
        <row r="2069">
          <cell r="G2069" t="str">
            <v>33113</v>
          </cell>
        </row>
        <row r="2070">
          <cell r="G2070" t="str">
            <v>33113</v>
          </cell>
        </row>
        <row r="2071">
          <cell r="G2071" t="str">
            <v>33113</v>
          </cell>
        </row>
        <row r="2072">
          <cell r="G2072" t="str">
            <v xml:space="preserve">2Khai th¸c Lthiªn </v>
          </cell>
        </row>
        <row r="2073">
          <cell r="G2073" t="str">
            <v xml:space="preserve">2Khai th¸c Lthiªn </v>
          </cell>
        </row>
        <row r="2074">
          <cell r="G2074" t="str">
            <v>33113</v>
          </cell>
        </row>
        <row r="2075">
          <cell r="G2075" t="str">
            <v>33113</v>
          </cell>
        </row>
        <row r="2076">
          <cell r="G2076" t="str">
            <v>33113</v>
          </cell>
        </row>
        <row r="2077">
          <cell r="G2077" t="str">
            <v xml:space="preserve">2Khai th¸c Lthiªn </v>
          </cell>
        </row>
        <row r="2078">
          <cell r="G2078" t="str">
            <v xml:space="preserve">2Khai th¸c Lthiªn </v>
          </cell>
        </row>
        <row r="2079">
          <cell r="G2079" t="str">
            <v>2vËn t¶i</v>
          </cell>
        </row>
        <row r="2080">
          <cell r="G2080" t="str">
            <v>2vËn t¶i</v>
          </cell>
        </row>
        <row r="2081">
          <cell r="G2081" t="str">
            <v>33113</v>
          </cell>
        </row>
        <row r="2082">
          <cell r="G2082" t="str">
            <v>33113</v>
          </cell>
        </row>
        <row r="2083">
          <cell r="G2083" t="str">
            <v>33113</v>
          </cell>
        </row>
        <row r="2084">
          <cell r="G2084" t="str">
            <v>2VPXN</v>
          </cell>
        </row>
        <row r="2085">
          <cell r="G2085" t="str">
            <v>2vËn t¶i</v>
          </cell>
        </row>
        <row r="2086">
          <cell r="G2086" t="str">
            <v>2vËn t¶i</v>
          </cell>
        </row>
        <row r="2087">
          <cell r="G2087" t="str">
            <v>2vËn t¶i</v>
          </cell>
        </row>
        <row r="2088">
          <cell r="G2088" t="str">
            <v>2vËn t¶i</v>
          </cell>
        </row>
        <row r="2089">
          <cell r="G2089" t="str">
            <v>2vËn t¶i</v>
          </cell>
        </row>
        <row r="2090">
          <cell r="G2090" t="str">
            <v>2vËn t¶i</v>
          </cell>
        </row>
        <row r="2091">
          <cell r="G2091" t="str">
            <v>2vËn t¶i</v>
          </cell>
        </row>
        <row r="2092">
          <cell r="G2092" t="str">
            <v>2vËn t¶i</v>
          </cell>
        </row>
        <row r="2093">
          <cell r="G2093" t="str">
            <v>2vËn t¶i</v>
          </cell>
        </row>
        <row r="2094">
          <cell r="G2094" t="str">
            <v>2vËn t¶i</v>
          </cell>
        </row>
        <row r="2095">
          <cell r="G2095" t="str">
            <v>2vËn t¶i</v>
          </cell>
        </row>
        <row r="2096">
          <cell r="G2096" t="str">
            <v>2vËn t¶i</v>
          </cell>
        </row>
        <row r="2097">
          <cell r="G2097" t="str">
            <v>2vËn t¶i</v>
          </cell>
        </row>
        <row r="2098">
          <cell r="G2098" t="str">
            <v>2VPXN</v>
          </cell>
        </row>
        <row r="2099">
          <cell r="G2099" t="str">
            <v>2VPXN</v>
          </cell>
        </row>
        <row r="2100">
          <cell r="G2100" t="str">
            <v>2vËn t¶i</v>
          </cell>
        </row>
        <row r="2101">
          <cell r="G2101" t="str">
            <v>2vËn t¶i</v>
          </cell>
        </row>
        <row r="2102">
          <cell r="G2102" t="str">
            <v>2vËn t¶i</v>
          </cell>
        </row>
        <row r="2103">
          <cell r="G2103" t="str">
            <v>2vËn t¶i</v>
          </cell>
        </row>
        <row r="2104">
          <cell r="G2104" t="str">
            <v>2vËn t¶i</v>
          </cell>
        </row>
        <row r="2105">
          <cell r="G2105" t="str">
            <v>2vËn t¶i</v>
          </cell>
        </row>
        <row r="2106">
          <cell r="G2106" t="str">
            <v>2vËn t¶i</v>
          </cell>
        </row>
        <row r="2107">
          <cell r="G2107" t="str">
            <v>2vËn t¶i</v>
          </cell>
        </row>
        <row r="2108">
          <cell r="G2108" t="str">
            <v>33113</v>
          </cell>
        </row>
        <row r="2109">
          <cell r="G2109" t="str">
            <v>33113</v>
          </cell>
        </row>
        <row r="2110">
          <cell r="G2110" t="str">
            <v>2vËn t¶i</v>
          </cell>
        </row>
        <row r="2111">
          <cell r="G2111" t="str">
            <v>2vËn t¶i</v>
          </cell>
        </row>
        <row r="2112">
          <cell r="G2112" t="str">
            <v>2vËn t¶i</v>
          </cell>
        </row>
        <row r="2113">
          <cell r="G2113" t="str">
            <v>2vËn t¶i</v>
          </cell>
        </row>
        <row r="2114">
          <cell r="G2114" t="str">
            <v>2vËn t¶i</v>
          </cell>
        </row>
        <row r="2115">
          <cell r="G2115" t="str">
            <v>2vËn t¶i</v>
          </cell>
        </row>
        <row r="2116">
          <cell r="G2116" t="str">
            <v>2vËn t¶i</v>
          </cell>
        </row>
        <row r="2117">
          <cell r="G2117" t="str">
            <v>2vËn t¶i</v>
          </cell>
        </row>
        <row r="2118">
          <cell r="G2118" t="str">
            <v>2vËn t¶i</v>
          </cell>
        </row>
        <row r="2119">
          <cell r="G2119" t="str">
            <v>2VPXN</v>
          </cell>
        </row>
        <row r="2120">
          <cell r="G2120" t="str">
            <v>33113</v>
          </cell>
        </row>
        <row r="2121">
          <cell r="G2121" t="str">
            <v>2VPXN</v>
          </cell>
        </row>
        <row r="2122">
          <cell r="G2122" t="str">
            <v>33113</v>
          </cell>
        </row>
        <row r="2123">
          <cell r="G2123" t="str">
            <v>33113</v>
          </cell>
        </row>
        <row r="2124">
          <cell r="G2124" t="str">
            <v>2VPXN</v>
          </cell>
        </row>
        <row r="2125">
          <cell r="G2125" t="str">
            <v>2vËn t¶i</v>
          </cell>
        </row>
        <row r="2126">
          <cell r="G2126" t="str">
            <v>2vËn t¶i</v>
          </cell>
        </row>
        <row r="2127">
          <cell r="G2127" t="str">
            <v>2vËn t¶i</v>
          </cell>
        </row>
        <row r="2128">
          <cell r="G2128" t="str">
            <v>2vËn t¶i</v>
          </cell>
        </row>
        <row r="2129">
          <cell r="G2129" t="str">
            <v>2vËn t¶i</v>
          </cell>
        </row>
        <row r="2130">
          <cell r="G2130" t="str">
            <v>2vËn t¶i</v>
          </cell>
        </row>
        <row r="2131">
          <cell r="G2131" t="str">
            <v>2vËn t¶i</v>
          </cell>
        </row>
        <row r="2132">
          <cell r="G2132" t="str">
            <v>2vËn t¶i</v>
          </cell>
        </row>
        <row r="2133">
          <cell r="G2133" t="str">
            <v>33113</v>
          </cell>
        </row>
        <row r="2134">
          <cell r="G2134" t="str">
            <v>33113</v>
          </cell>
        </row>
        <row r="2135">
          <cell r="G2135" t="str">
            <v>2KhÊu than</v>
          </cell>
        </row>
        <row r="2136">
          <cell r="G2136" t="str">
            <v>2KhÊu than</v>
          </cell>
        </row>
        <row r="2137">
          <cell r="G2137" t="str">
            <v>2VPXN</v>
          </cell>
        </row>
        <row r="2138">
          <cell r="G2138" t="str">
            <v>33113</v>
          </cell>
        </row>
        <row r="2139">
          <cell r="G2139" t="str">
            <v>2VPXN</v>
          </cell>
        </row>
        <row r="2140">
          <cell r="G2140" t="str">
            <v>2Lß CBSX</v>
          </cell>
        </row>
        <row r="2141">
          <cell r="G2141" t="str">
            <v>2Lß CBSX</v>
          </cell>
        </row>
        <row r="2142">
          <cell r="G2142" t="str">
            <v>2vËn t¶i</v>
          </cell>
        </row>
        <row r="2143">
          <cell r="G2143" t="str">
            <v>2vËn t¶i</v>
          </cell>
        </row>
        <row r="2144">
          <cell r="G2144" t="str">
            <v>2vËn t¶i</v>
          </cell>
        </row>
        <row r="2145">
          <cell r="G2145" t="str">
            <v>2vËn t¶i</v>
          </cell>
        </row>
        <row r="2146">
          <cell r="G2146" t="str">
            <v>2vËn t¶i</v>
          </cell>
        </row>
        <row r="2147">
          <cell r="G2147" t="str">
            <v>2vËn t¶i</v>
          </cell>
        </row>
        <row r="2148">
          <cell r="G2148" t="str">
            <v>2vËn t¶i</v>
          </cell>
        </row>
        <row r="2149">
          <cell r="G2149" t="str">
            <v>2vËn t¶i</v>
          </cell>
        </row>
        <row r="2150">
          <cell r="G2150" t="str">
            <v>2VPXN</v>
          </cell>
        </row>
        <row r="2151">
          <cell r="G2151" t="str">
            <v>2VPXN</v>
          </cell>
        </row>
        <row r="2152">
          <cell r="G2152" t="str">
            <v>33113</v>
          </cell>
        </row>
        <row r="2153">
          <cell r="G2153" t="str">
            <v>33113</v>
          </cell>
        </row>
        <row r="2154">
          <cell r="G2154" t="str">
            <v>33113</v>
          </cell>
        </row>
        <row r="2155">
          <cell r="G2155" t="str">
            <v>2VPXN</v>
          </cell>
        </row>
        <row r="2156">
          <cell r="G2156" t="str">
            <v>2VPXN</v>
          </cell>
        </row>
        <row r="2157">
          <cell r="G2157" t="str">
            <v>2vËn t¶i</v>
          </cell>
        </row>
        <row r="2158">
          <cell r="G2158" t="str">
            <v>2vËn t¶i</v>
          </cell>
        </row>
        <row r="2159">
          <cell r="G2159" t="str">
            <v>2vËn t¶i</v>
          </cell>
        </row>
        <row r="2160">
          <cell r="G2160" t="str">
            <v>2vËn t¶i</v>
          </cell>
        </row>
        <row r="2161">
          <cell r="G2161" t="str">
            <v>2vËn t¶i</v>
          </cell>
        </row>
        <row r="2162">
          <cell r="G2162" t="str">
            <v>2vËn t¶i</v>
          </cell>
        </row>
        <row r="2163">
          <cell r="G2163" t="str">
            <v>2vËn t¶i</v>
          </cell>
        </row>
        <row r="2164">
          <cell r="G2164" t="str">
            <v>2vËn t¶i</v>
          </cell>
        </row>
        <row r="2165">
          <cell r="G2165" t="str">
            <v>2vËn t¶i</v>
          </cell>
        </row>
        <row r="2166">
          <cell r="G2166" t="str">
            <v>2vËn t¶i</v>
          </cell>
        </row>
        <row r="2167">
          <cell r="G2167" t="str">
            <v>2vËn t¶i</v>
          </cell>
        </row>
        <row r="2168">
          <cell r="G2168" t="str">
            <v>2vËn t¶i</v>
          </cell>
        </row>
        <row r="2169">
          <cell r="G2169" t="str">
            <v>2vËn t¶i</v>
          </cell>
        </row>
        <row r="2170">
          <cell r="G2170" t="str">
            <v>33113</v>
          </cell>
        </row>
        <row r="2171">
          <cell r="G2171" t="str">
            <v>33113</v>
          </cell>
        </row>
        <row r="2172">
          <cell r="G2172" t="str">
            <v>33113</v>
          </cell>
        </row>
        <row r="2173">
          <cell r="G2173" t="str">
            <v>2VPXN</v>
          </cell>
        </row>
        <row r="2174">
          <cell r="G2174" t="str">
            <v>2VPXN</v>
          </cell>
        </row>
        <row r="2175">
          <cell r="G2175" t="str">
            <v>33113</v>
          </cell>
        </row>
        <row r="2176">
          <cell r="G2176" t="str">
            <v>2VPXN</v>
          </cell>
        </row>
        <row r="2177">
          <cell r="G2177" t="str">
            <v>2VPXN</v>
          </cell>
        </row>
        <row r="2178">
          <cell r="G2178" t="str">
            <v>2VPXN</v>
          </cell>
        </row>
        <row r="2179">
          <cell r="G2179" t="str">
            <v>2vËn t¶i</v>
          </cell>
        </row>
        <row r="2180">
          <cell r="G2180" t="str">
            <v>2vËn t¶i</v>
          </cell>
        </row>
        <row r="2181">
          <cell r="G2181" t="str">
            <v>2KhÊu than</v>
          </cell>
        </row>
        <row r="2182">
          <cell r="G2182" t="str">
            <v>2KhÊu than</v>
          </cell>
        </row>
        <row r="2183">
          <cell r="G2183" t="str">
            <v>2KhÊu than</v>
          </cell>
        </row>
        <row r="2184">
          <cell r="G2184" t="str">
            <v>33113</v>
          </cell>
        </row>
        <row r="2185">
          <cell r="G2185" t="str">
            <v>33113</v>
          </cell>
        </row>
        <row r="2186">
          <cell r="G2186" t="str">
            <v>2VPXN</v>
          </cell>
        </row>
        <row r="2187">
          <cell r="G2187" t="str">
            <v>2VPXN</v>
          </cell>
        </row>
        <row r="2188">
          <cell r="G2188" t="str">
            <v>2KhÊu than</v>
          </cell>
        </row>
        <row r="2189">
          <cell r="G2189" t="str">
            <v>2KhÊu than</v>
          </cell>
        </row>
        <row r="2190">
          <cell r="G2190" t="str">
            <v>33113</v>
          </cell>
        </row>
        <row r="2191">
          <cell r="G2191" t="str">
            <v>2vËn t¶i</v>
          </cell>
        </row>
        <row r="2192">
          <cell r="G2192" t="str">
            <v>2vËn t¶i</v>
          </cell>
        </row>
        <row r="2193">
          <cell r="G2193" t="str">
            <v>2vËn t¶i</v>
          </cell>
        </row>
        <row r="2194">
          <cell r="G2194" t="str">
            <v>2vËn t¶i</v>
          </cell>
        </row>
        <row r="2195">
          <cell r="G2195" t="str">
            <v>2vËn t¶i</v>
          </cell>
        </row>
        <row r="2196">
          <cell r="G2196" t="str">
            <v>2vËn t¶i</v>
          </cell>
        </row>
        <row r="2197">
          <cell r="G2197" t="str">
            <v>2vËn t¶i</v>
          </cell>
        </row>
        <row r="2198">
          <cell r="G2198" t="str">
            <v>2vËn t¶i</v>
          </cell>
        </row>
        <row r="2199">
          <cell r="G2199" t="str">
            <v>2vËn t¶i</v>
          </cell>
        </row>
        <row r="2200">
          <cell r="G2200" t="str">
            <v>2vËn t¶i</v>
          </cell>
        </row>
        <row r="2201">
          <cell r="G2201" t="str">
            <v>2vËn t¶i</v>
          </cell>
        </row>
        <row r="2202">
          <cell r="G2202" t="str">
            <v>2vËn t¶i</v>
          </cell>
        </row>
        <row r="2203">
          <cell r="G2203" t="str">
            <v>2vËn t¶i</v>
          </cell>
        </row>
        <row r="2204">
          <cell r="G2204" t="str">
            <v>33113</v>
          </cell>
        </row>
        <row r="2205">
          <cell r="G2205" t="str">
            <v>33113</v>
          </cell>
        </row>
        <row r="2206">
          <cell r="G2206" t="str">
            <v>2Lß CBSX</v>
          </cell>
        </row>
        <row r="2207">
          <cell r="G2207" t="str">
            <v>2VPXN</v>
          </cell>
        </row>
        <row r="2208">
          <cell r="G2208" t="str">
            <v>2VPXN</v>
          </cell>
        </row>
        <row r="2209">
          <cell r="G2209" t="str">
            <v>33113</v>
          </cell>
        </row>
        <row r="2210">
          <cell r="G2210" t="str">
            <v>33113</v>
          </cell>
        </row>
        <row r="2211">
          <cell r="G2211" t="str">
            <v>2VPXN</v>
          </cell>
        </row>
        <row r="2212">
          <cell r="G2212" t="str">
            <v>2VPXN</v>
          </cell>
        </row>
        <row r="2213">
          <cell r="G2213" t="str">
            <v>2vËn t¶i</v>
          </cell>
        </row>
        <row r="2214">
          <cell r="G2214" t="str">
            <v>2vËn t¶i</v>
          </cell>
        </row>
        <row r="2215">
          <cell r="G2215" t="str">
            <v>2vËn t¶i</v>
          </cell>
        </row>
        <row r="2216">
          <cell r="G2216" t="str">
            <v>2vËn t¶i</v>
          </cell>
        </row>
        <row r="2217">
          <cell r="G2217" t="str">
            <v>2vËn t¶i</v>
          </cell>
        </row>
        <row r="2218">
          <cell r="G2218" t="str">
            <v>33113</v>
          </cell>
        </row>
        <row r="2219">
          <cell r="G2219" t="str">
            <v>2VPXN</v>
          </cell>
        </row>
        <row r="2220">
          <cell r="G2220" t="str">
            <v>2VPXN</v>
          </cell>
        </row>
        <row r="2221">
          <cell r="G2221" t="str">
            <v>2VPXN</v>
          </cell>
        </row>
        <row r="2222">
          <cell r="G2222" t="str">
            <v>33113</v>
          </cell>
        </row>
        <row r="2223">
          <cell r="G2223" t="str">
            <v>33113</v>
          </cell>
        </row>
        <row r="2224">
          <cell r="G2224" t="str">
            <v>2vËn t¶i</v>
          </cell>
        </row>
        <row r="2225">
          <cell r="G2225" t="str">
            <v>2vËn t¶i</v>
          </cell>
        </row>
        <row r="2226">
          <cell r="G2226" t="str">
            <v>2vËn t¶i</v>
          </cell>
        </row>
        <row r="2227">
          <cell r="G2227" t="str">
            <v>2vËn t¶i</v>
          </cell>
        </row>
        <row r="2228">
          <cell r="G2228" t="str">
            <v>2vËn t¶i</v>
          </cell>
        </row>
        <row r="2229">
          <cell r="G2229" t="str">
            <v>2vËn t¶i</v>
          </cell>
        </row>
        <row r="2230">
          <cell r="G2230" t="str">
            <v>2vËn t¶i</v>
          </cell>
        </row>
        <row r="2231">
          <cell r="G2231" t="str">
            <v>2vËn t¶i</v>
          </cell>
        </row>
        <row r="2232">
          <cell r="G2232" t="str">
            <v>2vËn t¶i</v>
          </cell>
        </row>
        <row r="2233">
          <cell r="G2233" t="str">
            <v>2vËn t¶i</v>
          </cell>
        </row>
        <row r="2234">
          <cell r="G2234" t="str">
            <v>2vËn t¶i</v>
          </cell>
        </row>
        <row r="2235">
          <cell r="G2235" t="str">
            <v>2vËn t¶i</v>
          </cell>
        </row>
        <row r="2236">
          <cell r="G2236" t="str">
            <v>2VPXN</v>
          </cell>
        </row>
        <row r="2237">
          <cell r="G2237" t="str">
            <v>2vËn t¶i</v>
          </cell>
        </row>
        <row r="2238">
          <cell r="G2238" t="str">
            <v>2vËn t¶i</v>
          </cell>
        </row>
        <row r="2239">
          <cell r="G2239" t="str">
            <v>2vËn t¶i</v>
          </cell>
        </row>
        <row r="2240">
          <cell r="G2240" t="str">
            <v>2vËn t¶i</v>
          </cell>
        </row>
        <row r="2241">
          <cell r="G2241" t="str">
            <v>2vËn t¶i</v>
          </cell>
        </row>
        <row r="2242">
          <cell r="G2242" t="str">
            <v>2vËn t¶i</v>
          </cell>
        </row>
        <row r="2243">
          <cell r="G2243" t="str">
            <v/>
          </cell>
        </row>
        <row r="2244">
          <cell r="G2244" t="str">
            <v>2KhÊu than</v>
          </cell>
        </row>
        <row r="2245">
          <cell r="G2245" t="str">
            <v>2KhÊu than</v>
          </cell>
        </row>
        <row r="2246">
          <cell r="G2246" t="str">
            <v>2Lß CBSX</v>
          </cell>
        </row>
        <row r="2247">
          <cell r="G2247" t="str">
            <v>2Lß CBSX</v>
          </cell>
        </row>
        <row r="2248">
          <cell r="G2248" t="str">
            <v>2VPXN</v>
          </cell>
        </row>
        <row r="2249">
          <cell r="G2249" t="str">
            <v>2VPXN</v>
          </cell>
        </row>
        <row r="2250">
          <cell r="G2250" t="str">
            <v>2vËn t¶i</v>
          </cell>
        </row>
        <row r="2251">
          <cell r="G2251" t="str">
            <v>2vËn t¶i</v>
          </cell>
        </row>
        <row r="2252">
          <cell r="G2252" t="str">
            <v>2vËn t¶i</v>
          </cell>
        </row>
        <row r="2253">
          <cell r="G2253" t="str">
            <v>2vËn t¶i</v>
          </cell>
        </row>
        <row r="2254">
          <cell r="G2254" t="str">
            <v>2VPXN</v>
          </cell>
        </row>
        <row r="2255">
          <cell r="G2255" t="str">
            <v>33113</v>
          </cell>
        </row>
        <row r="2256">
          <cell r="G2256" t="str">
            <v>2vËn t¶i</v>
          </cell>
        </row>
        <row r="2257">
          <cell r="G2257" t="str">
            <v>2vËn t¶i</v>
          </cell>
        </row>
        <row r="2258">
          <cell r="G2258" t="str">
            <v>2vËn t¶i</v>
          </cell>
        </row>
        <row r="2259">
          <cell r="G2259" t="str">
            <v>2vËn t¶i</v>
          </cell>
        </row>
        <row r="2260">
          <cell r="G2260" t="str">
            <v>2vËn t¶i</v>
          </cell>
        </row>
        <row r="2261">
          <cell r="G2261" t="str">
            <v>2vËn t¶i</v>
          </cell>
        </row>
        <row r="2262">
          <cell r="G2262" t="str">
            <v>33113</v>
          </cell>
        </row>
        <row r="2263">
          <cell r="G2263" t="str">
            <v>33113</v>
          </cell>
        </row>
        <row r="2264">
          <cell r="G2264" t="str">
            <v>33113</v>
          </cell>
        </row>
        <row r="2265">
          <cell r="G2265" t="str">
            <v>33113</v>
          </cell>
        </row>
        <row r="2266">
          <cell r="G2266" t="str">
            <v>2VPXN</v>
          </cell>
        </row>
        <row r="2267">
          <cell r="G2267" t="str">
            <v>2vËn t¶i</v>
          </cell>
        </row>
        <row r="2268">
          <cell r="G2268" t="str">
            <v>2vËn t¶i</v>
          </cell>
        </row>
        <row r="2269">
          <cell r="G2269" t="str">
            <v>2vËn t¶i</v>
          </cell>
        </row>
        <row r="2270">
          <cell r="G2270" t="str">
            <v>2vËn t¶i</v>
          </cell>
        </row>
        <row r="2271">
          <cell r="G2271" t="str">
            <v>2vËn t¶i</v>
          </cell>
        </row>
        <row r="2272">
          <cell r="G2272" t="str">
            <v>2vËn t¶i</v>
          </cell>
        </row>
        <row r="2273">
          <cell r="G2273" t="str">
            <v>2vËn t¶i</v>
          </cell>
        </row>
        <row r="2274">
          <cell r="G2274" t="str">
            <v>2vËn t¶i</v>
          </cell>
        </row>
        <row r="2275">
          <cell r="G2275" t="str">
            <v>2vËn t¶i</v>
          </cell>
        </row>
        <row r="2276">
          <cell r="G2276" t="str">
            <v>33113</v>
          </cell>
        </row>
        <row r="2277">
          <cell r="G2277" t="str">
            <v>2VPXN</v>
          </cell>
        </row>
        <row r="2278">
          <cell r="G2278" t="str">
            <v/>
          </cell>
        </row>
        <row r="2279">
          <cell r="G2279" t="str">
            <v/>
          </cell>
        </row>
        <row r="2280">
          <cell r="G2280" t="str">
            <v/>
          </cell>
        </row>
        <row r="2281">
          <cell r="G2281" t="str">
            <v/>
          </cell>
        </row>
        <row r="2282">
          <cell r="G2282" t="str">
            <v/>
          </cell>
        </row>
        <row r="2283">
          <cell r="G2283" t="str">
            <v/>
          </cell>
        </row>
        <row r="2284">
          <cell r="G2284" t="str">
            <v/>
          </cell>
        </row>
        <row r="2285">
          <cell r="G2285" t="str">
            <v>33113</v>
          </cell>
        </row>
        <row r="2286">
          <cell r="G2286" t="str">
            <v>33113</v>
          </cell>
        </row>
        <row r="2287">
          <cell r="G2287" t="str">
            <v/>
          </cell>
        </row>
        <row r="2288">
          <cell r="G2288" t="str">
            <v>33113</v>
          </cell>
        </row>
        <row r="2289">
          <cell r="G2289" t="str">
            <v>33113</v>
          </cell>
        </row>
        <row r="2290">
          <cell r="G2290" t="str">
            <v>33113</v>
          </cell>
        </row>
        <row r="2291">
          <cell r="G2291" t="str">
            <v>33113</v>
          </cell>
        </row>
        <row r="2292">
          <cell r="G2292" t="str">
            <v>2VPXN</v>
          </cell>
        </row>
        <row r="2293">
          <cell r="G2293" t="str">
            <v>2VPXN</v>
          </cell>
        </row>
        <row r="2294">
          <cell r="G2294" t="str">
            <v>2vËn t¶i</v>
          </cell>
        </row>
        <row r="2295">
          <cell r="G2295" t="str">
            <v>2vËn t¶i</v>
          </cell>
        </row>
        <row r="2296">
          <cell r="G2296" t="str">
            <v>2vËn t¶i</v>
          </cell>
        </row>
        <row r="2297">
          <cell r="G2297" t="str">
            <v>2VPXN</v>
          </cell>
        </row>
        <row r="2298">
          <cell r="G2298" t="str">
            <v>2vËn t¶i</v>
          </cell>
        </row>
        <row r="2299">
          <cell r="G2299" t="str">
            <v>2vËn t¶i</v>
          </cell>
        </row>
        <row r="2300">
          <cell r="G2300" t="str">
            <v>2vËn t¶i</v>
          </cell>
        </row>
        <row r="2301">
          <cell r="G2301" t="str">
            <v>2vËn t¶i</v>
          </cell>
        </row>
        <row r="2302">
          <cell r="G2302" t="str">
            <v>2vËn t¶i</v>
          </cell>
        </row>
        <row r="2303">
          <cell r="G2303" t="str">
            <v>2vËn t¶i</v>
          </cell>
        </row>
        <row r="2304">
          <cell r="G2304" t="str">
            <v>2vËn t¶i</v>
          </cell>
        </row>
        <row r="2305">
          <cell r="G2305" t="str">
            <v>2vËn t¶i</v>
          </cell>
        </row>
        <row r="2306">
          <cell r="G2306" t="str">
            <v>2vËn t¶i</v>
          </cell>
        </row>
        <row r="2307">
          <cell r="G2307" t="str">
            <v>2vËn t¶i</v>
          </cell>
        </row>
        <row r="2308">
          <cell r="G2308" t="str">
            <v>33113</v>
          </cell>
        </row>
        <row r="2309">
          <cell r="G2309" t="str">
            <v>33113</v>
          </cell>
        </row>
        <row r="2310">
          <cell r="G2310" t="str">
            <v>2KhÊu than</v>
          </cell>
        </row>
        <row r="2311">
          <cell r="G2311" t="str">
            <v>2KhÊu than</v>
          </cell>
        </row>
        <row r="2312">
          <cell r="G2312" t="str">
            <v>2vËn t¶i</v>
          </cell>
        </row>
        <row r="2313">
          <cell r="G2313" t="str">
            <v>2vËn t¶i</v>
          </cell>
        </row>
        <row r="2314">
          <cell r="G2314" t="str">
            <v>33113</v>
          </cell>
        </row>
        <row r="2315">
          <cell r="G2315" t="str">
            <v/>
          </cell>
        </row>
        <row r="2316">
          <cell r="G2316" t="str">
            <v/>
          </cell>
        </row>
        <row r="2317">
          <cell r="G2317" t="str">
            <v/>
          </cell>
        </row>
        <row r="2318">
          <cell r="G2318" t="str">
            <v>33113</v>
          </cell>
        </row>
        <row r="2319">
          <cell r="G2319" t="str">
            <v>33113</v>
          </cell>
        </row>
        <row r="2320">
          <cell r="G2320" t="str">
            <v>33113</v>
          </cell>
        </row>
        <row r="2321">
          <cell r="G2321" t="str">
            <v>33113</v>
          </cell>
        </row>
        <row r="2322">
          <cell r="G2322" t="str">
            <v>33113</v>
          </cell>
        </row>
        <row r="2323">
          <cell r="G2323" t="str">
            <v>33113</v>
          </cell>
        </row>
        <row r="2324">
          <cell r="G2324" t="str">
            <v>33113</v>
          </cell>
        </row>
        <row r="2325">
          <cell r="G2325" t="str">
            <v/>
          </cell>
        </row>
        <row r="2326">
          <cell r="G2326" t="str">
            <v>2vËn t¶i</v>
          </cell>
        </row>
        <row r="2327">
          <cell r="G2327" t="str">
            <v>2vËn t¶i</v>
          </cell>
        </row>
        <row r="2328">
          <cell r="G2328" t="str">
            <v>2vËn t¶i</v>
          </cell>
        </row>
        <row r="2329">
          <cell r="G2329" t="str">
            <v/>
          </cell>
        </row>
        <row r="2330">
          <cell r="G2330" t="str">
            <v>2vËn t¶i</v>
          </cell>
        </row>
        <row r="2331">
          <cell r="G2331" t="str">
            <v>2vËn t¶i</v>
          </cell>
        </row>
        <row r="2332">
          <cell r="G2332" t="str">
            <v>33113</v>
          </cell>
        </row>
        <row r="2333">
          <cell r="G2333" t="str">
            <v>2vËn t¶i</v>
          </cell>
        </row>
        <row r="2334">
          <cell r="G2334" t="str">
            <v>2vËn t¶i</v>
          </cell>
        </row>
        <row r="2335">
          <cell r="G2335" t="str">
            <v>2vËn t¶i</v>
          </cell>
        </row>
        <row r="2336">
          <cell r="G2336" t="str">
            <v>2vËn t¶i</v>
          </cell>
        </row>
        <row r="2337">
          <cell r="G2337" t="str">
            <v>2vËn t¶i</v>
          </cell>
        </row>
        <row r="2338">
          <cell r="G2338" t="str">
            <v>2vËn t¶i</v>
          </cell>
        </row>
        <row r="2339">
          <cell r="G2339" t="str">
            <v>2vËn t¶i</v>
          </cell>
        </row>
        <row r="2340">
          <cell r="G2340" t="str">
            <v>2vËn t¶i</v>
          </cell>
        </row>
        <row r="2341">
          <cell r="G2341" t="str">
            <v>33113</v>
          </cell>
        </row>
        <row r="2342">
          <cell r="G2342" t="str">
            <v>33113</v>
          </cell>
        </row>
        <row r="2343">
          <cell r="G2343" t="str">
            <v>33113</v>
          </cell>
        </row>
        <row r="2344">
          <cell r="G2344" t="str">
            <v>33113</v>
          </cell>
        </row>
        <row r="2345">
          <cell r="G2345" t="str">
            <v>33113</v>
          </cell>
        </row>
        <row r="2346">
          <cell r="G2346" t="str">
            <v>33113</v>
          </cell>
        </row>
        <row r="2347">
          <cell r="G2347" t="str">
            <v>33113</v>
          </cell>
        </row>
        <row r="2348">
          <cell r="G2348" t="str">
            <v>2VPXN</v>
          </cell>
        </row>
        <row r="2349">
          <cell r="G2349" t="str">
            <v>2VPXN</v>
          </cell>
        </row>
        <row r="2350">
          <cell r="G2350" t="str">
            <v>2VPXN</v>
          </cell>
        </row>
        <row r="2351">
          <cell r="G2351" t="str">
            <v>2VPXN</v>
          </cell>
        </row>
        <row r="2352">
          <cell r="G2352" t="str">
            <v>2VPXN</v>
          </cell>
        </row>
        <row r="2353">
          <cell r="G2353" t="str">
            <v>2VPXN</v>
          </cell>
        </row>
        <row r="2354">
          <cell r="G2354" t="str">
            <v>33113</v>
          </cell>
        </row>
        <row r="2355">
          <cell r="G2355" t="str">
            <v>2vËn t¶i</v>
          </cell>
        </row>
        <row r="2356">
          <cell r="G2356" t="str">
            <v>2vËn t¶i</v>
          </cell>
        </row>
        <row r="2357">
          <cell r="G2357" t="str">
            <v>2vËn t¶i</v>
          </cell>
        </row>
        <row r="2358">
          <cell r="G2358" t="str">
            <v>33113</v>
          </cell>
        </row>
        <row r="2359">
          <cell r="G2359" t="str">
            <v>33113</v>
          </cell>
        </row>
        <row r="2360">
          <cell r="G2360" t="str">
            <v>33113</v>
          </cell>
        </row>
        <row r="2361">
          <cell r="G2361" t="str">
            <v>33113</v>
          </cell>
        </row>
        <row r="2362">
          <cell r="G2362" t="str">
            <v>2vËn t¶i</v>
          </cell>
        </row>
        <row r="2363">
          <cell r="G2363" t="str">
            <v>2vËn t¶i</v>
          </cell>
        </row>
        <row r="2364">
          <cell r="G2364" t="str">
            <v>2KhÊu than</v>
          </cell>
        </row>
        <row r="2365">
          <cell r="G2365" t="str">
            <v>2KhÊu than</v>
          </cell>
        </row>
        <row r="2366">
          <cell r="G2366" t="str">
            <v>2VPXN</v>
          </cell>
        </row>
        <row r="2367">
          <cell r="G2367" t="str">
            <v>2VPXN</v>
          </cell>
        </row>
        <row r="2368">
          <cell r="G2368" t="str">
            <v>2vËn t¶i</v>
          </cell>
        </row>
        <row r="2369">
          <cell r="G2369" t="str">
            <v>2vËn t¶i</v>
          </cell>
        </row>
        <row r="2370">
          <cell r="G2370" t="str">
            <v>2vËn t¶i</v>
          </cell>
        </row>
        <row r="2371">
          <cell r="G2371" t="str">
            <v>33113</v>
          </cell>
        </row>
        <row r="2372">
          <cell r="G2372" t="str">
            <v>33113</v>
          </cell>
        </row>
        <row r="2373">
          <cell r="G2373" t="str">
            <v>33113</v>
          </cell>
        </row>
        <row r="2374">
          <cell r="G2374" t="str">
            <v>33113</v>
          </cell>
        </row>
        <row r="2375">
          <cell r="G2375" t="str">
            <v>33113</v>
          </cell>
        </row>
        <row r="2376">
          <cell r="G2376" t="str">
            <v>2KhÊu than</v>
          </cell>
        </row>
        <row r="2377">
          <cell r="G2377" t="str">
            <v>2vËn t¶i</v>
          </cell>
        </row>
        <row r="2378">
          <cell r="G2378" t="str">
            <v>2vËn t¶i</v>
          </cell>
        </row>
        <row r="2379">
          <cell r="G2379" t="str">
            <v>2vËn t¶i</v>
          </cell>
        </row>
        <row r="2380">
          <cell r="G2380" t="str">
            <v>2vËn t¶i</v>
          </cell>
        </row>
        <row r="2381">
          <cell r="G2381" t="str">
            <v>2vËn t¶i</v>
          </cell>
        </row>
        <row r="2382">
          <cell r="G2382" t="str">
            <v>2vËn t¶i</v>
          </cell>
        </row>
        <row r="2383">
          <cell r="G2383" t="str">
            <v>2KhÊu than</v>
          </cell>
        </row>
        <row r="2384">
          <cell r="G2384" t="str">
            <v>2KhÊu than</v>
          </cell>
        </row>
        <row r="2385">
          <cell r="G2385" t="str">
            <v>2VPXN</v>
          </cell>
        </row>
        <row r="2386">
          <cell r="G2386" t="str">
            <v>2vËn t¶i</v>
          </cell>
        </row>
        <row r="2387">
          <cell r="G2387" t="str">
            <v>2KhÊu than</v>
          </cell>
        </row>
        <row r="2388">
          <cell r="G2388" t="str">
            <v>2KhÊu than</v>
          </cell>
        </row>
        <row r="2389">
          <cell r="G2389" t="str">
            <v>2KhÊu than</v>
          </cell>
        </row>
        <row r="2390">
          <cell r="G2390" t="str">
            <v>2vËn t¶i</v>
          </cell>
        </row>
        <row r="2391">
          <cell r="G2391" t="str">
            <v>2vËn t¶i</v>
          </cell>
        </row>
        <row r="2392">
          <cell r="G2392" t="str">
            <v>2vËn t¶i</v>
          </cell>
        </row>
        <row r="2393">
          <cell r="G2393" t="str">
            <v>2vËn t¶i</v>
          </cell>
        </row>
        <row r="2394">
          <cell r="G2394" t="str">
            <v>2vËn t¶i</v>
          </cell>
        </row>
        <row r="2395">
          <cell r="G2395" t="str">
            <v>2vËn t¶i</v>
          </cell>
        </row>
        <row r="2396">
          <cell r="G2396" t="str">
            <v>2vËn t¶i</v>
          </cell>
        </row>
        <row r="2397">
          <cell r="G2397" t="str">
            <v>2vËn t¶i</v>
          </cell>
        </row>
        <row r="2398">
          <cell r="G2398" t="str">
            <v>33113</v>
          </cell>
        </row>
        <row r="2399">
          <cell r="G2399" t="str">
            <v>33113</v>
          </cell>
        </row>
        <row r="2400">
          <cell r="G2400" t="str">
            <v>33113</v>
          </cell>
        </row>
        <row r="2401">
          <cell r="G2401" t="str">
            <v>33113</v>
          </cell>
        </row>
        <row r="2402">
          <cell r="G2402" t="str">
            <v>33113</v>
          </cell>
        </row>
        <row r="2403">
          <cell r="G2403" t="str">
            <v>33113</v>
          </cell>
        </row>
        <row r="2404">
          <cell r="G2404" t="str">
            <v>2vËn t¶i</v>
          </cell>
        </row>
        <row r="2405">
          <cell r="G2405" t="str">
            <v>2vËn t¶i</v>
          </cell>
        </row>
        <row r="2406">
          <cell r="G2406" t="str">
            <v>33113</v>
          </cell>
        </row>
        <row r="2407">
          <cell r="G2407" t="str">
            <v>2vËn t¶i</v>
          </cell>
        </row>
        <row r="2408">
          <cell r="G2408" t="str">
            <v>2vËn t¶i</v>
          </cell>
        </row>
        <row r="2409">
          <cell r="G2409" t="str">
            <v>2VPXN</v>
          </cell>
        </row>
        <row r="2410">
          <cell r="G2410" t="str">
            <v>2VPXN</v>
          </cell>
        </row>
        <row r="2411">
          <cell r="G2411" t="str">
            <v>2vËn t¶i</v>
          </cell>
        </row>
        <row r="2412">
          <cell r="G2412" t="str">
            <v>2vËn t¶i</v>
          </cell>
        </row>
        <row r="2413">
          <cell r="G2413" t="str">
            <v>2vËn t¶i</v>
          </cell>
        </row>
        <row r="2414">
          <cell r="G2414" t="str">
            <v>2vËn t¶i</v>
          </cell>
        </row>
        <row r="2415">
          <cell r="G2415" t="str">
            <v>2vËn t¶i</v>
          </cell>
        </row>
        <row r="2416">
          <cell r="G2416" t="str">
            <v>2vËn t¶i</v>
          </cell>
        </row>
        <row r="2417">
          <cell r="G2417" t="str">
            <v>2vËn t¶i</v>
          </cell>
        </row>
        <row r="2418">
          <cell r="G2418" t="str">
            <v>2vËn t¶i</v>
          </cell>
        </row>
        <row r="2419">
          <cell r="G2419" t="str">
            <v>2vËn t¶i</v>
          </cell>
        </row>
        <row r="2420">
          <cell r="G2420" t="str">
            <v>2vËn t¶i</v>
          </cell>
        </row>
        <row r="2421">
          <cell r="G2421" t="str">
            <v>2vËn t¶i</v>
          </cell>
        </row>
        <row r="2422">
          <cell r="G2422" t="str">
            <v>2vËn t¶i</v>
          </cell>
        </row>
        <row r="2423">
          <cell r="G2423" t="str">
            <v>2vËn t¶i</v>
          </cell>
        </row>
        <row r="2424">
          <cell r="G2424" t="str">
            <v>2vËn t¶i</v>
          </cell>
        </row>
        <row r="2425">
          <cell r="G2425" t="str">
            <v>2vËn t¶i</v>
          </cell>
        </row>
        <row r="2426">
          <cell r="G2426" t="str">
            <v>2vËn t¶i</v>
          </cell>
        </row>
        <row r="2427">
          <cell r="G2427" t="str">
            <v>2vËn t¶i</v>
          </cell>
        </row>
        <row r="2428">
          <cell r="G2428" t="str">
            <v>33113</v>
          </cell>
        </row>
        <row r="2429">
          <cell r="G2429" t="str">
            <v>33113</v>
          </cell>
        </row>
        <row r="2430">
          <cell r="G2430" t="str">
            <v>33113</v>
          </cell>
        </row>
        <row r="2431">
          <cell r="G2431" t="str">
            <v>33113</v>
          </cell>
        </row>
        <row r="2432">
          <cell r="G2432" t="str">
            <v>33113</v>
          </cell>
        </row>
        <row r="2433">
          <cell r="G2433" t="str">
            <v>2VPXN</v>
          </cell>
        </row>
        <row r="2434">
          <cell r="G2434" t="str">
            <v>2VPXN</v>
          </cell>
        </row>
        <row r="2435">
          <cell r="G2435" t="str">
            <v>2VPXN</v>
          </cell>
        </row>
        <row r="2436">
          <cell r="G2436" t="str">
            <v>2vËn t¶i</v>
          </cell>
        </row>
        <row r="2437">
          <cell r="G2437" t="str">
            <v>2vËn t¶i</v>
          </cell>
        </row>
        <row r="2438">
          <cell r="G2438" t="str">
            <v>2vËn t¶i</v>
          </cell>
        </row>
        <row r="2439">
          <cell r="G2439" t="str">
            <v>33113</v>
          </cell>
        </row>
        <row r="2440">
          <cell r="G2440" t="str">
            <v>33113</v>
          </cell>
        </row>
        <row r="2441">
          <cell r="G2441" t="str">
            <v>2vËn t¶i</v>
          </cell>
        </row>
        <row r="2442">
          <cell r="G2442" t="str">
            <v>2vËn t¶i</v>
          </cell>
        </row>
        <row r="2443">
          <cell r="G2443" t="str">
            <v>2vËn t¶i</v>
          </cell>
        </row>
        <row r="2444">
          <cell r="G2444" t="str">
            <v>2vËn t¶i</v>
          </cell>
        </row>
        <row r="2445">
          <cell r="G2445" t="str">
            <v>2vËn t¶i</v>
          </cell>
        </row>
        <row r="2446">
          <cell r="G2446" t="str">
            <v>2vËn t¶i</v>
          </cell>
        </row>
        <row r="2447">
          <cell r="G2447" t="str">
            <v>2vËn t¶i</v>
          </cell>
        </row>
        <row r="2448">
          <cell r="G2448" t="str">
            <v>2VPXN</v>
          </cell>
        </row>
        <row r="2449">
          <cell r="G2449" t="str">
            <v>2VPXN</v>
          </cell>
        </row>
        <row r="2450">
          <cell r="G2450" t="str">
            <v>2Lß CBSX</v>
          </cell>
        </row>
        <row r="2451">
          <cell r="G2451" t="str">
            <v>2vËn t¶i</v>
          </cell>
        </row>
        <row r="2452">
          <cell r="G2452" t="str">
            <v>2vËn t¶i</v>
          </cell>
        </row>
        <row r="2453">
          <cell r="G2453" t="str">
            <v>2vËn t¶i</v>
          </cell>
        </row>
        <row r="2454">
          <cell r="G2454" t="str">
            <v>33113</v>
          </cell>
        </row>
        <row r="2455">
          <cell r="G2455" t="str">
            <v>2vËn t¶i</v>
          </cell>
        </row>
        <row r="2456">
          <cell r="G2456" t="str">
            <v>2vËn t¶i</v>
          </cell>
        </row>
        <row r="2457">
          <cell r="G2457" t="str">
            <v>2VPXN</v>
          </cell>
        </row>
        <row r="2458">
          <cell r="G2458" t="str">
            <v>2VPXN</v>
          </cell>
        </row>
        <row r="2459">
          <cell r="G2459" t="str">
            <v>2vËn t¶i</v>
          </cell>
        </row>
        <row r="2460">
          <cell r="G2460" t="str">
            <v>2vËn t¶i</v>
          </cell>
        </row>
        <row r="2461">
          <cell r="G2461" t="str">
            <v>2VPXN</v>
          </cell>
        </row>
        <row r="2462">
          <cell r="G2462" t="str">
            <v>33113</v>
          </cell>
        </row>
        <row r="2463">
          <cell r="G2463" t="str">
            <v>2vËn t¶i</v>
          </cell>
        </row>
        <row r="2464">
          <cell r="G2464" t="str">
            <v>2vËn t¶i</v>
          </cell>
        </row>
        <row r="2465">
          <cell r="G2465" t="str">
            <v>33113</v>
          </cell>
        </row>
        <row r="2466">
          <cell r="G2466" t="str">
            <v>2vËn t¶i</v>
          </cell>
        </row>
        <row r="2467">
          <cell r="G2467" t="str">
            <v>2vËn t¶i</v>
          </cell>
        </row>
        <row r="2468">
          <cell r="G2468" t="str">
            <v>2vËn t¶i</v>
          </cell>
        </row>
        <row r="2469">
          <cell r="G2469" t="str">
            <v>2vËn t¶i</v>
          </cell>
        </row>
        <row r="2470">
          <cell r="G2470" t="str">
            <v>2vËn t¶i</v>
          </cell>
        </row>
        <row r="2471">
          <cell r="G2471" t="str">
            <v>2vËn t¶i</v>
          </cell>
        </row>
        <row r="2472">
          <cell r="G2472" t="str">
            <v>2vËn t¶i</v>
          </cell>
        </row>
        <row r="2473">
          <cell r="G2473" t="str">
            <v>33113</v>
          </cell>
        </row>
        <row r="2474">
          <cell r="G2474" t="str">
            <v>2vËn t¶i</v>
          </cell>
        </row>
        <row r="2475">
          <cell r="G2475" t="str">
            <v>2vËn t¶i</v>
          </cell>
        </row>
        <row r="2476">
          <cell r="G2476" t="str">
            <v>2vËn t¶i</v>
          </cell>
        </row>
        <row r="2477">
          <cell r="G2477" t="str">
            <v>2vËn t¶i</v>
          </cell>
        </row>
        <row r="2478">
          <cell r="G2478" t="str">
            <v>2vËn t¶i</v>
          </cell>
        </row>
        <row r="2479">
          <cell r="G2479" t="str">
            <v>33113</v>
          </cell>
        </row>
        <row r="2480">
          <cell r="G2480" t="str">
            <v>33113</v>
          </cell>
        </row>
        <row r="2481">
          <cell r="G2481" t="str">
            <v>33113</v>
          </cell>
        </row>
        <row r="2482">
          <cell r="G2482" t="str">
            <v>33113</v>
          </cell>
        </row>
        <row r="2483">
          <cell r="G2483" t="str">
            <v>33113</v>
          </cell>
        </row>
        <row r="2484">
          <cell r="G2484" t="str">
            <v>2VPXN</v>
          </cell>
        </row>
        <row r="2485">
          <cell r="G2485" t="str">
            <v>2VPXN</v>
          </cell>
        </row>
        <row r="2486">
          <cell r="G2486" t="str">
            <v>2VPXN</v>
          </cell>
        </row>
        <row r="2487">
          <cell r="G2487" t="str">
            <v>2VPXN</v>
          </cell>
        </row>
        <row r="2488">
          <cell r="G2488" t="str">
            <v>2KhÊu than</v>
          </cell>
        </row>
        <row r="2489">
          <cell r="G2489" t="str">
            <v>2KhÊu than</v>
          </cell>
        </row>
        <row r="2490">
          <cell r="G2490" t="str">
            <v>2VPXN</v>
          </cell>
        </row>
        <row r="2491">
          <cell r="G2491" t="str">
            <v xml:space="preserve">2Khai th¸c Lthiªn </v>
          </cell>
        </row>
        <row r="2492">
          <cell r="G2492" t="str">
            <v>2vËn t¶i</v>
          </cell>
        </row>
        <row r="2493">
          <cell r="G2493" t="str">
            <v>2vËn t¶i</v>
          </cell>
        </row>
        <row r="2494">
          <cell r="G2494" t="str">
            <v>2vËn t¶i</v>
          </cell>
        </row>
        <row r="2495">
          <cell r="G2495" t="str">
            <v>2vËn t¶i</v>
          </cell>
        </row>
        <row r="2496">
          <cell r="G2496" t="str">
            <v>33113</v>
          </cell>
        </row>
        <row r="2497">
          <cell r="G2497" t="str">
            <v>33113</v>
          </cell>
        </row>
        <row r="2498">
          <cell r="G2498" t="str">
            <v>33113</v>
          </cell>
        </row>
        <row r="2499">
          <cell r="G2499" t="str">
            <v>33113</v>
          </cell>
        </row>
        <row r="2500">
          <cell r="G2500" t="str">
            <v>33113</v>
          </cell>
        </row>
        <row r="2501">
          <cell r="G2501" t="str">
            <v>33113</v>
          </cell>
        </row>
        <row r="2502">
          <cell r="G2502" t="str">
            <v>33113</v>
          </cell>
        </row>
        <row r="2503">
          <cell r="G2503" t="str">
            <v>2VPXN</v>
          </cell>
        </row>
        <row r="2504">
          <cell r="G2504" t="str">
            <v>2khÊu than</v>
          </cell>
        </row>
        <row r="2505">
          <cell r="G2505" t="str">
            <v>2khÊu than</v>
          </cell>
        </row>
        <row r="2506">
          <cell r="G2506" t="str">
            <v>2VPXN</v>
          </cell>
        </row>
        <row r="2507">
          <cell r="G2507" t="str">
            <v>2VPXN</v>
          </cell>
        </row>
        <row r="2508">
          <cell r="G2508" t="str">
            <v>2vËn t¶i</v>
          </cell>
        </row>
        <row r="2509">
          <cell r="G2509" t="str">
            <v>2khÊu than</v>
          </cell>
        </row>
        <row r="2510">
          <cell r="G2510" t="str">
            <v>33113</v>
          </cell>
        </row>
        <row r="2511">
          <cell r="G2511" t="str">
            <v>33113</v>
          </cell>
        </row>
        <row r="2512">
          <cell r="G2512" t="str">
            <v>33113</v>
          </cell>
        </row>
        <row r="2513">
          <cell r="G2513" t="str">
            <v>33113</v>
          </cell>
        </row>
        <row r="2514">
          <cell r="G2514" t="str">
            <v>2vËn t¶i</v>
          </cell>
        </row>
        <row r="2515">
          <cell r="G2515" t="str">
            <v>2vËn t¶i</v>
          </cell>
        </row>
        <row r="2516">
          <cell r="G2516" t="str">
            <v>2vËn t¶i</v>
          </cell>
        </row>
        <row r="2517">
          <cell r="G2517" t="str">
            <v>2vËn t¶i</v>
          </cell>
        </row>
        <row r="2518">
          <cell r="G2518" t="str">
            <v>2vËn t¶i</v>
          </cell>
        </row>
        <row r="2519">
          <cell r="G2519" t="str">
            <v>2vËn t¶i</v>
          </cell>
        </row>
        <row r="2520">
          <cell r="G2520" t="str">
            <v>33113</v>
          </cell>
        </row>
        <row r="2521">
          <cell r="G2521" t="str">
            <v>33113</v>
          </cell>
        </row>
        <row r="2522">
          <cell r="G2522" t="str">
            <v>2vËn t¶i</v>
          </cell>
        </row>
        <row r="2523">
          <cell r="G2523" t="str">
            <v>33113</v>
          </cell>
        </row>
        <row r="2524">
          <cell r="G2524" t="str">
            <v>2vËn t¶i</v>
          </cell>
        </row>
        <row r="2525">
          <cell r="G2525" t="str">
            <v>2vËn t¶i</v>
          </cell>
        </row>
        <row r="2526">
          <cell r="G2526" t="str">
            <v>2vËn t¶i</v>
          </cell>
        </row>
        <row r="2527">
          <cell r="G2527" t="str">
            <v>2vËn t¶i</v>
          </cell>
        </row>
        <row r="2528">
          <cell r="G2528" t="str">
            <v>2vËn t¶i</v>
          </cell>
        </row>
        <row r="2529">
          <cell r="G2529" t="str">
            <v>2vËn t¶i</v>
          </cell>
        </row>
        <row r="2530">
          <cell r="G2530" t="str">
            <v>2vËn t¶i</v>
          </cell>
        </row>
        <row r="2531">
          <cell r="G2531" t="str">
            <v>2vËn t¶i</v>
          </cell>
        </row>
        <row r="2532">
          <cell r="G2532" t="str">
            <v>2VPXN</v>
          </cell>
        </row>
        <row r="2533">
          <cell r="G2533" t="str">
            <v>2vËn t¶i</v>
          </cell>
        </row>
        <row r="2534">
          <cell r="G2534" t="str">
            <v>2vËn t¶i</v>
          </cell>
        </row>
        <row r="2535">
          <cell r="G2535" t="str">
            <v>2VPXN</v>
          </cell>
        </row>
        <row r="2536">
          <cell r="G2536" t="str">
            <v>2khÊu than</v>
          </cell>
        </row>
        <row r="2537">
          <cell r="G2537" t="str">
            <v>2khÊu than</v>
          </cell>
        </row>
        <row r="2538">
          <cell r="G2538" t="str">
            <v>2khÊu than</v>
          </cell>
        </row>
        <row r="2539">
          <cell r="G2539" t="str">
            <v>2vËn t¶i</v>
          </cell>
        </row>
        <row r="2540">
          <cell r="G2540" t="str">
            <v>2vËn t¶i</v>
          </cell>
        </row>
        <row r="2541">
          <cell r="G2541" t="str">
            <v>2khÊu than</v>
          </cell>
        </row>
        <row r="2542">
          <cell r="G2542" t="str">
            <v>33113</v>
          </cell>
        </row>
        <row r="2543">
          <cell r="G2543" t="str">
            <v>2vËn t¶i</v>
          </cell>
        </row>
        <row r="2544">
          <cell r="G2544" t="str">
            <v>2vËn t¶i</v>
          </cell>
        </row>
        <row r="2545">
          <cell r="G2545" t="str">
            <v>2vËn t¶i</v>
          </cell>
        </row>
        <row r="2546">
          <cell r="G2546" t="str">
            <v>2VPXN</v>
          </cell>
        </row>
        <row r="2547">
          <cell r="G2547" t="str">
            <v>2vËn t¶i</v>
          </cell>
        </row>
        <row r="2548">
          <cell r="G2548" t="str">
            <v>2vËn t¶i</v>
          </cell>
        </row>
        <row r="2549">
          <cell r="G2549" t="str">
            <v>2VPXN</v>
          </cell>
        </row>
        <row r="2550">
          <cell r="G2550" t="str">
            <v>2VPXN</v>
          </cell>
        </row>
        <row r="2551">
          <cell r="G2551" t="str">
            <v>2VPXN</v>
          </cell>
        </row>
        <row r="2552">
          <cell r="G2552" t="str">
            <v>2vËn t¶i</v>
          </cell>
        </row>
        <row r="2553">
          <cell r="G2553" t="str">
            <v>2vËn t¶i</v>
          </cell>
        </row>
        <row r="2554">
          <cell r="G2554" t="str">
            <v>2khÊu than</v>
          </cell>
        </row>
        <row r="2555">
          <cell r="G2555" t="str">
            <v>33113</v>
          </cell>
        </row>
        <row r="2556">
          <cell r="G2556" t="str">
            <v>33113</v>
          </cell>
        </row>
        <row r="2557">
          <cell r="G2557" t="str">
            <v>33113</v>
          </cell>
        </row>
        <row r="2558">
          <cell r="G2558" t="str">
            <v>33113</v>
          </cell>
        </row>
        <row r="2559">
          <cell r="G2559" t="str">
            <v>33113</v>
          </cell>
        </row>
        <row r="2560">
          <cell r="G2560" t="str">
            <v>33113</v>
          </cell>
        </row>
        <row r="2561">
          <cell r="G2561" t="str">
            <v>33113</v>
          </cell>
        </row>
        <row r="2562">
          <cell r="G2562" t="str">
            <v>2vËn t¶i</v>
          </cell>
        </row>
        <row r="2563">
          <cell r="G2563" t="str">
            <v>2vËn t¶i</v>
          </cell>
        </row>
        <row r="2564">
          <cell r="G2564" t="str">
            <v>2vËn t¶i</v>
          </cell>
        </row>
        <row r="2565">
          <cell r="G2565" t="str">
            <v>2vËn t¶i</v>
          </cell>
        </row>
        <row r="2566">
          <cell r="G2566" t="str">
            <v>2vËn t¶i</v>
          </cell>
        </row>
        <row r="2567">
          <cell r="G2567" t="str">
            <v>2vËn t¶i</v>
          </cell>
        </row>
        <row r="2568">
          <cell r="G2568" t="str">
            <v>2vËn t¶i</v>
          </cell>
        </row>
        <row r="2569">
          <cell r="G2569" t="str">
            <v>2vËn t¶i</v>
          </cell>
        </row>
        <row r="2570">
          <cell r="G2570" t="str">
            <v>33113</v>
          </cell>
        </row>
        <row r="2571">
          <cell r="G2571" t="str">
            <v>33113</v>
          </cell>
        </row>
        <row r="2572">
          <cell r="G2572" t="str">
            <v>33113</v>
          </cell>
        </row>
        <row r="2573">
          <cell r="G2573" t="str">
            <v>33113</v>
          </cell>
        </row>
        <row r="2574">
          <cell r="G2574" t="str">
            <v>2vËn t¶i</v>
          </cell>
        </row>
        <row r="2575">
          <cell r="G2575" t="str">
            <v>2vËn t¶i</v>
          </cell>
        </row>
        <row r="2576">
          <cell r="G2576" t="str">
            <v>33113</v>
          </cell>
        </row>
        <row r="2577">
          <cell r="G2577" t="str">
            <v>2vËn t¶i</v>
          </cell>
        </row>
        <row r="2578">
          <cell r="G2578" t="str">
            <v>2vËn t¶i</v>
          </cell>
        </row>
        <row r="2579">
          <cell r="G2579" t="str">
            <v>2vËn t¶i</v>
          </cell>
        </row>
        <row r="2580">
          <cell r="G2580" t="str">
            <v>2vËn t¶i</v>
          </cell>
        </row>
        <row r="2581">
          <cell r="G2581" t="str">
            <v>2VPXN</v>
          </cell>
        </row>
        <row r="2582">
          <cell r="G2582" t="str">
            <v>2VPXN</v>
          </cell>
        </row>
        <row r="2583">
          <cell r="G2583" t="str">
            <v>33117</v>
          </cell>
        </row>
        <row r="2584">
          <cell r="G2584" t="str">
            <v>33117</v>
          </cell>
        </row>
        <row r="2585">
          <cell r="G2585" t="str">
            <v>2vËn t¶i</v>
          </cell>
        </row>
        <row r="2586">
          <cell r="G2586" t="str">
            <v>2vËn t¶i</v>
          </cell>
        </row>
        <row r="2587">
          <cell r="G2587" t="str">
            <v>2VPXN</v>
          </cell>
        </row>
        <row r="2588">
          <cell r="G2588" t="str">
            <v>2VPXN</v>
          </cell>
        </row>
        <row r="2589">
          <cell r="G2589" t="str">
            <v>2vËn t¶i</v>
          </cell>
        </row>
        <row r="2590">
          <cell r="G2590" t="str">
            <v>2vËn t¶i</v>
          </cell>
        </row>
        <row r="2591">
          <cell r="G2591" t="str">
            <v>2vËn t¶i</v>
          </cell>
        </row>
        <row r="2592">
          <cell r="G2592" t="str">
            <v>2vËn t¶i</v>
          </cell>
        </row>
        <row r="2593">
          <cell r="G2593" t="str">
            <v>2vËn t¶i</v>
          </cell>
        </row>
        <row r="2594">
          <cell r="G2594" t="str">
            <v>2vËn t¶i</v>
          </cell>
        </row>
        <row r="2595">
          <cell r="G2595" t="str">
            <v>2vËn t¶i</v>
          </cell>
        </row>
        <row r="2596">
          <cell r="G2596" t="str">
            <v>2vËn t¶i</v>
          </cell>
        </row>
        <row r="2597">
          <cell r="G2597" t="str">
            <v>2VPXN</v>
          </cell>
        </row>
        <row r="2598">
          <cell r="G2598" t="str">
            <v>2vËn t¶i</v>
          </cell>
        </row>
        <row r="2599">
          <cell r="G2599" t="str">
            <v>2vËn t¶i</v>
          </cell>
        </row>
        <row r="2600">
          <cell r="G2600" t="str">
            <v>33113</v>
          </cell>
        </row>
        <row r="2601">
          <cell r="G2601" t="str">
            <v>2VPXN</v>
          </cell>
        </row>
        <row r="2602">
          <cell r="G2602" t="str">
            <v>2khÊu than</v>
          </cell>
        </row>
        <row r="2603">
          <cell r="G2603" t="str">
            <v>2khÊu than</v>
          </cell>
        </row>
        <row r="2604">
          <cell r="G2604" t="str">
            <v>2khÊu than</v>
          </cell>
        </row>
        <row r="2605">
          <cell r="G2605" t="str">
            <v>33113</v>
          </cell>
        </row>
        <row r="2606">
          <cell r="G2606" t="str">
            <v>33113</v>
          </cell>
        </row>
        <row r="2607">
          <cell r="G2607" t="str">
            <v>33113</v>
          </cell>
        </row>
        <row r="2608">
          <cell r="G2608" t="str">
            <v>33113</v>
          </cell>
        </row>
        <row r="2609">
          <cell r="G2609" t="str">
            <v>2vËn t¶i</v>
          </cell>
        </row>
        <row r="2610">
          <cell r="G2610" t="str">
            <v>2vËn t¶i</v>
          </cell>
        </row>
        <row r="2611">
          <cell r="G2611" t="str">
            <v>2vËn t¶i</v>
          </cell>
        </row>
        <row r="2612">
          <cell r="G2612" t="str">
            <v>2vËn t¶i</v>
          </cell>
        </row>
        <row r="2613">
          <cell r="G2613" t="str">
            <v>2vËn t¶i</v>
          </cell>
        </row>
        <row r="2614">
          <cell r="G2614" t="str">
            <v>2vËn t¶i</v>
          </cell>
        </row>
        <row r="2615">
          <cell r="G2615" t="str">
            <v>2vËn t¶i</v>
          </cell>
        </row>
        <row r="2616">
          <cell r="G2616" t="str">
            <v>2vËn t¶i</v>
          </cell>
        </row>
        <row r="2617">
          <cell r="G2617" t="str">
            <v>2VPXN</v>
          </cell>
        </row>
        <row r="2618">
          <cell r="G2618" t="str">
            <v>2VPXN</v>
          </cell>
        </row>
        <row r="2619">
          <cell r="G2619" t="str">
            <v>2VPXN</v>
          </cell>
        </row>
        <row r="2620">
          <cell r="G2620" t="str">
            <v>2VPXN</v>
          </cell>
        </row>
        <row r="2621">
          <cell r="G2621" t="str">
            <v>2vËn t¶i</v>
          </cell>
        </row>
        <row r="2622">
          <cell r="G2622" t="str">
            <v>2vËn t¶i</v>
          </cell>
        </row>
        <row r="2623">
          <cell r="G2623" t="str">
            <v>2VPXN</v>
          </cell>
        </row>
        <row r="2624">
          <cell r="G2624" t="str">
            <v>2vËn t¶i</v>
          </cell>
        </row>
        <row r="2625">
          <cell r="G2625" t="str">
            <v>2khÊu than</v>
          </cell>
        </row>
        <row r="2626">
          <cell r="G2626" t="str">
            <v>2khÊu than</v>
          </cell>
        </row>
        <row r="2627">
          <cell r="G2627" t="str">
            <v>2vËn t¶i</v>
          </cell>
        </row>
        <row r="2628">
          <cell r="G2628" t="str">
            <v>2vËn t¶i</v>
          </cell>
        </row>
        <row r="2629">
          <cell r="G2629" t="str">
            <v>2vËn t¶i</v>
          </cell>
        </row>
        <row r="2630">
          <cell r="G2630" t="str">
            <v>2vËn t¶i</v>
          </cell>
        </row>
        <row r="2631">
          <cell r="G2631" t="str">
            <v>2vËn t¶i</v>
          </cell>
        </row>
        <row r="2632">
          <cell r="G2632" t="str">
            <v>2vËn t¶i</v>
          </cell>
        </row>
        <row r="2633">
          <cell r="G2633" t="str">
            <v>33113</v>
          </cell>
        </row>
        <row r="2634">
          <cell r="G2634" t="str">
            <v>2vËn t¶i</v>
          </cell>
        </row>
        <row r="2635">
          <cell r="G2635" t="str">
            <v>2vËn t¶i</v>
          </cell>
        </row>
        <row r="2636">
          <cell r="G2636" t="str">
            <v>2VPXN</v>
          </cell>
        </row>
        <row r="2637">
          <cell r="G2637" t="str">
            <v>2vËn t¶i</v>
          </cell>
        </row>
        <row r="2638">
          <cell r="G2638" t="str">
            <v>2vËn t¶i</v>
          </cell>
        </row>
        <row r="2639">
          <cell r="G2639" t="str">
            <v>2vËn t¶i</v>
          </cell>
        </row>
        <row r="2640">
          <cell r="G2640" t="str">
            <v>33113</v>
          </cell>
        </row>
        <row r="2641">
          <cell r="G2641" t="str">
            <v>33113</v>
          </cell>
        </row>
        <row r="2642">
          <cell r="G2642" t="str">
            <v>33113</v>
          </cell>
        </row>
        <row r="2643">
          <cell r="G2643" t="str">
            <v>33113</v>
          </cell>
        </row>
        <row r="2644">
          <cell r="G2644" t="str">
            <v>2vËn t¶i</v>
          </cell>
        </row>
        <row r="2645">
          <cell r="G2645" t="str">
            <v>2vËn t¶i</v>
          </cell>
        </row>
        <row r="2646">
          <cell r="G2646" t="str">
            <v>2vËn t¶i</v>
          </cell>
        </row>
        <row r="2647">
          <cell r="G2647" t="str">
            <v>2VPXN</v>
          </cell>
        </row>
        <row r="2648">
          <cell r="G2648" t="str">
            <v>2khÊu than</v>
          </cell>
        </row>
        <row r="2649">
          <cell r="G2649" t="str">
            <v>2khÊu than</v>
          </cell>
        </row>
        <row r="2650">
          <cell r="G2650" t="str">
            <v>2khÊu than</v>
          </cell>
        </row>
        <row r="2651">
          <cell r="G2651" t="str">
            <v>33113</v>
          </cell>
        </row>
        <row r="2652">
          <cell r="G2652" t="str">
            <v>2VPXN</v>
          </cell>
        </row>
        <row r="2653">
          <cell r="G2653" t="str">
            <v>2vËn t¶i</v>
          </cell>
        </row>
        <row r="2654">
          <cell r="G2654" t="str">
            <v>2vËn t¶i</v>
          </cell>
        </row>
        <row r="2655">
          <cell r="G2655" t="str">
            <v>2vËn t¶i</v>
          </cell>
        </row>
        <row r="2656">
          <cell r="G2656" t="str">
            <v>2vËn t¶i</v>
          </cell>
        </row>
        <row r="2657">
          <cell r="G2657" t="str">
            <v>2VPXN</v>
          </cell>
        </row>
        <row r="2658">
          <cell r="G2658" t="str">
            <v>2VPXN</v>
          </cell>
        </row>
        <row r="2659">
          <cell r="G2659" t="str">
            <v>2khÊu than</v>
          </cell>
        </row>
        <row r="2660">
          <cell r="G2660" t="str">
            <v>2khÊu than</v>
          </cell>
        </row>
        <row r="2661">
          <cell r="G2661" t="str">
            <v>2vËn t¶i</v>
          </cell>
        </row>
        <row r="2662">
          <cell r="G2662" t="str">
            <v>2vËn t¶i</v>
          </cell>
        </row>
        <row r="2663">
          <cell r="G2663" t="str">
            <v>2vËn t¶i</v>
          </cell>
        </row>
        <row r="2664">
          <cell r="G2664" t="str">
            <v>2VPXN</v>
          </cell>
        </row>
        <row r="2665">
          <cell r="G2665" t="str">
            <v>2VPXN</v>
          </cell>
        </row>
        <row r="2666">
          <cell r="G2666" t="str">
            <v>2vËn t¶i</v>
          </cell>
        </row>
        <row r="2667">
          <cell r="G2667" t="str">
            <v>2vËn t¶i</v>
          </cell>
        </row>
        <row r="2668">
          <cell r="G2668" t="str">
            <v>2vËn t¶i</v>
          </cell>
        </row>
        <row r="2669">
          <cell r="G2669" t="str">
            <v>2vËn t¶i</v>
          </cell>
        </row>
        <row r="2670">
          <cell r="G2670" t="str">
            <v>2vËn t¶i</v>
          </cell>
        </row>
        <row r="2671">
          <cell r="G2671" t="str">
            <v>33113</v>
          </cell>
        </row>
        <row r="2672">
          <cell r="G2672" t="str">
            <v>2vËn t¶i</v>
          </cell>
        </row>
        <row r="2673">
          <cell r="G2673" t="str">
            <v>2vËn t¶i</v>
          </cell>
        </row>
        <row r="2674">
          <cell r="G2674" t="str">
            <v>33113</v>
          </cell>
        </row>
        <row r="2675">
          <cell r="G2675" t="str">
            <v>2vËn t¶i</v>
          </cell>
        </row>
        <row r="2676">
          <cell r="G2676" t="str">
            <v>2vËn t¶i</v>
          </cell>
        </row>
        <row r="2677">
          <cell r="G2677" t="str">
            <v>2vËn t¶i</v>
          </cell>
        </row>
        <row r="2678">
          <cell r="G2678" t="str">
            <v>2vËn t¶i</v>
          </cell>
        </row>
        <row r="2679">
          <cell r="G2679" t="str">
            <v>33113</v>
          </cell>
        </row>
        <row r="2680">
          <cell r="G2680" t="str">
            <v>33113</v>
          </cell>
        </row>
        <row r="2681">
          <cell r="G2681" t="str">
            <v>33113</v>
          </cell>
        </row>
        <row r="2682">
          <cell r="G2682" t="str">
            <v>33113</v>
          </cell>
        </row>
        <row r="2683">
          <cell r="G2683" t="str">
            <v>2vËn t¶i</v>
          </cell>
        </row>
        <row r="2684">
          <cell r="G2684" t="str">
            <v>2vËn t¶i</v>
          </cell>
        </row>
        <row r="2685">
          <cell r="G2685" t="str">
            <v>33113</v>
          </cell>
        </row>
        <row r="2686">
          <cell r="G2686" t="str">
            <v>33113</v>
          </cell>
        </row>
        <row r="2687">
          <cell r="G2687" t="str">
            <v>2VPXN</v>
          </cell>
        </row>
        <row r="2688">
          <cell r="G2688" t="str">
            <v>2VPXN</v>
          </cell>
        </row>
        <row r="2689">
          <cell r="G2689" t="str">
            <v>2VPXN</v>
          </cell>
        </row>
        <row r="2690">
          <cell r="G2690" t="str">
            <v>2khÊu than</v>
          </cell>
        </row>
        <row r="2691">
          <cell r="G2691" t="str">
            <v>2khÊu than</v>
          </cell>
        </row>
        <row r="2692">
          <cell r="G2692" t="str">
            <v>2VPXN</v>
          </cell>
        </row>
        <row r="2693">
          <cell r="G2693" t="str">
            <v>33113</v>
          </cell>
        </row>
        <row r="2694">
          <cell r="G2694" t="str">
            <v>33113</v>
          </cell>
        </row>
        <row r="2695">
          <cell r="G2695" t="str">
            <v>2VPXN</v>
          </cell>
        </row>
        <row r="2696">
          <cell r="G2696" t="str">
            <v>2VPXN</v>
          </cell>
        </row>
        <row r="2697">
          <cell r="G2697" t="str">
            <v>2vËn t¶i</v>
          </cell>
        </row>
        <row r="2698">
          <cell r="G2698" t="str">
            <v>2vËn t¶i</v>
          </cell>
        </row>
        <row r="2699">
          <cell r="G2699" t="str">
            <v>33113</v>
          </cell>
        </row>
        <row r="2700">
          <cell r="G2700" t="str">
            <v>2vËn t¶i</v>
          </cell>
        </row>
        <row r="2701">
          <cell r="G2701" t="str">
            <v>2vËn t¶i</v>
          </cell>
        </row>
        <row r="2702">
          <cell r="G2702" t="str">
            <v>2vËn t¶i</v>
          </cell>
        </row>
        <row r="2703">
          <cell r="G2703" t="str">
            <v>2vËn t¶i</v>
          </cell>
        </row>
        <row r="2704">
          <cell r="G2704" t="str">
            <v>2VPXN</v>
          </cell>
        </row>
        <row r="2705">
          <cell r="G2705" t="str">
            <v>2VPXN</v>
          </cell>
        </row>
        <row r="2706">
          <cell r="G2706" t="str">
            <v>2VPXN</v>
          </cell>
        </row>
        <row r="2707">
          <cell r="G2707" t="str">
            <v>2VPXN</v>
          </cell>
        </row>
        <row r="2708">
          <cell r="G2708" t="str">
            <v>2VPXN</v>
          </cell>
        </row>
        <row r="2709">
          <cell r="G2709" t="str">
            <v>2vËn t¶i</v>
          </cell>
        </row>
        <row r="2710">
          <cell r="G2710" t="str">
            <v>33113</v>
          </cell>
        </row>
        <row r="2711">
          <cell r="G2711" t="str">
            <v>2VPXN</v>
          </cell>
        </row>
        <row r="2712">
          <cell r="G2712" t="str">
            <v>2khÊu than</v>
          </cell>
        </row>
        <row r="2713">
          <cell r="G2713" t="str">
            <v>2khÊu than</v>
          </cell>
        </row>
        <row r="2714">
          <cell r="G2714" t="str">
            <v>33113</v>
          </cell>
        </row>
        <row r="2715">
          <cell r="G2715" t="str">
            <v>33113</v>
          </cell>
        </row>
        <row r="2717">
          <cell r="G2717" t="str">
            <v>33113</v>
          </cell>
        </row>
        <row r="2718">
          <cell r="G2718" t="str">
            <v>33113</v>
          </cell>
        </row>
        <row r="2719">
          <cell r="G2719" t="str">
            <v>2VPXN</v>
          </cell>
        </row>
        <row r="2721">
          <cell r="G2721" t="str">
            <v>2vËn t¶i</v>
          </cell>
        </row>
        <row r="2722">
          <cell r="G2722" t="str">
            <v>2vËn t¶i</v>
          </cell>
        </row>
        <row r="2723">
          <cell r="G2723" t="str">
            <v>2vËn t¶i</v>
          </cell>
        </row>
        <row r="2724">
          <cell r="G2724" t="str">
            <v>2vËn t¶i</v>
          </cell>
        </row>
        <row r="2726">
          <cell r="G2726" t="str">
            <v>2vËn t¶i</v>
          </cell>
        </row>
        <row r="2727">
          <cell r="G2727" t="str">
            <v>2vËn t¶i</v>
          </cell>
        </row>
        <row r="2728">
          <cell r="G2728" t="str">
            <v>2vËn t¶i</v>
          </cell>
        </row>
        <row r="2729">
          <cell r="G2729" t="str">
            <v>2VPXN</v>
          </cell>
        </row>
        <row r="2730">
          <cell r="G2730" t="str">
            <v>2VPXN</v>
          </cell>
        </row>
        <row r="2731">
          <cell r="G2731" t="str">
            <v>2KhÊu than</v>
          </cell>
        </row>
        <row r="2732">
          <cell r="G2732" t="str">
            <v>2KhÊu than</v>
          </cell>
        </row>
        <row r="2733">
          <cell r="G2733" t="str">
            <v>2VËn t¶i</v>
          </cell>
        </row>
        <row r="2734">
          <cell r="G2734" t="str">
            <v>2VËn t¶i</v>
          </cell>
        </row>
        <row r="2735">
          <cell r="G2735" t="str">
            <v>2VËn t¶i</v>
          </cell>
        </row>
        <row r="2736">
          <cell r="G2736" t="str">
            <v>2VËn t¶i</v>
          </cell>
        </row>
        <row r="2737">
          <cell r="G2737" t="str">
            <v>33113</v>
          </cell>
        </row>
        <row r="2738">
          <cell r="G2738" t="str">
            <v>2VËn t¶i</v>
          </cell>
        </row>
        <row r="2739">
          <cell r="G2739" t="str">
            <v>2VËn t¶i</v>
          </cell>
        </row>
        <row r="2740">
          <cell r="G2740" t="str">
            <v>2KhÊu than</v>
          </cell>
        </row>
        <row r="2741">
          <cell r="G2741" t="str">
            <v>2KhÊu than</v>
          </cell>
        </row>
        <row r="2742">
          <cell r="G2742" t="str">
            <v>2KhÊu than</v>
          </cell>
        </row>
        <row r="2743">
          <cell r="G2743" t="str">
            <v>2VPXN</v>
          </cell>
        </row>
        <row r="2744">
          <cell r="G2744" t="str">
            <v>2VPXN</v>
          </cell>
        </row>
        <row r="2745">
          <cell r="G2745" t="str">
            <v>2VËn t¶i</v>
          </cell>
        </row>
        <row r="2746">
          <cell r="G2746" t="str">
            <v>33117</v>
          </cell>
        </row>
        <row r="2747">
          <cell r="G2747" t="str">
            <v>2VPXN</v>
          </cell>
        </row>
        <row r="2748">
          <cell r="G2748" t="str">
            <v>2VPXN</v>
          </cell>
        </row>
        <row r="2749">
          <cell r="G2749" t="str">
            <v>2VPXN</v>
          </cell>
        </row>
        <row r="2750">
          <cell r="G2750" t="str">
            <v>2VËn t¶i</v>
          </cell>
        </row>
        <row r="2751">
          <cell r="G2751" t="str">
            <v>2VËn t¶i</v>
          </cell>
        </row>
        <row r="2752">
          <cell r="G2752" t="str">
            <v>2VËn t¶i</v>
          </cell>
        </row>
        <row r="2753">
          <cell r="G2753" t="str">
            <v>2VËn t¶i</v>
          </cell>
        </row>
        <row r="2754">
          <cell r="G2754" t="str">
            <v>2VËn t¶i</v>
          </cell>
        </row>
        <row r="2755">
          <cell r="G2755" t="str">
            <v>2VPXN</v>
          </cell>
        </row>
        <row r="2756">
          <cell r="G2756" t="str">
            <v>2VËn t¶i</v>
          </cell>
        </row>
        <row r="2757">
          <cell r="G2757" t="str">
            <v>2VËn t¶i</v>
          </cell>
        </row>
        <row r="2758">
          <cell r="G2758" t="str">
            <v>33113</v>
          </cell>
        </row>
        <row r="2759">
          <cell r="G2759" t="str">
            <v>2VËn t¶i</v>
          </cell>
        </row>
        <row r="2760">
          <cell r="G2760" t="str">
            <v>2VPXN</v>
          </cell>
        </row>
        <row r="2763">
          <cell r="G2763" t="str">
            <v>33113</v>
          </cell>
        </row>
        <row r="2764">
          <cell r="G2764" t="str">
            <v>2vËn t¶i</v>
          </cell>
        </row>
        <row r="2765">
          <cell r="G2765" t="str">
            <v>2vËn t¶i</v>
          </cell>
        </row>
        <row r="2766">
          <cell r="G2766" t="str">
            <v>2vËn t¶i</v>
          </cell>
        </row>
        <row r="2767">
          <cell r="G2767" t="str">
            <v>2vËn t¶i</v>
          </cell>
        </row>
        <row r="2768">
          <cell r="G2768" t="str">
            <v>2vËn t¶i</v>
          </cell>
        </row>
        <row r="2769">
          <cell r="G2769" t="str">
            <v>2vËn t¶i</v>
          </cell>
        </row>
        <row r="2770">
          <cell r="G2770" t="str">
            <v>2KhÊu than</v>
          </cell>
        </row>
        <row r="2771">
          <cell r="G2771" t="str">
            <v>2VPXN</v>
          </cell>
        </row>
        <row r="2772">
          <cell r="G2772" t="str">
            <v>2VPXN</v>
          </cell>
        </row>
        <row r="2773">
          <cell r="G2773" t="str">
            <v>2VPXN</v>
          </cell>
        </row>
        <row r="2774">
          <cell r="G2774" t="str">
            <v>2VPXN</v>
          </cell>
        </row>
        <row r="2775">
          <cell r="G2775" t="str">
            <v>33117</v>
          </cell>
        </row>
        <row r="2776">
          <cell r="G2776" t="str">
            <v>2VPXN</v>
          </cell>
        </row>
        <row r="2777">
          <cell r="G2777" t="str">
            <v>2VPXN</v>
          </cell>
        </row>
        <row r="2778">
          <cell r="G2778" t="str">
            <v>2VPXN</v>
          </cell>
        </row>
        <row r="2779">
          <cell r="G2779" t="str">
            <v>2VPXN</v>
          </cell>
        </row>
        <row r="2780">
          <cell r="G2780" t="str">
            <v>33117</v>
          </cell>
        </row>
        <row r="2782">
          <cell r="G2782" t="str">
            <v>1Lß CBSX</v>
          </cell>
        </row>
        <row r="2783">
          <cell r="G2783" t="str">
            <v>1Lß CBSX</v>
          </cell>
        </row>
        <row r="2784">
          <cell r="G2784" t="str">
            <v>1Lß CBSX</v>
          </cell>
        </row>
        <row r="2785">
          <cell r="G2785" t="str">
            <v xml:space="preserve">1Khai th¸c Lthiªn </v>
          </cell>
        </row>
        <row r="2786">
          <cell r="G2786" t="str">
            <v>1khÊu than</v>
          </cell>
        </row>
        <row r="2787">
          <cell r="G2787" t="str">
            <v>1khÊu than</v>
          </cell>
        </row>
        <row r="2788">
          <cell r="G2788" t="str">
            <v>1tÊm chÌn</v>
          </cell>
        </row>
        <row r="2789">
          <cell r="G2789" t="str">
            <v xml:space="preserve">1Khai th¸c Lthiªn </v>
          </cell>
        </row>
        <row r="2790">
          <cell r="G2790" t="str">
            <v>1khÊu than</v>
          </cell>
        </row>
        <row r="2791">
          <cell r="G2791" t="str">
            <v>1khÊu than</v>
          </cell>
        </row>
        <row r="2792">
          <cell r="G2792" t="str">
            <v>1khÊu than</v>
          </cell>
        </row>
        <row r="2793">
          <cell r="G2793" t="str">
            <v>1tÊm chÌn</v>
          </cell>
        </row>
        <row r="2794">
          <cell r="G2794" t="str">
            <v xml:space="preserve">1Khai th¸c Lthiªn </v>
          </cell>
        </row>
        <row r="2795">
          <cell r="G2795" t="str">
            <v>1khÊu than</v>
          </cell>
        </row>
        <row r="2796">
          <cell r="G2796" t="str">
            <v>1Lß CBSX</v>
          </cell>
        </row>
        <row r="2797">
          <cell r="G2797" t="str">
            <v>1tÊm chÌn</v>
          </cell>
        </row>
        <row r="2798">
          <cell r="G2798" t="str">
            <v>1khÊu than</v>
          </cell>
        </row>
        <row r="2799">
          <cell r="G2799" t="str">
            <v>1khÊu than</v>
          </cell>
        </row>
        <row r="2800">
          <cell r="G2800" t="str">
            <v>1tÊm chÌn</v>
          </cell>
        </row>
        <row r="2801">
          <cell r="G2801" t="str">
            <v>1khÊu than</v>
          </cell>
        </row>
        <row r="2802">
          <cell r="G2802" t="str">
            <v>1khÊu than</v>
          </cell>
        </row>
        <row r="2803">
          <cell r="G2803" t="str">
            <v>1tÊm chÌn</v>
          </cell>
        </row>
        <row r="2804">
          <cell r="G2804" t="str">
            <v>1khÊu than</v>
          </cell>
        </row>
        <row r="2805">
          <cell r="G2805" t="str">
            <v>1tÊm chÌn</v>
          </cell>
        </row>
        <row r="2806">
          <cell r="G2806" t="str">
            <v>1khÊu than</v>
          </cell>
        </row>
        <row r="2807">
          <cell r="G2807" t="str">
            <v>1khÊu than</v>
          </cell>
        </row>
        <row r="2808">
          <cell r="G2808" t="str">
            <v>1tÊm chÌn</v>
          </cell>
        </row>
        <row r="2809">
          <cell r="G2809" t="str">
            <v>1Lß CBSX</v>
          </cell>
        </row>
        <row r="2810">
          <cell r="G2810" t="str">
            <v>1khÊu than</v>
          </cell>
        </row>
        <row r="2811">
          <cell r="G2811" t="str">
            <v>1khÊu than</v>
          </cell>
        </row>
        <row r="2812">
          <cell r="G2812" t="str">
            <v>1khÊu than</v>
          </cell>
        </row>
        <row r="2813">
          <cell r="G2813" t="str">
            <v>1khÊu than</v>
          </cell>
        </row>
        <row r="2814">
          <cell r="G2814" t="str">
            <v>1tÊm chÌn</v>
          </cell>
        </row>
        <row r="2815">
          <cell r="G2815" t="str">
            <v>1khÊu than</v>
          </cell>
        </row>
        <row r="2816">
          <cell r="G2816" t="str">
            <v>1khÊu than</v>
          </cell>
        </row>
        <row r="2817">
          <cell r="G2817" t="str">
            <v>1khÊu than</v>
          </cell>
        </row>
        <row r="2818">
          <cell r="G2818" t="str">
            <v>1tÊm chÌn</v>
          </cell>
        </row>
        <row r="2819">
          <cell r="G2819" t="str">
            <v>1khÊu than</v>
          </cell>
        </row>
        <row r="2820">
          <cell r="G2820" t="str">
            <v>1khÊu than</v>
          </cell>
        </row>
        <row r="2821">
          <cell r="G2821" t="str">
            <v>1khÊu than</v>
          </cell>
        </row>
        <row r="2822">
          <cell r="G2822" t="str">
            <v>1khÊu than</v>
          </cell>
        </row>
        <row r="2823">
          <cell r="G2823" t="str">
            <v>1tÊm chÌn</v>
          </cell>
        </row>
        <row r="2824">
          <cell r="G2824" t="str">
            <v/>
          </cell>
        </row>
        <row r="2825">
          <cell r="G2825" t="str">
            <v>1khÊu than</v>
          </cell>
        </row>
        <row r="2826">
          <cell r="G2826" t="str">
            <v>1khÊu than</v>
          </cell>
        </row>
        <row r="2827">
          <cell r="G2827" t="str">
            <v>1VPXN</v>
          </cell>
        </row>
        <row r="2828">
          <cell r="G2828" t="str">
            <v>1VPXN</v>
          </cell>
        </row>
        <row r="2829">
          <cell r="G2829" t="str">
            <v>1VPXN</v>
          </cell>
        </row>
        <row r="2830">
          <cell r="G2830" t="str">
            <v>1VPXN</v>
          </cell>
        </row>
        <row r="2831">
          <cell r="G2831" t="str">
            <v xml:space="preserve">1Khai th¸c Lthiªn </v>
          </cell>
        </row>
        <row r="2832">
          <cell r="G2832" t="str">
            <v xml:space="preserve">1Khai th¸c Lthiªn </v>
          </cell>
        </row>
        <row r="2833">
          <cell r="G2833" t="str">
            <v xml:space="preserve">1Khai th¸c Lthiªn </v>
          </cell>
        </row>
        <row r="2834">
          <cell r="G2834" t="str">
            <v>1vËn t¶i</v>
          </cell>
        </row>
        <row r="2835">
          <cell r="G2835" t="str">
            <v>1vËn t¶i</v>
          </cell>
        </row>
        <row r="2836">
          <cell r="G2836" t="str">
            <v/>
          </cell>
        </row>
        <row r="2837">
          <cell r="G2837" t="str">
            <v/>
          </cell>
        </row>
        <row r="2838">
          <cell r="G2838" t="str">
            <v>1vËn t¶i</v>
          </cell>
        </row>
        <row r="2839">
          <cell r="G2839" t="str">
            <v xml:space="preserve">1Khai th¸c Lthiªn </v>
          </cell>
        </row>
        <row r="2840">
          <cell r="G2840" t="str">
            <v xml:space="preserve">1Khai th¸c Lthiªn </v>
          </cell>
        </row>
        <row r="2841">
          <cell r="G2841" t="str">
            <v xml:space="preserve">1Khai th¸c Lthiªn </v>
          </cell>
        </row>
        <row r="2842">
          <cell r="G2842" t="str">
            <v xml:space="preserve">1Khai th¸c Lthiªn </v>
          </cell>
        </row>
        <row r="2843">
          <cell r="G2843" t="str">
            <v>1VPXN</v>
          </cell>
        </row>
        <row r="2844">
          <cell r="G2844" t="str">
            <v>1vËn t¶i</v>
          </cell>
        </row>
        <row r="2845">
          <cell r="G2845" t="str">
            <v xml:space="preserve">1Khai th¸c Lthiªn </v>
          </cell>
        </row>
        <row r="2846">
          <cell r="G2846" t="str">
            <v>1vËn t¶i</v>
          </cell>
        </row>
        <row r="2847">
          <cell r="G2847" t="str">
            <v>1vËn t¶i</v>
          </cell>
        </row>
        <row r="2848">
          <cell r="G2848" t="str">
            <v xml:space="preserve">1Khai th¸c Lthiªn </v>
          </cell>
        </row>
        <row r="2849">
          <cell r="G2849" t="str">
            <v xml:space="preserve">1Khai th¸c Lthiªn </v>
          </cell>
        </row>
        <row r="2850">
          <cell r="G2850" t="str">
            <v>1VPXN</v>
          </cell>
        </row>
        <row r="2851">
          <cell r="G2851" t="str">
            <v xml:space="preserve">1Khai th¸c Lthiªn </v>
          </cell>
        </row>
        <row r="2852">
          <cell r="G2852" t="str">
            <v>1vËn t¶i</v>
          </cell>
        </row>
        <row r="2853">
          <cell r="G2853" t="str">
            <v>1vËn t¶i</v>
          </cell>
        </row>
        <row r="2854">
          <cell r="G2854" t="str">
            <v>1vËn t¶i</v>
          </cell>
        </row>
        <row r="2855">
          <cell r="G2855" t="str">
            <v/>
          </cell>
        </row>
        <row r="2856">
          <cell r="G2856" t="str">
            <v/>
          </cell>
        </row>
        <row r="2857">
          <cell r="G2857" t="str">
            <v/>
          </cell>
        </row>
        <row r="2858">
          <cell r="G2858" t="str">
            <v/>
          </cell>
        </row>
        <row r="2859">
          <cell r="G2859" t="str">
            <v xml:space="preserve">1Khai th¸c Lthiªn </v>
          </cell>
        </row>
        <row r="2860">
          <cell r="G2860" t="str">
            <v>1vËn t¶i</v>
          </cell>
        </row>
        <row r="2861">
          <cell r="G2861" t="str">
            <v>1vËn t¶i</v>
          </cell>
        </row>
        <row r="2862">
          <cell r="G2862" t="str">
            <v>1vËn t¶i</v>
          </cell>
        </row>
        <row r="2863">
          <cell r="G2863" t="str">
            <v xml:space="preserve">1Khai th¸c Lthiªn </v>
          </cell>
        </row>
        <row r="2864">
          <cell r="G2864" t="str">
            <v xml:space="preserve">1Khai th¸c Lthiªn </v>
          </cell>
        </row>
        <row r="2865">
          <cell r="G2865" t="str">
            <v xml:space="preserve">1Khai th¸c Lthiªn </v>
          </cell>
        </row>
        <row r="2866">
          <cell r="G2866" t="str">
            <v>1vËn t¶i</v>
          </cell>
        </row>
        <row r="2867">
          <cell r="G2867" t="str">
            <v xml:space="preserve">1Khai th¸c Lthiªn </v>
          </cell>
        </row>
        <row r="2868">
          <cell r="G2868" t="str">
            <v>1VPXN</v>
          </cell>
        </row>
        <row r="2869">
          <cell r="G2869" t="str">
            <v>1vËn t¶i</v>
          </cell>
        </row>
        <row r="2870">
          <cell r="G2870" t="str">
            <v xml:space="preserve">1Khai th¸c Lthiªn </v>
          </cell>
        </row>
        <row r="2871">
          <cell r="G2871" t="str">
            <v/>
          </cell>
        </row>
        <row r="2872">
          <cell r="G2872" t="str">
            <v/>
          </cell>
        </row>
        <row r="2873">
          <cell r="G2873" t="str">
            <v/>
          </cell>
        </row>
        <row r="2874">
          <cell r="G2874" t="str">
            <v/>
          </cell>
        </row>
        <row r="2875">
          <cell r="G2875" t="str">
            <v/>
          </cell>
        </row>
        <row r="2876">
          <cell r="G2876" t="str">
            <v/>
          </cell>
        </row>
        <row r="2877">
          <cell r="G2877" t="str">
            <v/>
          </cell>
        </row>
        <row r="2878">
          <cell r="G2878" t="str">
            <v/>
          </cell>
        </row>
        <row r="2879">
          <cell r="G2879" t="str">
            <v/>
          </cell>
        </row>
        <row r="2880">
          <cell r="G2880" t="str">
            <v/>
          </cell>
        </row>
        <row r="2881">
          <cell r="G2881" t="str">
            <v>1VPXN</v>
          </cell>
        </row>
        <row r="2882">
          <cell r="G2882" t="str">
            <v/>
          </cell>
        </row>
        <row r="2883">
          <cell r="G2883" t="str">
            <v/>
          </cell>
        </row>
        <row r="2884">
          <cell r="G2884" t="str">
            <v/>
          </cell>
        </row>
        <row r="2885">
          <cell r="G2885" t="str">
            <v/>
          </cell>
        </row>
        <row r="2886">
          <cell r="G2886" t="str">
            <v/>
          </cell>
        </row>
        <row r="2887">
          <cell r="G2887" t="str">
            <v/>
          </cell>
        </row>
        <row r="2888">
          <cell r="G2888" t="str">
            <v/>
          </cell>
        </row>
        <row r="2889">
          <cell r="G2889" t="str">
            <v/>
          </cell>
        </row>
        <row r="2890">
          <cell r="G2890" t="str">
            <v/>
          </cell>
        </row>
        <row r="2891">
          <cell r="G2891" t="str">
            <v/>
          </cell>
        </row>
        <row r="2892">
          <cell r="G2892" t="str">
            <v/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THanton155"/>
      <sheetName val="Tonghop"/>
      <sheetName val="SCT"/>
      <sheetName val="XXXXXX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O7" t="str">
            <v>Thµnh tiÒn</v>
          </cell>
        </row>
        <row r="10">
          <cell r="O10">
            <v>52300000</v>
          </cell>
        </row>
        <row r="11">
          <cell r="O11">
            <v>100000</v>
          </cell>
        </row>
        <row r="12">
          <cell r="O12">
            <v>40000000</v>
          </cell>
        </row>
        <row r="13">
          <cell r="O13">
            <v>100000</v>
          </cell>
        </row>
        <row r="14">
          <cell r="O14">
            <v>1000000</v>
          </cell>
        </row>
        <row r="15">
          <cell r="O15">
            <v>10000</v>
          </cell>
        </row>
        <row r="16">
          <cell r="O16">
            <v>40000</v>
          </cell>
        </row>
        <row r="17">
          <cell r="O17">
            <v>10000000</v>
          </cell>
        </row>
        <row r="18">
          <cell r="O18">
            <v>1000000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50000</v>
          </cell>
        </row>
      </sheetData>
      <sheetData sheetId="5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lieu"/>
      <sheetName val="N.C"/>
      <sheetName val="M"/>
    </sheetNames>
    <sheetDataSet>
      <sheetData sheetId="0" refreshError="1">
        <row r="7">
          <cell r="B7" t="str">
            <v>v01</v>
          </cell>
          <cell r="C7" t="str">
            <v>§¸ héc</v>
          </cell>
          <cell r="D7" t="str">
            <v>m3</v>
          </cell>
          <cell r="E7">
            <v>1.5</v>
          </cell>
          <cell r="H7">
            <v>164904</v>
          </cell>
        </row>
        <row r="8">
          <cell r="B8" t="str">
            <v>v01a</v>
          </cell>
          <cell r="C8" t="str">
            <v>§¸ héc tËn dông</v>
          </cell>
          <cell r="D8" t="str">
            <v>m3</v>
          </cell>
          <cell r="E8">
            <v>1.5</v>
          </cell>
        </row>
        <row r="9">
          <cell r="B9" t="str">
            <v>v02</v>
          </cell>
          <cell r="C9" t="str">
            <v>§¸ d¨m 4 x 6</v>
          </cell>
          <cell r="D9" t="str">
            <v>m3</v>
          </cell>
          <cell r="E9">
            <v>1.55</v>
          </cell>
          <cell r="H9">
            <v>173614</v>
          </cell>
        </row>
        <row r="10">
          <cell r="B10" t="str">
            <v>v02a</v>
          </cell>
          <cell r="C10" t="str">
            <v>§¸ d¨m 4 x6 tËn dông</v>
          </cell>
          <cell r="D10" t="str">
            <v>m4</v>
          </cell>
          <cell r="E10">
            <v>1.55</v>
          </cell>
        </row>
        <row r="11">
          <cell r="B11" t="str">
            <v>v03</v>
          </cell>
          <cell r="C11" t="str">
            <v xml:space="preserve">§¸ d¨m 2 x 4 </v>
          </cell>
          <cell r="D11" t="str">
            <v>m3</v>
          </cell>
          <cell r="E11">
            <v>1.6</v>
          </cell>
          <cell r="H11">
            <v>183966</v>
          </cell>
        </row>
        <row r="12">
          <cell r="B12" t="str">
            <v>v04</v>
          </cell>
          <cell r="C12" t="str">
            <v>§¸ d¨m 1 x 2</v>
          </cell>
          <cell r="D12" t="str">
            <v>m3</v>
          </cell>
          <cell r="E12">
            <v>1.6</v>
          </cell>
          <cell r="H12">
            <v>205822</v>
          </cell>
        </row>
        <row r="13">
          <cell r="B13" t="str">
            <v>v04a</v>
          </cell>
          <cell r="C13" t="str">
            <v>§¸ d¨m 0,5 x 1</v>
          </cell>
          <cell r="D13" t="str">
            <v>m3</v>
          </cell>
          <cell r="E13">
            <v>1.6</v>
          </cell>
          <cell r="H13">
            <v>214822</v>
          </cell>
        </row>
        <row r="14">
          <cell r="B14" t="str">
            <v>v30</v>
          </cell>
          <cell r="C14" t="str">
            <v>CÊp phèi d¨m lo¹i I</v>
          </cell>
          <cell r="D14" t="str">
            <v>m3</v>
          </cell>
          <cell r="E14">
            <v>1.6</v>
          </cell>
          <cell r="H14">
            <v>215697</v>
          </cell>
        </row>
        <row r="15">
          <cell r="B15" t="str">
            <v>v30b</v>
          </cell>
          <cell r="C15" t="str">
            <v>CÊp phèi d¨m  lo¹i II</v>
          </cell>
          <cell r="D15" t="str">
            <v>m3</v>
          </cell>
          <cell r="E15">
            <v>1.6</v>
          </cell>
          <cell r="H15">
            <v>210697</v>
          </cell>
        </row>
        <row r="16">
          <cell r="B16" t="str">
            <v>v23</v>
          </cell>
          <cell r="C16" t="str">
            <v>Bét ®¸</v>
          </cell>
          <cell r="D16" t="str">
            <v>Kg</v>
          </cell>
          <cell r="E16">
            <v>1</v>
          </cell>
          <cell r="H16">
            <v>250</v>
          </cell>
        </row>
        <row r="17">
          <cell r="B17" t="str">
            <v>v05</v>
          </cell>
          <cell r="C17" t="str">
            <v>C¸t vµng ®æ BT</v>
          </cell>
          <cell r="D17" t="str">
            <v>m3</v>
          </cell>
          <cell r="E17">
            <v>1.45</v>
          </cell>
          <cell r="H17">
            <v>180012</v>
          </cell>
        </row>
        <row r="18">
          <cell r="B18" t="str">
            <v>v08a</v>
          </cell>
          <cell r="C18" t="str">
            <v>Xi m¨ng PC30</v>
          </cell>
          <cell r="D18" t="str">
            <v>Kg</v>
          </cell>
          <cell r="E18">
            <v>1E-3</v>
          </cell>
          <cell r="H18">
            <v>915</v>
          </cell>
        </row>
        <row r="19">
          <cell r="B19" t="str">
            <v>v08</v>
          </cell>
          <cell r="C19" t="str">
            <v>Xi m¨ng PC30</v>
          </cell>
          <cell r="D19" t="str">
            <v>Kg</v>
          </cell>
          <cell r="E19">
            <v>1E-3</v>
          </cell>
          <cell r="H19">
            <v>915</v>
          </cell>
        </row>
        <row r="20">
          <cell r="C20" t="str">
            <v>PC40</v>
          </cell>
          <cell r="D20" t="str">
            <v>KG</v>
          </cell>
          <cell r="H20">
            <v>1035</v>
          </cell>
        </row>
        <row r="21">
          <cell r="B21" t="str">
            <v>v09</v>
          </cell>
          <cell r="C21" t="str">
            <v>ThÐp trßn CT3</v>
          </cell>
          <cell r="D21" t="str">
            <v>Kg</v>
          </cell>
          <cell r="E21">
            <v>1E-3</v>
          </cell>
          <cell r="H21">
            <v>4506</v>
          </cell>
        </row>
        <row r="22">
          <cell r="B22" t="str">
            <v>v10</v>
          </cell>
          <cell r="C22" t="str">
            <v>ThÐp trßn CT5</v>
          </cell>
          <cell r="D22" t="str">
            <v>Kg</v>
          </cell>
          <cell r="E22">
            <v>1E-3</v>
          </cell>
          <cell r="H22">
            <v>4556</v>
          </cell>
        </row>
        <row r="23">
          <cell r="B23" t="str">
            <v>v31</v>
          </cell>
          <cell r="C23" t="str">
            <v>ThÐp trßn fi25</v>
          </cell>
          <cell r="D23" t="str">
            <v>kg</v>
          </cell>
          <cell r="E23">
            <v>1E-3</v>
          </cell>
          <cell r="H23">
            <v>4456</v>
          </cell>
        </row>
        <row r="24">
          <cell r="B24" t="str">
            <v>v11</v>
          </cell>
          <cell r="C24" t="str">
            <v>ThÐp h×nh</v>
          </cell>
          <cell r="D24" t="str">
            <v>Kg</v>
          </cell>
          <cell r="E24">
            <v>1E-3</v>
          </cell>
          <cell r="H24">
            <v>4977</v>
          </cell>
        </row>
        <row r="25">
          <cell r="B25" t="str">
            <v>v14</v>
          </cell>
          <cell r="C25" t="str">
            <v>ThÐp tÊm</v>
          </cell>
          <cell r="D25" t="str">
            <v>Kg</v>
          </cell>
          <cell r="E25">
            <v>1E-3</v>
          </cell>
          <cell r="H25">
            <v>4507</v>
          </cell>
        </row>
        <row r="26">
          <cell r="B26" t="str">
            <v>v32</v>
          </cell>
          <cell r="C26" t="str">
            <v>Thuèc næ Am«nit</v>
          </cell>
          <cell r="D26" t="str">
            <v>kg</v>
          </cell>
          <cell r="E26">
            <v>1E-3</v>
          </cell>
        </row>
        <row r="27">
          <cell r="B27" t="str">
            <v>v18</v>
          </cell>
          <cell r="C27" t="str">
            <v>Nhùa ®­êng</v>
          </cell>
          <cell r="D27" t="str">
            <v>kg</v>
          </cell>
          <cell r="E27">
            <v>1E-3</v>
          </cell>
          <cell r="H27">
            <v>3866</v>
          </cell>
        </row>
        <row r="28">
          <cell r="B28" t="str">
            <v>v20</v>
          </cell>
          <cell r="C28" t="str">
            <v>N­íc</v>
          </cell>
          <cell r="D28" t="str">
            <v>lÝt</v>
          </cell>
          <cell r="E28">
            <v>1</v>
          </cell>
          <cell r="H28">
            <v>5</v>
          </cell>
        </row>
        <row r="29">
          <cell r="B29" t="str">
            <v>v07</v>
          </cell>
          <cell r="C29" t="str">
            <v>C¸t , s¹n</v>
          </cell>
          <cell r="D29" t="str">
            <v>m3</v>
          </cell>
          <cell r="E29">
            <v>1.45</v>
          </cell>
        </row>
        <row r="30">
          <cell r="B30" t="str">
            <v>v06</v>
          </cell>
          <cell r="C30" t="str">
            <v>C¸t x©y</v>
          </cell>
          <cell r="D30" t="str">
            <v>m3</v>
          </cell>
          <cell r="E30">
            <v>1.45</v>
          </cell>
        </row>
        <row r="31">
          <cell r="B31" t="str">
            <v>v15</v>
          </cell>
          <cell r="C31" t="str">
            <v xml:space="preserve">ThÐp buéc </v>
          </cell>
          <cell r="D31" t="str">
            <v>kg</v>
          </cell>
          <cell r="E31">
            <v>1E-3</v>
          </cell>
          <cell r="F31">
            <v>6535</v>
          </cell>
          <cell r="G31">
            <v>128</v>
          </cell>
          <cell r="H31">
            <v>6663</v>
          </cell>
        </row>
        <row r="32">
          <cell r="B32" t="str">
            <v>v16</v>
          </cell>
          <cell r="C32" t="str">
            <v>§inh mò</v>
          </cell>
          <cell r="D32" t="str">
            <v>Kg</v>
          </cell>
          <cell r="E32">
            <v>1E-3</v>
          </cell>
          <cell r="F32">
            <v>6137</v>
          </cell>
          <cell r="G32">
            <v>128</v>
          </cell>
          <cell r="H32">
            <v>6265</v>
          </cell>
        </row>
        <row r="33">
          <cell r="B33" t="str">
            <v>v21</v>
          </cell>
          <cell r="C33" t="str">
            <v>Que hµn</v>
          </cell>
          <cell r="D33" t="str">
            <v>kg</v>
          </cell>
          <cell r="E33">
            <v>1E-3</v>
          </cell>
          <cell r="F33">
            <v>6395</v>
          </cell>
          <cell r="G33">
            <v>128</v>
          </cell>
          <cell r="H33">
            <v>6523</v>
          </cell>
        </row>
        <row r="34">
          <cell r="B34" t="str">
            <v>v37</v>
          </cell>
          <cell r="C34" t="str">
            <v>S¬n</v>
          </cell>
          <cell r="D34" t="str">
            <v>kg</v>
          </cell>
          <cell r="E34">
            <v>1E-3</v>
          </cell>
          <cell r="F34">
            <v>25722</v>
          </cell>
          <cell r="G34">
            <v>128</v>
          </cell>
          <cell r="H34">
            <v>25850</v>
          </cell>
        </row>
        <row r="35">
          <cell r="B35" t="str">
            <v>v37b</v>
          </cell>
          <cell r="C35" t="str">
            <v xml:space="preserve">Bét s¬n </v>
          </cell>
          <cell r="D35" t="str">
            <v>kg</v>
          </cell>
          <cell r="E35">
            <v>1E-3</v>
          </cell>
          <cell r="F35">
            <v>25722</v>
          </cell>
          <cell r="G35">
            <v>128</v>
          </cell>
          <cell r="H35">
            <v>25850</v>
          </cell>
        </row>
        <row r="36">
          <cell r="B36" t="str">
            <v>v37c</v>
          </cell>
          <cell r="C36" t="str">
            <v xml:space="preserve">Ga ®èt </v>
          </cell>
          <cell r="D36" t="str">
            <v>kg</v>
          </cell>
          <cell r="E36">
            <v>1E-3</v>
          </cell>
          <cell r="F36">
            <v>9800</v>
          </cell>
          <cell r="G36">
            <v>128</v>
          </cell>
          <cell r="H36">
            <v>9928</v>
          </cell>
        </row>
        <row r="37">
          <cell r="B37" t="str">
            <v>v37d</v>
          </cell>
          <cell r="C37" t="str">
            <v>Dung dÞch s¬n</v>
          </cell>
          <cell r="D37" t="str">
            <v>kg</v>
          </cell>
          <cell r="E37">
            <v>1E-3</v>
          </cell>
          <cell r="F37">
            <v>45000</v>
          </cell>
          <cell r="G37">
            <v>128</v>
          </cell>
          <cell r="H37">
            <v>45128</v>
          </cell>
        </row>
        <row r="38">
          <cell r="B38" t="str">
            <v>v45</v>
          </cell>
          <cell r="C38" t="str">
            <v xml:space="preserve">GiÊy dÇu </v>
          </cell>
          <cell r="D38" t="str">
            <v>m2</v>
          </cell>
          <cell r="E38">
            <v>3.0000000000000001E-3</v>
          </cell>
          <cell r="F38">
            <v>25000</v>
          </cell>
          <cell r="G38">
            <v>128</v>
          </cell>
          <cell r="H38">
            <v>25128</v>
          </cell>
        </row>
        <row r="39">
          <cell r="B39" t="str">
            <v>v47</v>
          </cell>
          <cell r="C39" t="str">
            <v xml:space="preserve">Bao t¶i </v>
          </cell>
          <cell r="D39" t="str">
            <v>m2</v>
          </cell>
          <cell r="E39">
            <v>3.0000000000000001E-3</v>
          </cell>
          <cell r="F39">
            <v>3000</v>
          </cell>
          <cell r="G39">
            <v>128</v>
          </cell>
          <cell r="H39">
            <v>3128</v>
          </cell>
        </row>
        <row r="40">
          <cell r="B40" t="str">
            <v>v18d</v>
          </cell>
          <cell r="C40" t="str">
            <v>M¹t c­a</v>
          </cell>
          <cell r="D40" t="str">
            <v>kg</v>
          </cell>
          <cell r="E40">
            <v>1E-3</v>
          </cell>
          <cell r="F40">
            <v>500</v>
          </cell>
          <cell r="G40">
            <v>128</v>
          </cell>
          <cell r="H40">
            <v>628</v>
          </cell>
        </row>
        <row r="41">
          <cell r="B41" t="str">
            <v>v37a</v>
          </cell>
          <cell r="C41" t="str">
            <v>DÇu Diªzen</v>
          </cell>
          <cell r="D41" t="str">
            <v>kg</v>
          </cell>
          <cell r="E41">
            <v>1E-3</v>
          </cell>
          <cell r="F41">
            <v>4803.4482758620688</v>
          </cell>
          <cell r="G41">
            <v>128</v>
          </cell>
          <cell r="H41">
            <v>4931.4482758620688</v>
          </cell>
        </row>
        <row r="42">
          <cell r="B42" t="str">
            <v>v37h</v>
          </cell>
          <cell r="C42" t="str">
            <v>Ma tÝt</v>
          </cell>
          <cell r="D42" t="str">
            <v>kg</v>
          </cell>
          <cell r="E42">
            <v>1E-3</v>
          </cell>
          <cell r="F42">
            <v>58430.399999999994</v>
          </cell>
          <cell r="G42">
            <v>128</v>
          </cell>
          <cell r="H42">
            <v>58558.399999999994</v>
          </cell>
        </row>
        <row r="43">
          <cell r="B43" t="str">
            <v>v46</v>
          </cell>
          <cell r="C43" t="str">
            <v>Cao su ®Öm</v>
          </cell>
          <cell r="D43" t="str">
            <v>m</v>
          </cell>
          <cell r="F43">
            <v>149184</v>
          </cell>
          <cell r="G43">
            <v>128</v>
          </cell>
          <cell r="H43">
            <v>149312</v>
          </cell>
        </row>
        <row r="44">
          <cell r="B44" t="str">
            <v>v46c</v>
          </cell>
          <cell r="C44" t="str">
            <v>L­ìi c¾t bª t«ng</v>
          </cell>
          <cell r="D44" t="str">
            <v>C¸i</v>
          </cell>
          <cell r="F44">
            <v>900000</v>
          </cell>
          <cell r="G44">
            <v>128</v>
          </cell>
          <cell r="H44">
            <v>900128</v>
          </cell>
        </row>
        <row r="45">
          <cell r="B45" t="str">
            <v>v44</v>
          </cell>
          <cell r="C45" t="str">
            <v>èng nhùa D42</v>
          </cell>
          <cell r="D45" t="str">
            <v>m</v>
          </cell>
          <cell r="E45">
            <v>5.0000000000000001E-4</v>
          </cell>
          <cell r="F45">
            <v>12000</v>
          </cell>
          <cell r="G45">
            <v>128</v>
          </cell>
          <cell r="H45">
            <v>12128</v>
          </cell>
        </row>
        <row r="46">
          <cell r="B46" t="str">
            <v>v25</v>
          </cell>
          <cell r="C46" t="str">
            <v>§Êt sÐt</v>
          </cell>
          <cell r="D46" t="str">
            <v>m3</v>
          </cell>
          <cell r="E46">
            <v>1.8</v>
          </cell>
          <cell r="F46">
            <v>12000</v>
          </cell>
          <cell r="G46">
            <v>128</v>
          </cell>
          <cell r="H46">
            <v>12128</v>
          </cell>
        </row>
        <row r="47">
          <cell r="B47" t="str">
            <v>v12</v>
          </cell>
          <cell r="C47" t="str">
            <v>Gç v¸n c«ppha</v>
          </cell>
          <cell r="D47" t="str">
            <v>m3</v>
          </cell>
          <cell r="E47">
            <v>0.08</v>
          </cell>
          <cell r="F47">
            <v>1583196</v>
          </cell>
          <cell r="G47">
            <v>128</v>
          </cell>
          <cell r="H47">
            <v>1583324</v>
          </cell>
        </row>
        <row r="48">
          <cell r="B48" t="str">
            <v>v13</v>
          </cell>
          <cell r="C48" t="str">
            <v>Gç ®µ, gç chèng</v>
          </cell>
          <cell r="D48" t="str">
            <v>m3</v>
          </cell>
          <cell r="E48">
            <v>0.08</v>
          </cell>
          <cell r="F48">
            <v>1383196</v>
          </cell>
          <cell r="G48">
            <v>128</v>
          </cell>
          <cell r="H48">
            <v>1383324</v>
          </cell>
        </row>
        <row r="49">
          <cell r="B49" t="str">
            <v>v33</v>
          </cell>
          <cell r="C49" t="str">
            <v>KÝp sè 8</v>
          </cell>
          <cell r="D49" t="str">
            <v>c¸i</v>
          </cell>
          <cell r="F49">
            <v>2500</v>
          </cell>
          <cell r="G49">
            <v>128</v>
          </cell>
          <cell r="H49">
            <v>2628</v>
          </cell>
        </row>
        <row r="50">
          <cell r="B50" t="str">
            <v>v34</v>
          </cell>
          <cell r="C50" t="str">
            <v>D©y næ</v>
          </cell>
          <cell r="D50" t="str">
            <v>m</v>
          </cell>
          <cell r="F50">
            <v>2614</v>
          </cell>
          <cell r="G50">
            <v>128</v>
          </cell>
          <cell r="H50">
            <v>2742</v>
          </cell>
        </row>
        <row r="51">
          <cell r="B51" t="str">
            <v>v35</v>
          </cell>
          <cell r="C51" t="str">
            <v>D©y ch¸y chËm</v>
          </cell>
          <cell r="D51" t="str">
            <v>m</v>
          </cell>
          <cell r="F51">
            <v>2500</v>
          </cell>
          <cell r="G51">
            <v>128</v>
          </cell>
          <cell r="H51">
            <v>2628</v>
          </cell>
        </row>
        <row r="52">
          <cell r="B52" t="str">
            <v>v36</v>
          </cell>
          <cell r="C52" t="str">
            <v xml:space="preserve">D©y ®iÖn </v>
          </cell>
          <cell r="D52" t="str">
            <v>m</v>
          </cell>
          <cell r="F52">
            <v>1100</v>
          </cell>
          <cell r="G52">
            <v>128</v>
          </cell>
          <cell r="H52">
            <v>1228</v>
          </cell>
        </row>
        <row r="53">
          <cell r="B53" t="str">
            <v>v17</v>
          </cell>
          <cell r="C53" t="str">
            <v>§inh ®Øa</v>
          </cell>
          <cell r="D53" t="str">
            <v>c¸i</v>
          </cell>
          <cell r="F53">
            <v>6038</v>
          </cell>
          <cell r="G53">
            <v>128</v>
          </cell>
          <cell r="H53">
            <v>6166</v>
          </cell>
        </row>
        <row r="54">
          <cell r="B54" t="str">
            <v>v19</v>
          </cell>
          <cell r="C54" t="str">
            <v xml:space="preserve">C©y chèng </v>
          </cell>
          <cell r="D54" t="str">
            <v>c©y</v>
          </cell>
          <cell r="F54">
            <v>5304</v>
          </cell>
          <cell r="G54">
            <v>128</v>
          </cell>
          <cell r="H54">
            <v>5432</v>
          </cell>
        </row>
        <row r="55">
          <cell r="B55" t="str">
            <v>v24</v>
          </cell>
          <cell r="C55" t="str">
            <v>Cñi ®un</v>
          </cell>
          <cell r="D55" t="str">
            <v>kg</v>
          </cell>
          <cell r="F55">
            <v>500</v>
          </cell>
          <cell r="G55">
            <v>128</v>
          </cell>
          <cell r="H55">
            <v>628</v>
          </cell>
        </row>
        <row r="56">
          <cell r="B56" t="str">
            <v>v26</v>
          </cell>
          <cell r="C56" t="str">
            <v>T­êng hé lan mÒm</v>
          </cell>
          <cell r="D56" t="str">
            <v>m</v>
          </cell>
          <cell r="E56">
            <v>7.0000000000000007E-2</v>
          </cell>
          <cell r="F56">
            <v>278000</v>
          </cell>
          <cell r="G56">
            <v>10990.000000000002</v>
          </cell>
          <cell r="H56">
            <v>288990</v>
          </cell>
        </row>
        <row r="57">
          <cell r="B57" t="str">
            <v>v27</v>
          </cell>
          <cell r="C57" t="str">
            <v>BiÓn b¸o tam gi¸c</v>
          </cell>
          <cell r="D57" t="str">
            <v>c¸i</v>
          </cell>
          <cell r="F57">
            <v>200000</v>
          </cell>
          <cell r="G57">
            <v>5000</v>
          </cell>
          <cell r="H57">
            <v>205000</v>
          </cell>
        </row>
        <row r="58">
          <cell r="B58" t="str">
            <v>v28</v>
          </cell>
          <cell r="C58" t="str">
            <v>Cét ®ì biÓn b¸o</v>
          </cell>
          <cell r="D58" t="str">
            <v>c¸i</v>
          </cell>
          <cell r="F58">
            <v>170000</v>
          </cell>
          <cell r="G58">
            <v>5000</v>
          </cell>
          <cell r="H58">
            <v>175000</v>
          </cell>
        </row>
        <row r="59">
          <cell r="B59" t="str">
            <v>v42</v>
          </cell>
          <cell r="C59" t="str">
            <v xml:space="preserve">D©y buéc </v>
          </cell>
          <cell r="D59" t="str">
            <v>kg</v>
          </cell>
          <cell r="F59">
            <v>13000</v>
          </cell>
          <cell r="G59">
            <v>128</v>
          </cell>
          <cell r="H59">
            <v>13128</v>
          </cell>
        </row>
        <row r="60">
          <cell r="B60" t="str">
            <v>v38b</v>
          </cell>
          <cell r="C60" t="str">
            <v>Phô gia dÎo ho¸</v>
          </cell>
          <cell r="D60" t="str">
            <v>kg</v>
          </cell>
          <cell r="F60">
            <v>14452.2</v>
          </cell>
          <cell r="G60">
            <v>128</v>
          </cell>
          <cell r="H60">
            <v>14580.2</v>
          </cell>
        </row>
        <row r="61">
          <cell r="B61" t="str">
            <v>v43</v>
          </cell>
          <cell r="C61" t="str">
            <v>Phô gia chèng bèc h¬i</v>
          </cell>
          <cell r="D61" t="str">
            <v>Kg</v>
          </cell>
          <cell r="F61">
            <v>9324</v>
          </cell>
          <cell r="G61">
            <v>128</v>
          </cell>
          <cell r="H61">
            <v>9452</v>
          </cell>
        </row>
        <row r="62">
          <cell r="B62" t="str">
            <v>v38</v>
          </cell>
          <cell r="C62" t="str">
            <v>Bul«ng</v>
          </cell>
          <cell r="D62" t="str">
            <v>c¸i</v>
          </cell>
          <cell r="F62">
            <v>2220</v>
          </cell>
          <cell r="G62">
            <v>128</v>
          </cell>
          <cell r="H62">
            <v>2348</v>
          </cell>
        </row>
        <row r="63">
          <cell r="B63" t="str">
            <v>v101</v>
          </cell>
          <cell r="C63" t="str">
            <v>VËt liÖu kh¸c</v>
          </cell>
          <cell r="D63" t="str">
            <v>%</v>
          </cell>
        </row>
      </sheetData>
      <sheetData sheetId="1" refreshError="1">
        <row r="4">
          <cell r="B4" t="str">
            <v>n225</v>
          </cell>
          <cell r="C4" t="str">
            <v>N2</v>
          </cell>
          <cell r="D4" t="str">
            <v>Nh©n c«ng bËc 2,5/7</v>
          </cell>
          <cell r="E4">
            <v>235430.15873015873</v>
          </cell>
          <cell r="F4">
            <v>28800</v>
          </cell>
          <cell r="G4">
            <v>0</v>
          </cell>
          <cell r="H4">
            <v>61211.841269841272</v>
          </cell>
          <cell r="I4">
            <v>325442</v>
          </cell>
          <cell r="J4">
            <v>12517</v>
          </cell>
        </row>
        <row r="5">
          <cell r="B5" t="str">
            <v>n227</v>
          </cell>
          <cell r="C5" t="str">
            <v>N2</v>
          </cell>
          <cell r="D5" t="str">
            <v xml:space="preserve"> Nh©n c«ng bËc 2,7/7</v>
          </cell>
          <cell r="E5">
            <v>240341.26984126985</v>
          </cell>
          <cell r="F5">
            <v>28800</v>
          </cell>
          <cell r="G5">
            <v>0</v>
          </cell>
          <cell r="H5">
            <v>62488.730158730163</v>
          </cell>
          <cell r="I5">
            <v>331630</v>
          </cell>
          <cell r="J5">
            <v>12755</v>
          </cell>
        </row>
        <row r="6">
          <cell r="B6" t="str">
            <v>n230</v>
          </cell>
          <cell r="C6" t="str">
            <v>N2</v>
          </cell>
          <cell r="D6" t="str">
            <v xml:space="preserve"> Nh©n c«ng bËc 3,0/7</v>
          </cell>
          <cell r="E6">
            <v>247687.3015873016</v>
          </cell>
          <cell r="F6">
            <v>28800</v>
          </cell>
          <cell r="G6">
            <v>0</v>
          </cell>
          <cell r="H6">
            <v>64398.698412698417</v>
          </cell>
          <cell r="I6">
            <v>340886</v>
          </cell>
          <cell r="J6">
            <v>13111</v>
          </cell>
        </row>
        <row r="7">
          <cell r="B7" t="str">
            <v>n232</v>
          </cell>
          <cell r="C7" t="str">
            <v>N2</v>
          </cell>
          <cell r="D7" t="str">
            <v xml:space="preserve"> Nh©n c«ng bËc 3,2/7</v>
          </cell>
          <cell r="E7">
            <v>253444.44444444444</v>
          </cell>
          <cell r="F7">
            <v>28800</v>
          </cell>
          <cell r="G7">
            <v>0</v>
          </cell>
          <cell r="H7">
            <v>65895.555555555562</v>
          </cell>
          <cell r="I7">
            <v>348140</v>
          </cell>
          <cell r="J7">
            <v>13390</v>
          </cell>
        </row>
        <row r="8">
          <cell r="B8" t="str">
            <v>n235</v>
          </cell>
          <cell r="C8" t="str">
            <v>N2</v>
          </cell>
          <cell r="D8" t="str">
            <v xml:space="preserve"> Nh©n c«ng bËc 3,5/7</v>
          </cell>
          <cell r="E8">
            <v>262069.84126984127</v>
          </cell>
          <cell r="F8">
            <v>28800</v>
          </cell>
          <cell r="G8">
            <v>0</v>
          </cell>
          <cell r="H8">
            <v>68138.158730158728</v>
          </cell>
          <cell r="I8">
            <v>359008</v>
          </cell>
          <cell r="J8">
            <v>13808</v>
          </cell>
        </row>
        <row r="9">
          <cell r="B9" t="str">
            <v>n237</v>
          </cell>
          <cell r="C9" t="str">
            <v>N2</v>
          </cell>
          <cell r="D9" t="str">
            <v xml:space="preserve"> Nh©n c«ng bËc 3,7/7</v>
          </cell>
          <cell r="E9">
            <v>267847.61904761905</v>
          </cell>
          <cell r="F9">
            <v>28800</v>
          </cell>
          <cell r="G9">
            <v>0</v>
          </cell>
          <cell r="H9">
            <v>69640.380952380961</v>
          </cell>
          <cell r="I9">
            <v>366288</v>
          </cell>
          <cell r="J9">
            <v>14088</v>
          </cell>
        </row>
        <row r="10">
          <cell r="B10" t="str">
            <v>n240</v>
          </cell>
          <cell r="C10" t="str">
            <v>N2</v>
          </cell>
          <cell r="D10" t="str">
            <v xml:space="preserve"> Nh©n c«ng bËc 4,0/7</v>
          </cell>
          <cell r="E10">
            <v>276473.01587301586</v>
          </cell>
          <cell r="F10">
            <v>28800</v>
          </cell>
          <cell r="G10">
            <v>0</v>
          </cell>
          <cell r="H10">
            <v>71882.984126984127</v>
          </cell>
          <cell r="I10">
            <v>377156</v>
          </cell>
          <cell r="J10">
            <v>14506</v>
          </cell>
        </row>
        <row r="11">
          <cell r="B11" t="str">
            <v>n245</v>
          </cell>
          <cell r="C11" t="str">
            <v>N2</v>
          </cell>
          <cell r="D11" t="str">
            <v xml:space="preserve"> Nh©n c«ng bËc 4,5/7</v>
          </cell>
          <cell r="E11">
            <v>306001.58730158728</v>
          </cell>
          <cell r="F11">
            <v>28800</v>
          </cell>
          <cell r="G11">
            <v>0</v>
          </cell>
          <cell r="H11">
            <v>79560.412698412692</v>
          </cell>
          <cell r="I11">
            <v>414362</v>
          </cell>
          <cell r="J11">
            <v>15937</v>
          </cell>
        </row>
        <row r="12">
          <cell r="B12" t="str">
            <v>n247</v>
          </cell>
          <cell r="C12" t="str">
            <v>N2</v>
          </cell>
          <cell r="D12" t="str">
            <v xml:space="preserve"> Nh©n c«ng bËc 4,7/7</v>
          </cell>
          <cell r="E12">
            <v>317804.76190476189</v>
          </cell>
          <cell r="F12">
            <v>28800</v>
          </cell>
          <cell r="G12">
            <v>0</v>
          </cell>
          <cell r="H12">
            <v>82629.238095238092</v>
          </cell>
          <cell r="I12">
            <v>429234</v>
          </cell>
          <cell r="J12">
            <v>16509</v>
          </cell>
        </row>
        <row r="13">
          <cell r="B13" t="str">
            <v>n325</v>
          </cell>
          <cell r="C13" t="str">
            <v>N3</v>
          </cell>
          <cell r="D13" t="str">
            <v xml:space="preserve"> Nh©n c«ng bËc 2,5/7</v>
          </cell>
          <cell r="E13">
            <v>249833.33333333334</v>
          </cell>
          <cell r="F13">
            <v>28800</v>
          </cell>
          <cell r="G13">
            <v>0</v>
          </cell>
          <cell r="H13">
            <v>64956.666666666672</v>
          </cell>
          <cell r="I13">
            <v>343590.00000000006</v>
          </cell>
          <cell r="J13">
            <v>13215</v>
          </cell>
        </row>
        <row r="14">
          <cell r="B14" t="str">
            <v>n327</v>
          </cell>
          <cell r="C14" t="str">
            <v>N3</v>
          </cell>
          <cell r="D14" t="str">
            <v xml:space="preserve"> Nh©n c«ng bËc 2,7/7</v>
          </cell>
          <cell r="E14">
            <v>255322.22222222222</v>
          </cell>
          <cell r="F14">
            <v>28800</v>
          </cell>
          <cell r="G14">
            <v>0</v>
          </cell>
          <cell r="H14">
            <v>66383.777777777781</v>
          </cell>
          <cell r="I14">
            <v>350506</v>
          </cell>
          <cell r="J14">
            <v>13481</v>
          </cell>
        </row>
        <row r="15">
          <cell r="B15" t="str">
            <v>n330</v>
          </cell>
          <cell r="C15" t="str">
            <v>N3</v>
          </cell>
          <cell r="D15" t="str">
            <v xml:space="preserve"> Nh©n c«ng bËc 3,0/7</v>
          </cell>
          <cell r="E15">
            <v>263514.28571428574</v>
          </cell>
          <cell r="F15">
            <v>28800</v>
          </cell>
          <cell r="G15">
            <v>0</v>
          </cell>
          <cell r="H15">
            <v>68513.71428571429</v>
          </cell>
          <cell r="I15">
            <v>360828</v>
          </cell>
          <cell r="J15">
            <v>13878</v>
          </cell>
        </row>
        <row r="16">
          <cell r="B16" t="str">
            <v>n332</v>
          </cell>
          <cell r="C16" t="str">
            <v>N3</v>
          </cell>
          <cell r="D16" t="str">
            <v xml:space="preserve"> Nh©n c«ng bËc 3,2/7</v>
          </cell>
          <cell r="E16">
            <v>269560.31746031746</v>
          </cell>
          <cell r="F16">
            <v>28800</v>
          </cell>
          <cell r="G16">
            <v>0</v>
          </cell>
          <cell r="H16">
            <v>70085.682539682544</v>
          </cell>
          <cell r="I16">
            <v>368446</v>
          </cell>
          <cell r="J16">
            <v>14171</v>
          </cell>
        </row>
        <row r="17">
          <cell r="B17" t="str">
            <v>n335</v>
          </cell>
          <cell r="C17" t="str">
            <v>N3</v>
          </cell>
          <cell r="D17" t="str">
            <v xml:space="preserve"> Nh©n c«ng bËc 3,5/7</v>
          </cell>
          <cell r="E17">
            <v>278639.68253968254</v>
          </cell>
          <cell r="F17">
            <v>28800</v>
          </cell>
          <cell r="G17">
            <v>0</v>
          </cell>
          <cell r="H17">
            <v>72446.31746031747</v>
          </cell>
          <cell r="I17">
            <v>379886</v>
          </cell>
          <cell r="J17">
            <v>14611</v>
          </cell>
        </row>
        <row r="18">
          <cell r="B18" t="str">
            <v>n337</v>
          </cell>
          <cell r="C18" t="str">
            <v>N3</v>
          </cell>
          <cell r="D18" t="str">
            <v>Nh©n c«ng bËc 3,7/7</v>
          </cell>
          <cell r="E18">
            <v>284685.71428571426</v>
          </cell>
          <cell r="F18">
            <v>28800</v>
          </cell>
          <cell r="G18">
            <v>0</v>
          </cell>
          <cell r="H18">
            <v>74018.28571428571</v>
          </cell>
          <cell r="I18">
            <v>387504</v>
          </cell>
          <cell r="J18">
            <v>14904</v>
          </cell>
        </row>
        <row r="19">
          <cell r="B19" t="str">
            <v>n340</v>
          </cell>
          <cell r="C19" t="str">
            <v>N3</v>
          </cell>
          <cell r="D19" t="str">
            <v xml:space="preserve"> Nh©n c«ng bËc 4,0/7</v>
          </cell>
          <cell r="E19">
            <v>293765.07936507935</v>
          </cell>
          <cell r="F19">
            <v>28800</v>
          </cell>
          <cell r="G19">
            <v>0</v>
          </cell>
          <cell r="H19">
            <v>76378.920634920636</v>
          </cell>
          <cell r="I19">
            <v>398944</v>
          </cell>
          <cell r="J19">
            <v>15344</v>
          </cell>
        </row>
        <row r="20">
          <cell r="B20" t="str">
            <v>n345</v>
          </cell>
          <cell r="C20" t="str">
            <v>N3</v>
          </cell>
          <cell r="D20" t="str">
            <v xml:space="preserve"> Nh©n c«ng bËc 4,5/7</v>
          </cell>
          <cell r="E20">
            <v>326161.90476190473</v>
          </cell>
          <cell r="F20">
            <v>28800</v>
          </cell>
          <cell r="G20">
            <v>0</v>
          </cell>
          <cell r="H20">
            <v>84802.095238095237</v>
          </cell>
          <cell r="I20">
            <v>439764</v>
          </cell>
          <cell r="J20">
            <v>16914</v>
          </cell>
        </row>
        <row r="21">
          <cell r="B21" t="str">
            <v>n347</v>
          </cell>
          <cell r="C21" t="str">
            <v>N3</v>
          </cell>
          <cell r="D21" t="str">
            <v xml:space="preserve"> Nh©n c«ng bËc 4,7/7</v>
          </cell>
          <cell r="E21">
            <v>339120.63492063491</v>
          </cell>
          <cell r="F21">
            <v>28800</v>
          </cell>
          <cell r="G21">
            <v>0</v>
          </cell>
          <cell r="H21">
            <v>88171.365079365074</v>
          </cell>
          <cell r="I21">
            <v>456092</v>
          </cell>
          <cell r="J21">
            <v>17542</v>
          </cell>
        </row>
      </sheetData>
      <sheetData sheetId="2" refreshError="1">
        <row r="4">
          <cell r="B4" t="str">
            <v>m01</v>
          </cell>
          <cell r="C4" t="str">
            <v>¤t« tù ®æ 10 T</v>
          </cell>
          <cell r="D4" t="str">
            <v>ca</v>
          </cell>
          <cell r="E4">
            <v>525740</v>
          </cell>
        </row>
        <row r="5">
          <cell r="B5" t="str">
            <v>m01t</v>
          </cell>
          <cell r="C5" t="str">
            <v>¤t« tù ®æ 7 T</v>
          </cell>
          <cell r="D5" t="str">
            <v>ca</v>
          </cell>
          <cell r="E5">
            <v>444551</v>
          </cell>
        </row>
        <row r="6">
          <cell r="B6" t="str">
            <v>m19</v>
          </cell>
          <cell r="C6" t="str">
            <v>¤t« t­íi nhùa 190 Cv</v>
          </cell>
          <cell r="D6" t="str">
            <v>ca</v>
          </cell>
          <cell r="E6">
            <v>745096</v>
          </cell>
        </row>
        <row r="7">
          <cell r="B7" t="str">
            <v>m25</v>
          </cell>
          <cell r="C7" t="str">
            <v>¤t« t­íi n­íc 5 m3</v>
          </cell>
          <cell r="D7" t="str">
            <v>ca</v>
          </cell>
          <cell r="E7">
            <v>343052</v>
          </cell>
        </row>
        <row r="8">
          <cell r="B8" t="str">
            <v>m29</v>
          </cell>
          <cell r="C8" t="str">
            <v>¤t« tù ®æ 12T</v>
          </cell>
          <cell r="D8" t="str">
            <v>ca</v>
          </cell>
          <cell r="E8">
            <v>576888</v>
          </cell>
        </row>
        <row r="9">
          <cell r="B9" t="str">
            <v>m02</v>
          </cell>
          <cell r="C9" t="str">
            <v>M¸y ñi 110 cv</v>
          </cell>
          <cell r="D9" t="str">
            <v>ca</v>
          </cell>
          <cell r="E9">
            <v>669348</v>
          </cell>
        </row>
        <row r="10">
          <cell r="B10" t="str">
            <v>m20</v>
          </cell>
          <cell r="C10" t="str">
            <v>M¸y ñi 140cv</v>
          </cell>
          <cell r="D10" t="str">
            <v>ca</v>
          </cell>
          <cell r="E10">
            <v>865868</v>
          </cell>
        </row>
        <row r="11">
          <cell r="B11" t="str">
            <v>m03</v>
          </cell>
          <cell r="C11" t="str">
            <v>M¸y ®Çm b¸nh h¬i 25 T</v>
          </cell>
          <cell r="D11" t="str">
            <v>ca</v>
          </cell>
          <cell r="E11">
            <v>505651</v>
          </cell>
        </row>
        <row r="12">
          <cell r="B12" t="str">
            <v>m03r</v>
          </cell>
          <cell r="C12" t="str">
            <v>M¸y ®Çm rung 25 T</v>
          </cell>
          <cell r="D12" t="str">
            <v>ca</v>
          </cell>
          <cell r="E12">
            <v>1053024</v>
          </cell>
        </row>
        <row r="13">
          <cell r="B13" t="str">
            <v>m09</v>
          </cell>
          <cell r="C13" t="str">
            <v>M¸y ®Çm thÐp 10 t</v>
          </cell>
          <cell r="D13" t="str">
            <v>ca</v>
          </cell>
          <cell r="E13">
            <v>288922</v>
          </cell>
        </row>
        <row r="14">
          <cell r="B14" t="str">
            <v>m12</v>
          </cell>
          <cell r="C14" t="str">
            <v>§Çm b¸nh lèp 16 T</v>
          </cell>
          <cell r="D14" t="str">
            <v>ca</v>
          </cell>
          <cell r="E14">
            <v>432053</v>
          </cell>
        </row>
        <row r="15">
          <cell r="B15" t="str">
            <v>m12a</v>
          </cell>
          <cell r="C15" t="str">
            <v>§Çm thÐp 15,5 T</v>
          </cell>
          <cell r="D15" t="str">
            <v>ca</v>
          </cell>
          <cell r="E15">
            <v>414375</v>
          </cell>
        </row>
        <row r="16">
          <cell r="B16" t="str">
            <v>m12b</v>
          </cell>
          <cell r="C16" t="str">
            <v>M¸y ®Çm 8,5 T</v>
          </cell>
          <cell r="D16" t="str">
            <v>ca</v>
          </cell>
          <cell r="E16">
            <v>252823</v>
          </cell>
        </row>
        <row r="17">
          <cell r="B17" t="str">
            <v>m13</v>
          </cell>
          <cell r="C17" t="str">
            <v>M¸y ®Çm 9 tÊn</v>
          </cell>
          <cell r="D17" t="str">
            <v>ca</v>
          </cell>
          <cell r="E17">
            <v>443844</v>
          </cell>
        </row>
        <row r="18">
          <cell r="B18" t="str">
            <v>m03t</v>
          </cell>
          <cell r="C18" t="str">
            <v>M¸y ®µo 1,25 m3</v>
          </cell>
          <cell r="D18" t="str">
            <v>ca</v>
          </cell>
          <cell r="E18">
            <v>1238930</v>
          </cell>
        </row>
        <row r="19">
          <cell r="B19" t="str">
            <v>m03c</v>
          </cell>
          <cell r="C19" t="str">
            <v>M¸y ®µo 0,8m3</v>
          </cell>
          <cell r="D19" t="str">
            <v>ca</v>
          </cell>
          <cell r="E19">
            <v>682967</v>
          </cell>
        </row>
        <row r="20">
          <cell r="B20" t="str">
            <v>m03a</v>
          </cell>
          <cell r="C20" t="str">
            <v>M¸y ®µo 2,3 m3</v>
          </cell>
          <cell r="D20" t="str">
            <v>ca</v>
          </cell>
          <cell r="E20">
            <v>2030548</v>
          </cell>
        </row>
        <row r="21">
          <cell r="B21" t="str">
            <v>m04</v>
          </cell>
          <cell r="C21" t="str">
            <v xml:space="preserve">M¸y trén bªt«ng 250 lÝt </v>
          </cell>
          <cell r="D21" t="str">
            <v>ca</v>
          </cell>
          <cell r="E21">
            <v>96272</v>
          </cell>
        </row>
        <row r="22">
          <cell r="B22" t="str">
            <v>m04a</v>
          </cell>
          <cell r="C22" t="str">
            <v xml:space="preserve">¤t« vËn chuyÓn bªt«ng 10T </v>
          </cell>
          <cell r="D22" t="str">
            <v>ca</v>
          </cell>
          <cell r="E22">
            <v>697345</v>
          </cell>
        </row>
        <row r="23">
          <cell r="B23" t="str">
            <v>m05</v>
          </cell>
          <cell r="C23" t="str">
            <v>M¸y trén v÷a 80 lÝt</v>
          </cell>
          <cell r="D23" t="str">
            <v>ca</v>
          </cell>
          <cell r="E23">
            <v>45294</v>
          </cell>
        </row>
        <row r="24">
          <cell r="B24" t="str">
            <v>m10</v>
          </cell>
          <cell r="C24" t="str">
            <v>M¸y ®Çm dïi 1,5kw</v>
          </cell>
          <cell r="D24" t="str">
            <v>ca</v>
          </cell>
          <cell r="E24">
            <v>37456</v>
          </cell>
        </row>
        <row r="25">
          <cell r="B25" t="str">
            <v>m14</v>
          </cell>
          <cell r="C25" t="str">
            <v>M¸y ®Çm bµn 1KW</v>
          </cell>
          <cell r="D25" t="str">
            <v>ca</v>
          </cell>
          <cell r="E25">
            <v>32525</v>
          </cell>
        </row>
        <row r="26">
          <cell r="B26" t="str">
            <v>m11</v>
          </cell>
          <cell r="C26" t="str">
            <v>M¸y vËn th¨ng 0,8T</v>
          </cell>
          <cell r="D26" t="str">
            <v>ca</v>
          </cell>
          <cell r="E26">
            <v>54495</v>
          </cell>
        </row>
        <row r="27">
          <cell r="B27" t="str">
            <v>m06</v>
          </cell>
          <cell r="C27" t="str">
            <v>M¸y c¾t uèn 5kw</v>
          </cell>
          <cell r="D27" t="str">
            <v>ca</v>
          </cell>
          <cell r="E27">
            <v>39789</v>
          </cell>
        </row>
        <row r="28">
          <cell r="B28" t="str">
            <v>m07</v>
          </cell>
          <cell r="C28" t="str">
            <v xml:space="preserve">M¸y hµn tù ph¸t 23Kw </v>
          </cell>
          <cell r="D28" t="str">
            <v>ca</v>
          </cell>
          <cell r="E28">
            <v>167811</v>
          </cell>
        </row>
        <row r="29">
          <cell r="B29" t="str">
            <v>m08</v>
          </cell>
          <cell r="C29" t="str">
            <v>M¸y b¬m n­íc x¨ng 7 Cv</v>
          </cell>
          <cell r="D29" t="str">
            <v>ca</v>
          </cell>
          <cell r="E29">
            <v>87638</v>
          </cell>
        </row>
        <row r="30">
          <cell r="B30" t="str">
            <v>m13a</v>
          </cell>
          <cell r="C30" t="str">
            <v>M¸y r¶i 65T/h</v>
          </cell>
          <cell r="D30" t="str">
            <v>ca</v>
          </cell>
          <cell r="E30">
            <v>643252</v>
          </cell>
        </row>
        <row r="31">
          <cell r="B31" t="str">
            <v>m13b</v>
          </cell>
          <cell r="C31" t="str">
            <v>M¸y r¶i 100T/h</v>
          </cell>
          <cell r="D31" t="str">
            <v>ca</v>
          </cell>
          <cell r="E31">
            <v>754327</v>
          </cell>
        </row>
        <row r="32">
          <cell r="B32" t="str">
            <v>m25a</v>
          </cell>
          <cell r="C32" t="str">
            <v>Tr¹m trén bªt«ng 30 m3/h</v>
          </cell>
          <cell r="D32" t="str">
            <v>ca</v>
          </cell>
          <cell r="E32">
            <v>1150124</v>
          </cell>
        </row>
        <row r="33">
          <cell r="B33" t="str">
            <v>m25c</v>
          </cell>
          <cell r="C33" t="str">
            <v>M¸y ph¸t ®iÖn 112Kw</v>
          </cell>
          <cell r="D33" t="str">
            <v>ca</v>
          </cell>
          <cell r="E33">
            <v>530580</v>
          </cell>
        </row>
        <row r="34">
          <cell r="B34" t="str">
            <v>m25c</v>
          </cell>
          <cell r="C34" t="str">
            <v>Tr¹m trén CP 25 tÊn/h</v>
          </cell>
          <cell r="D34" t="str">
            <v>ca</v>
          </cell>
          <cell r="E34">
            <v>5156262</v>
          </cell>
        </row>
        <row r="35">
          <cell r="B35" t="str">
            <v>m21</v>
          </cell>
          <cell r="C35" t="str">
            <v>CÇn cÈu 5 tÊn</v>
          </cell>
          <cell r="D35" t="str">
            <v>ca</v>
          </cell>
          <cell r="E35">
            <v>292034</v>
          </cell>
        </row>
        <row r="36">
          <cell r="B36" t="str">
            <v>m15</v>
          </cell>
          <cell r="C36" t="str">
            <v>CÇn cÈu 16 t</v>
          </cell>
          <cell r="D36" t="str">
            <v>ca</v>
          </cell>
          <cell r="E36">
            <v>823425</v>
          </cell>
        </row>
        <row r="37">
          <cell r="B37" t="str">
            <v>m99</v>
          </cell>
          <cell r="C37" t="str">
            <v>M¸y kh¸c</v>
          </cell>
          <cell r="D37" t="str">
            <v>%M</v>
          </cell>
        </row>
        <row r="38">
          <cell r="B38" t="str">
            <v>m30a</v>
          </cell>
          <cell r="C38" t="str">
            <v>M¸y khoan xoay ®Ëp fi 65</v>
          </cell>
          <cell r="D38" t="str">
            <v>ca</v>
          </cell>
          <cell r="E38">
            <v>230707</v>
          </cell>
        </row>
        <row r="39">
          <cell r="B39" t="str">
            <v>m30</v>
          </cell>
          <cell r="C39" t="str">
            <v>M¸y khoan cÇm tay fi 42</v>
          </cell>
          <cell r="D39" t="str">
            <v>ca</v>
          </cell>
          <cell r="E39">
            <v>35357</v>
          </cell>
        </row>
        <row r="40">
          <cell r="B40" t="str">
            <v>m31</v>
          </cell>
          <cell r="C40" t="str">
            <v>M¸y nÐn khÝ 10m3/ph</v>
          </cell>
          <cell r="D40" t="str">
            <v>ca</v>
          </cell>
          <cell r="E40">
            <v>387267</v>
          </cell>
        </row>
        <row r="41">
          <cell r="B41" t="str">
            <v>m31a</v>
          </cell>
          <cell r="C41" t="str">
            <v>M¸y nÐn khÝ 17m3/ph</v>
          </cell>
          <cell r="D41" t="str">
            <v>ca</v>
          </cell>
          <cell r="E41">
            <v>836118</v>
          </cell>
        </row>
        <row r="42">
          <cell r="B42" t="str">
            <v>m31b</v>
          </cell>
          <cell r="C42" t="str">
            <v>M¸y nÐn khÝ 6m3/ph</v>
          </cell>
          <cell r="D42" t="str">
            <v>ca</v>
          </cell>
          <cell r="E42">
            <v>315177</v>
          </cell>
        </row>
        <row r="43">
          <cell r="B43" t="str">
            <v>m27</v>
          </cell>
          <cell r="C43" t="str">
            <v>ThiÕt bÞ kÎ v¹ch</v>
          </cell>
          <cell r="D43" t="str">
            <v>ca</v>
          </cell>
          <cell r="E43">
            <v>73882.464454976303</v>
          </cell>
        </row>
        <row r="44">
          <cell r="B44" t="str">
            <v>m27x</v>
          </cell>
          <cell r="C44" t="str">
            <v>M¸y c¾t bª t«ng MCD</v>
          </cell>
          <cell r="D44" t="str">
            <v>ca</v>
          </cell>
          <cell r="E44">
            <v>151138</v>
          </cell>
        </row>
        <row r="45">
          <cell r="B45" t="str">
            <v>m28</v>
          </cell>
          <cell r="C45" t="str">
            <v>Lß nÊu s¬n</v>
          </cell>
          <cell r="D45" t="str">
            <v>ca</v>
          </cell>
          <cell r="E45">
            <v>410544.07582938392</v>
          </cell>
        </row>
        <row r="46">
          <cell r="B46" t="str">
            <v>m32</v>
          </cell>
          <cell r="C46" t="str">
            <v>M¸y cµy xíi75 Cv</v>
          </cell>
          <cell r="D46" t="str">
            <v>ca</v>
          </cell>
          <cell r="E46">
            <v>345825</v>
          </cell>
        </row>
        <row r="47">
          <cell r="B47" t="str">
            <v>m33</v>
          </cell>
          <cell r="C47" t="str">
            <v>M¸y bõa 75Cv</v>
          </cell>
          <cell r="D47" t="str">
            <v>ca</v>
          </cell>
          <cell r="E47">
            <v>353713</v>
          </cell>
        </row>
        <row r="48">
          <cell r="B48" t="str">
            <v>m24</v>
          </cell>
          <cell r="C48" t="str">
            <v>M¸y san 110cv</v>
          </cell>
          <cell r="D48" t="str">
            <v>ca</v>
          </cell>
          <cell r="E48">
            <v>584271</v>
          </cell>
        </row>
        <row r="52">
          <cell r="C52" t="str">
            <v xml:space="preserve"> 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t_xa"/>
      <sheetName val="Mong"/>
    </sheetNames>
    <sheetDataSet>
      <sheetData sheetId="0" refreshError="1"/>
      <sheetData sheetId="1" refreshError="1">
        <row r="1">
          <cell r="D1" t="str">
            <v>M· hiÖu</v>
          </cell>
          <cell r="E1" t="str">
            <v xml:space="preserve">§¬n       </v>
          </cell>
          <cell r="F1" t="str">
            <v>Khèi</v>
          </cell>
          <cell r="G1" t="str">
            <v>H.hôt</v>
          </cell>
          <cell r="H1" t="str">
            <v>§¬n gi¸</v>
          </cell>
          <cell r="K1" t="str">
            <v xml:space="preserve">Thµnh tiÒn       </v>
          </cell>
        </row>
        <row r="2">
          <cell r="D2" t="str">
            <v>quy c¸ch</v>
          </cell>
          <cell r="E2" t="str">
            <v>vÞ</v>
          </cell>
          <cell r="F2" t="str">
            <v>l­îng</v>
          </cell>
          <cell r="G2" t="str">
            <v>H.sè</v>
          </cell>
          <cell r="H2" t="str">
            <v>V.liÖu</v>
          </cell>
          <cell r="I2" t="str">
            <v>N.c«ng</v>
          </cell>
          <cell r="J2" t="str">
            <v>MTC</v>
          </cell>
          <cell r="K2" t="str">
            <v>V.liÖu</v>
          </cell>
          <cell r="L2" t="str">
            <v>N.c«ng</v>
          </cell>
          <cell r="M2" t="str">
            <v>MTC</v>
          </cell>
        </row>
        <row r="3">
          <cell r="D3" t="str">
            <v>MT-5</v>
          </cell>
          <cell r="K3">
            <v>729684.07980499999</v>
          </cell>
          <cell r="L3">
            <v>578997.07645299996</v>
          </cell>
          <cell r="M3">
            <v>298.52653499999997</v>
          </cell>
        </row>
        <row r="4">
          <cell r="D4" t="str">
            <v>M50</v>
          </cell>
          <cell r="E4" t="str">
            <v>m3</v>
          </cell>
          <cell r="F4">
            <v>0.28000000000000003</v>
          </cell>
          <cell r="G4">
            <v>1</v>
          </cell>
          <cell r="H4">
            <v>193683</v>
          </cell>
          <cell r="I4">
            <v>24788</v>
          </cell>
          <cell r="K4">
            <v>54231.240000000005</v>
          </cell>
          <cell r="L4">
            <v>6940.64</v>
          </cell>
          <cell r="M4">
            <v>0</v>
          </cell>
        </row>
        <row r="5">
          <cell r="D5" t="str">
            <v>M150</v>
          </cell>
          <cell r="E5" t="str">
            <v>m3</v>
          </cell>
          <cell r="F5">
            <v>1.82</v>
          </cell>
          <cell r="G5">
            <v>1</v>
          </cell>
          <cell r="H5">
            <v>320545</v>
          </cell>
          <cell r="I5">
            <v>51578</v>
          </cell>
          <cell r="K5">
            <v>583391.9</v>
          </cell>
          <cell r="L5">
            <v>93871.96</v>
          </cell>
          <cell r="M5">
            <v>0</v>
          </cell>
        </row>
        <row r="6">
          <cell r="D6" t="str">
            <v>M200</v>
          </cell>
          <cell r="E6" t="str">
            <v>m3</v>
          </cell>
          <cell r="F6">
            <v>0.08</v>
          </cell>
          <cell r="G6">
            <v>1</v>
          </cell>
          <cell r="H6">
            <v>342039</v>
          </cell>
          <cell r="I6">
            <v>51578</v>
          </cell>
          <cell r="K6">
            <v>27363.119999999999</v>
          </cell>
          <cell r="L6">
            <v>4126.24</v>
          </cell>
          <cell r="M6">
            <v>0</v>
          </cell>
        </row>
        <row r="7">
          <cell r="E7" t="str">
            <v>kg</v>
          </cell>
          <cell r="F7">
            <v>13.54</v>
          </cell>
          <cell r="G7">
            <v>1.0249999999999999</v>
          </cell>
          <cell r="H7">
            <v>4661.7299999999996</v>
          </cell>
          <cell r="I7">
            <v>138.81800000000001</v>
          </cell>
          <cell r="J7">
            <v>21.51</v>
          </cell>
          <cell r="K7">
            <v>64697.819804999985</v>
          </cell>
          <cell r="L7">
            <v>1926.585613</v>
          </cell>
          <cell r="M7">
            <v>298.52653499999997</v>
          </cell>
        </row>
        <row r="8">
          <cell r="E8" t="str">
            <v>m3</v>
          </cell>
          <cell r="F8">
            <v>10.560000000000002</v>
          </cell>
          <cell r="G8">
            <v>1</v>
          </cell>
          <cell r="I8">
            <v>28696</v>
          </cell>
          <cell r="K8">
            <v>0</v>
          </cell>
          <cell r="L8">
            <v>303029.76000000007</v>
          </cell>
          <cell r="M8">
            <v>0</v>
          </cell>
        </row>
        <row r="9">
          <cell r="E9" t="str">
            <v>m3</v>
          </cell>
          <cell r="F9">
            <v>9.0280000000000022</v>
          </cell>
          <cell r="G9">
            <v>1</v>
          </cell>
          <cell r="I9">
            <v>8216</v>
          </cell>
          <cell r="K9">
            <v>0</v>
          </cell>
          <cell r="L9">
            <v>74174.048000000024</v>
          </cell>
          <cell r="M9">
            <v>0</v>
          </cell>
        </row>
        <row r="10">
          <cell r="D10" t="str">
            <v>M50</v>
          </cell>
          <cell r="E10" t="str">
            <v>m3</v>
          </cell>
          <cell r="F10">
            <v>0.28000000000000003</v>
          </cell>
          <cell r="G10">
            <v>1</v>
          </cell>
          <cell r="I10">
            <v>35669.244500000001</v>
          </cell>
          <cell r="L10">
            <v>9987.3884600000019</v>
          </cell>
        </row>
        <row r="11">
          <cell r="D11" t="str">
            <v>M150</v>
          </cell>
          <cell r="E11" t="str">
            <v>m3</v>
          </cell>
          <cell r="F11">
            <v>1.82</v>
          </cell>
          <cell r="G11">
            <v>1</v>
          </cell>
          <cell r="I11">
            <v>42422.640999999996</v>
          </cell>
          <cell r="L11">
            <v>77209.206619999997</v>
          </cell>
        </row>
        <row r="12">
          <cell r="D12" t="str">
            <v>M200</v>
          </cell>
          <cell r="E12" t="str">
            <v>m3</v>
          </cell>
          <cell r="F12">
            <v>0.08</v>
          </cell>
          <cell r="G12">
            <v>1</v>
          </cell>
          <cell r="I12">
            <v>42713.765999999996</v>
          </cell>
          <cell r="L12">
            <v>3417.1012799999999</v>
          </cell>
        </row>
        <row r="13">
          <cell r="E13" t="str">
            <v>tÊn</v>
          </cell>
          <cell r="F13">
            <v>1.354E-2</v>
          </cell>
          <cell r="G13">
            <v>1</v>
          </cell>
          <cell r="I13">
            <v>42112</v>
          </cell>
          <cell r="L13">
            <v>570.19647999999995</v>
          </cell>
        </row>
        <row r="14">
          <cell r="E14" t="str">
            <v>tÊn</v>
          </cell>
          <cell r="F14">
            <v>0.1</v>
          </cell>
          <cell r="G14">
            <v>1</v>
          </cell>
          <cell r="I14">
            <v>37439.5</v>
          </cell>
          <cell r="L14">
            <v>3743.9500000000003</v>
          </cell>
        </row>
        <row r="15">
          <cell r="D15" t="str">
            <v>MT-6</v>
          </cell>
          <cell r="K15">
            <v>913198.53980499983</v>
          </cell>
          <cell r="L15">
            <v>677769.51429299987</v>
          </cell>
          <cell r="M15">
            <v>298.52653499999997</v>
          </cell>
        </row>
        <row r="16">
          <cell r="D16" t="str">
            <v>M50</v>
          </cell>
          <cell r="E16" t="str">
            <v>m3</v>
          </cell>
          <cell r="F16">
            <v>0.4</v>
          </cell>
          <cell r="G16">
            <v>1</v>
          </cell>
          <cell r="H16">
            <v>193683</v>
          </cell>
          <cell r="I16">
            <v>24788</v>
          </cell>
          <cell r="K16">
            <v>77473.2</v>
          </cell>
          <cell r="L16">
            <v>9915.2000000000007</v>
          </cell>
          <cell r="M16">
            <v>0</v>
          </cell>
        </row>
        <row r="17">
          <cell r="D17" t="str">
            <v>M150</v>
          </cell>
          <cell r="E17" t="str">
            <v>m3</v>
          </cell>
          <cell r="F17">
            <v>2.3199999999999998</v>
          </cell>
          <cell r="G17">
            <v>1</v>
          </cell>
          <cell r="H17">
            <v>320545</v>
          </cell>
          <cell r="I17">
            <v>51578</v>
          </cell>
          <cell r="K17">
            <v>743664.39999999991</v>
          </cell>
          <cell r="L17">
            <v>119660.95999999999</v>
          </cell>
          <cell r="M17">
            <v>0</v>
          </cell>
        </row>
        <row r="18">
          <cell r="D18" t="str">
            <v>M200</v>
          </cell>
          <cell r="E18" t="str">
            <v>m3</v>
          </cell>
          <cell r="F18">
            <v>0.08</v>
          </cell>
          <cell r="G18">
            <v>1</v>
          </cell>
          <cell r="H18">
            <v>342039</v>
          </cell>
          <cell r="I18">
            <v>51578</v>
          </cell>
          <cell r="K18">
            <v>27363.119999999999</v>
          </cell>
          <cell r="L18">
            <v>4126.24</v>
          </cell>
          <cell r="M18">
            <v>0</v>
          </cell>
        </row>
        <row r="19">
          <cell r="E19" t="str">
            <v>kg</v>
          </cell>
          <cell r="F19">
            <v>13.54</v>
          </cell>
          <cell r="G19">
            <v>1.0249999999999999</v>
          </cell>
          <cell r="H19">
            <v>4661.7299999999996</v>
          </cell>
          <cell r="I19">
            <v>138.81800000000001</v>
          </cell>
          <cell r="J19">
            <v>21.51</v>
          </cell>
          <cell r="K19">
            <v>64697.819804999985</v>
          </cell>
          <cell r="L19">
            <v>1926.585613</v>
          </cell>
          <cell r="M19">
            <v>298.52653499999997</v>
          </cell>
        </row>
        <row r="20">
          <cell r="E20" t="str">
            <v>m3</v>
          </cell>
          <cell r="F20">
            <v>11.88</v>
          </cell>
          <cell r="G20">
            <v>1</v>
          </cell>
          <cell r="I20">
            <v>28696</v>
          </cell>
          <cell r="K20">
            <v>0</v>
          </cell>
          <cell r="L20">
            <v>340908.48000000004</v>
          </cell>
          <cell r="M20">
            <v>0</v>
          </cell>
        </row>
        <row r="21">
          <cell r="E21" t="str">
            <v>m3</v>
          </cell>
          <cell r="F21">
            <v>9.8360000000000003</v>
          </cell>
          <cell r="G21">
            <v>1</v>
          </cell>
          <cell r="I21">
            <v>8216</v>
          </cell>
          <cell r="K21">
            <v>0</v>
          </cell>
          <cell r="L21">
            <v>80812.576000000001</v>
          </cell>
          <cell r="M21">
            <v>0</v>
          </cell>
        </row>
        <row r="22">
          <cell r="D22" t="str">
            <v>M50</v>
          </cell>
          <cell r="E22" t="str">
            <v>m3</v>
          </cell>
          <cell r="F22">
            <v>0.4</v>
          </cell>
          <cell r="G22">
            <v>1</v>
          </cell>
          <cell r="I22">
            <v>35669.244500000001</v>
          </cell>
          <cell r="L22">
            <v>14267.697800000002</v>
          </cell>
        </row>
        <row r="23">
          <cell r="D23" t="str">
            <v>M150</v>
          </cell>
          <cell r="E23" t="str">
            <v>m3</v>
          </cell>
          <cell r="F23">
            <v>2.3199999999999998</v>
          </cell>
          <cell r="G23">
            <v>1</v>
          </cell>
          <cell r="I23">
            <v>42422.640999999996</v>
          </cell>
          <cell r="L23">
            <v>98420.527119999984</v>
          </cell>
        </row>
        <row r="24">
          <cell r="D24" t="str">
            <v>M200</v>
          </cell>
          <cell r="E24" t="str">
            <v>m3</v>
          </cell>
          <cell r="F24">
            <v>0.08</v>
          </cell>
          <cell r="G24">
            <v>1</v>
          </cell>
          <cell r="I24">
            <v>42713.765999999996</v>
          </cell>
          <cell r="L24">
            <v>3417.1012799999999</v>
          </cell>
        </row>
        <row r="25">
          <cell r="E25" t="str">
            <v>tÊn</v>
          </cell>
          <cell r="F25">
            <v>1.354E-2</v>
          </cell>
          <cell r="G25">
            <v>1</v>
          </cell>
          <cell r="I25">
            <v>42112</v>
          </cell>
          <cell r="L25">
            <v>570.19647999999995</v>
          </cell>
        </row>
        <row r="26">
          <cell r="E26" t="str">
            <v>tÊn</v>
          </cell>
          <cell r="F26">
            <v>0.1</v>
          </cell>
          <cell r="G26">
            <v>1</v>
          </cell>
          <cell r="I26">
            <v>37439.5</v>
          </cell>
          <cell r="L26">
            <v>3743.9500000000003</v>
          </cell>
        </row>
        <row r="27">
          <cell r="D27" t="str">
            <v>MT-8</v>
          </cell>
          <cell r="K27">
            <v>1177211.3298049998</v>
          </cell>
          <cell r="L27">
            <v>828074.16388799995</v>
          </cell>
          <cell r="M27">
            <v>298.52653499999997</v>
          </cell>
        </row>
        <row r="28">
          <cell r="D28" t="str">
            <v>M50</v>
          </cell>
          <cell r="E28" t="str">
            <v>m3</v>
          </cell>
          <cell r="F28">
            <v>0.47</v>
          </cell>
          <cell r="G28">
            <v>1</v>
          </cell>
          <cell r="H28">
            <v>193683</v>
          </cell>
          <cell r="I28">
            <v>24788</v>
          </cell>
          <cell r="K28">
            <v>91031.01</v>
          </cell>
          <cell r="L28">
            <v>11650.359999999999</v>
          </cell>
          <cell r="M28">
            <v>0</v>
          </cell>
        </row>
        <row r="29">
          <cell r="D29" t="str">
            <v>M150</v>
          </cell>
          <cell r="E29" t="str">
            <v>m3</v>
          </cell>
          <cell r="F29">
            <v>3.08</v>
          </cell>
          <cell r="G29">
            <v>1</v>
          </cell>
          <cell r="H29">
            <v>320545</v>
          </cell>
          <cell r="I29">
            <v>51578</v>
          </cell>
          <cell r="K29">
            <v>987278.6</v>
          </cell>
          <cell r="L29">
            <v>158860.24</v>
          </cell>
          <cell r="M29">
            <v>0</v>
          </cell>
        </row>
        <row r="30">
          <cell r="D30" t="str">
            <v>M200</v>
          </cell>
          <cell r="E30" t="str">
            <v>m3</v>
          </cell>
          <cell r="F30">
            <v>0.1</v>
          </cell>
          <cell r="G30">
            <v>1</v>
          </cell>
          <cell r="H30">
            <v>342039</v>
          </cell>
          <cell r="I30">
            <v>51578</v>
          </cell>
          <cell r="K30">
            <v>34203.9</v>
          </cell>
          <cell r="L30">
            <v>5157.8</v>
          </cell>
          <cell r="M30">
            <v>0</v>
          </cell>
        </row>
        <row r="31">
          <cell r="E31" t="str">
            <v>kg</v>
          </cell>
          <cell r="F31">
            <v>13.54</v>
          </cell>
          <cell r="G31">
            <v>1.0249999999999999</v>
          </cell>
          <cell r="H31">
            <v>4661.7299999999996</v>
          </cell>
          <cell r="I31">
            <v>138.81800000000001</v>
          </cell>
          <cell r="J31">
            <v>21.51</v>
          </cell>
          <cell r="K31">
            <v>64697.819804999985</v>
          </cell>
          <cell r="L31">
            <v>1926.585613</v>
          </cell>
          <cell r="M31">
            <v>298.52653499999997</v>
          </cell>
        </row>
        <row r="32">
          <cell r="E32" t="str">
            <v>m3</v>
          </cell>
          <cell r="F32">
            <v>14.040000000000003</v>
          </cell>
          <cell r="G32">
            <v>1</v>
          </cell>
          <cell r="I32">
            <v>28696</v>
          </cell>
          <cell r="K32">
            <v>0</v>
          </cell>
          <cell r="L32">
            <v>402891.84000000008</v>
          </cell>
          <cell r="M32">
            <v>0</v>
          </cell>
        </row>
        <row r="33">
          <cell r="E33" t="str">
            <v>m3</v>
          </cell>
          <cell r="F33">
            <v>11.146000000000003</v>
          </cell>
          <cell r="G33">
            <v>1</v>
          </cell>
          <cell r="I33">
            <v>8216</v>
          </cell>
          <cell r="K33">
            <v>0</v>
          </cell>
          <cell r="L33">
            <v>91575.536000000022</v>
          </cell>
          <cell r="M33">
            <v>0</v>
          </cell>
        </row>
        <row r="34">
          <cell r="D34" t="str">
            <v>M50</v>
          </cell>
          <cell r="E34" t="str">
            <v>m3</v>
          </cell>
          <cell r="F34">
            <v>0.47</v>
          </cell>
          <cell r="G34">
            <v>1</v>
          </cell>
          <cell r="I34">
            <v>35669.244500000001</v>
          </cell>
          <cell r="L34">
            <v>16764.544914999999</v>
          </cell>
        </row>
        <row r="35">
          <cell r="D35" t="str">
            <v>M150</v>
          </cell>
          <cell r="E35" t="str">
            <v>m3</v>
          </cell>
          <cell r="F35">
            <v>3.08</v>
          </cell>
          <cell r="G35">
            <v>1</v>
          </cell>
          <cell r="I35">
            <v>42422.640999999996</v>
          </cell>
          <cell r="L35">
            <v>130661.73427999999</v>
          </cell>
        </row>
        <row r="36">
          <cell r="D36" t="str">
            <v>M200</v>
          </cell>
          <cell r="E36" t="str">
            <v>m3</v>
          </cell>
          <cell r="F36">
            <v>0.1</v>
          </cell>
          <cell r="G36">
            <v>1</v>
          </cell>
          <cell r="I36">
            <v>42713.765999999996</v>
          </cell>
          <cell r="L36">
            <v>4271.3765999999996</v>
          </cell>
        </row>
        <row r="37">
          <cell r="E37" t="str">
            <v>tÊn</v>
          </cell>
          <cell r="F37">
            <v>1.354E-2</v>
          </cell>
          <cell r="G37">
            <v>1</v>
          </cell>
          <cell r="I37">
            <v>42112</v>
          </cell>
          <cell r="L37">
            <v>570.19647999999995</v>
          </cell>
        </row>
        <row r="38">
          <cell r="E38" t="str">
            <v>tÊn</v>
          </cell>
          <cell r="F38">
            <v>0.1</v>
          </cell>
          <cell r="G38">
            <v>1</v>
          </cell>
          <cell r="I38">
            <v>37439.5</v>
          </cell>
          <cell r="L38">
            <v>3743.9500000000003</v>
          </cell>
        </row>
        <row r="39">
          <cell r="D39" t="str">
            <v>MTK-14</v>
          </cell>
          <cell r="K39">
            <v>2855034.1393799996</v>
          </cell>
          <cell r="L39">
            <v>1010971.1157979999</v>
          </cell>
          <cell r="M39">
            <v>4996.9020599999994</v>
          </cell>
        </row>
        <row r="40">
          <cell r="D40" t="str">
            <v>M50</v>
          </cell>
          <cell r="E40" t="str">
            <v>m3</v>
          </cell>
          <cell r="F40">
            <v>0.66</v>
          </cell>
          <cell r="G40">
            <v>1</v>
          </cell>
          <cell r="H40">
            <v>193683</v>
          </cell>
          <cell r="I40">
            <v>24788</v>
          </cell>
          <cell r="K40">
            <v>127830.78</v>
          </cell>
          <cell r="L40">
            <v>16360.08</v>
          </cell>
          <cell r="M40">
            <v>0</v>
          </cell>
        </row>
        <row r="41">
          <cell r="D41" t="str">
            <v>M150</v>
          </cell>
          <cell r="E41" t="str">
            <v>m3</v>
          </cell>
          <cell r="F41">
            <v>4.5</v>
          </cell>
          <cell r="G41">
            <v>1</v>
          </cell>
          <cell r="H41">
            <v>320545</v>
          </cell>
          <cell r="I41">
            <v>51578</v>
          </cell>
          <cell r="K41">
            <v>1442452.5</v>
          </cell>
          <cell r="L41">
            <v>232101</v>
          </cell>
          <cell r="M41">
            <v>0</v>
          </cell>
        </row>
        <row r="42">
          <cell r="D42" t="str">
            <v>M200</v>
          </cell>
          <cell r="E42" t="str">
            <v>m3</v>
          </cell>
          <cell r="F42">
            <v>0.59</v>
          </cell>
          <cell r="G42">
            <v>1</v>
          </cell>
          <cell r="H42">
            <v>342039</v>
          </cell>
          <cell r="I42">
            <v>51578</v>
          </cell>
          <cell r="K42">
            <v>201803.00999999998</v>
          </cell>
          <cell r="L42">
            <v>30431.019999999997</v>
          </cell>
          <cell r="M42">
            <v>0</v>
          </cell>
        </row>
        <row r="43">
          <cell r="E43" t="str">
            <v>kg</v>
          </cell>
          <cell r="F43">
            <v>226.64</v>
          </cell>
          <cell r="G43">
            <v>1.0249999999999999</v>
          </cell>
          <cell r="H43">
            <v>4661.7299999999996</v>
          </cell>
          <cell r="I43">
            <v>138.81800000000001</v>
          </cell>
          <cell r="J43">
            <v>21.51</v>
          </cell>
          <cell r="K43">
            <v>1082947.8493799998</v>
          </cell>
          <cell r="L43">
            <v>32248.254308</v>
          </cell>
          <cell r="M43">
            <v>4996.9020599999994</v>
          </cell>
        </row>
        <row r="44">
          <cell r="E44" t="str">
            <v>m3</v>
          </cell>
          <cell r="F44">
            <v>13.200000000000001</v>
          </cell>
          <cell r="G44">
            <v>1</v>
          </cell>
          <cell r="I44">
            <v>28696</v>
          </cell>
          <cell r="K44">
            <v>0</v>
          </cell>
          <cell r="L44">
            <v>378787.2</v>
          </cell>
          <cell r="M44">
            <v>0</v>
          </cell>
        </row>
        <row r="45">
          <cell r="E45" t="str">
            <v>m3</v>
          </cell>
          <cell r="F45">
            <v>8.2900000000000009</v>
          </cell>
          <cell r="G45">
            <v>1</v>
          </cell>
          <cell r="I45">
            <v>8216</v>
          </cell>
          <cell r="K45">
            <v>0</v>
          </cell>
          <cell r="L45">
            <v>68110.640000000014</v>
          </cell>
          <cell r="M45">
            <v>0</v>
          </cell>
        </row>
        <row r="46">
          <cell r="D46" t="str">
            <v>M50</v>
          </cell>
          <cell r="E46" t="str">
            <v>m3</v>
          </cell>
          <cell r="F46">
            <v>0.66</v>
          </cell>
          <cell r="G46">
            <v>1</v>
          </cell>
          <cell r="I46">
            <v>35669.244500000001</v>
          </cell>
          <cell r="L46">
            <v>23541.701370000002</v>
          </cell>
        </row>
        <row r="47">
          <cell r="D47" t="str">
            <v>M150</v>
          </cell>
          <cell r="E47" t="str">
            <v>m3</v>
          </cell>
          <cell r="F47">
            <v>4.5</v>
          </cell>
          <cell r="G47">
            <v>1</v>
          </cell>
          <cell r="I47">
            <v>42422.640999999996</v>
          </cell>
          <cell r="L47">
            <v>190901.88449999999</v>
          </cell>
        </row>
        <row r="48">
          <cell r="D48" t="str">
            <v>M200</v>
          </cell>
          <cell r="E48" t="str">
            <v>m3</v>
          </cell>
          <cell r="F48">
            <v>0.59</v>
          </cell>
          <cell r="G48">
            <v>1</v>
          </cell>
          <cell r="I48">
            <v>42713.765999999996</v>
          </cell>
          <cell r="L48">
            <v>25201.121939999997</v>
          </cell>
        </row>
        <row r="49">
          <cell r="E49" t="str">
            <v>tÊn</v>
          </cell>
          <cell r="F49">
            <v>0.22663999999999998</v>
          </cell>
          <cell r="G49">
            <v>1</v>
          </cell>
          <cell r="I49">
            <v>42112</v>
          </cell>
          <cell r="L49">
            <v>9544.26368</v>
          </cell>
        </row>
        <row r="50">
          <cell r="E50" t="str">
            <v>tÊn</v>
          </cell>
          <cell r="F50">
            <v>0.1</v>
          </cell>
          <cell r="G50">
            <v>1</v>
          </cell>
          <cell r="I50">
            <v>37439.5</v>
          </cell>
          <cell r="L50">
            <v>3743.9500000000003</v>
          </cell>
        </row>
        <row r="51">
          <cell r="D51" t="str">
            <v>MTK-16</v>
          </cell>
          <cell r="K51">
            <v>3342131.8516649995</v>
          </cell>
          <cell r="L51">
            <v>1351260.6689770003</v>
          </cell>
          <cell r="M51">
            <v>5238.986355</v>
          </cell>
        </row>
        <row r="52">
          <cell r="D52" t="str">
            <v>M50</v>
          </cell>
          <cell r="E52" t="str">
            <v>m3</v>
          </cell>
          <cell r="F52">
            <v>1.024</v>
          </cell>
          <cell r="G52">
            <v>1</v>
          </cell>
          <cell r="H52">
            <v>193683</v>
          </cell>
          <cell r="I52">
            <v>24788</v>
          </cell>
          <cell r="K52">
            <v>198331.39199999999</v>
          </cell>
          <cell r="L52">
            <v>25382.912</v>
          </cell>
          <cell r="M52">
            <v>0</v>
          </cell>
        </row>
        <row r="53">
          <cell r="D53" t="str">
            <v>M150</v>
          </cell>
          <cell r="E53" t="str">
            <v>m3</v>
          </cell>
          <cell r="F53">
            <v>5.7</v>
          </cell>
          <cell r="G53">
            <v>1</v>
          </cell>
          <cell r="H53">
            <v>320545</v>
          </cell>
          <cell r="I53">
            <v>51578</v>
          </cell>
          <cell r="K53">
            <v>1827106.5</v>
          </cell>
          <cell r="L53">
            <v>293994.60000000003</v>
          </cell>
          <cell r="M53">
            <v>0</v>
          </cell>
        </row>
        <row r="54">
          <cell r="D54" t="str">
            <v>M200</v>
          </cell>
          <cell r="E54" t="str">
            <v>m3</v>
          </cell>
          <cell r="F54">
            <v>0.53</v>
          </cell>
          <cell r="G54">
            <v>1</v>
          </cell>
          <cell r="H54">
            <v>342039</v>
          </cell>
          <cell r="I54">
            <v>51578</v>
          </cell>
          <cell r="K54">
            <v>181280.67</v>
          </cell>
          <cell r="L54">
            <v>27336.34</v>
          </cell>
          <cell r="M54">
            <v>0</v>
          </cell>
        </row>
        <row r="55">
          <cell r="E55" t="str">
            <v>kg</v>
          </cell>
          <cell r="F55">
            <v>237.62</v>
          </cell>
          <cell r="G55">
            <v>1.0249999999999999</v>
          </cell>
          <cell r="H55">
            <v>4661.7299999999996</v>
          </cell>
          <cell r="I55">
            <v>138.81800000000001</v>
          </cell>
          <cell r="J55">
            <v>21.51</v>
          </cell>
          <cell r="K55">
            <v>1135413.2896649998</v>
          </cell>
          <cell r="L55">
            <v>33810.581488999997</v>
          </cell>
          <cell r="M55">
            <v>5238.986355</v>
          </cell>
        </row>
        <row r="56">
          <cell r="E56" t="str">
            <v>m3</v>
          </cell>
          <cell r="F56">
            <v>19.200000000000003</v>
          </cell>
          <cell r="G56">
            <v>1</v>
          </cell>
          <cell r="I56">
            <v>28696</v>
          </cell>
          <cell r="K56">
            <v>0</v>
          </cell>
          <cell r="L56">
            <v>550963.20000000007</v>
          </cell>
          <cell r="M56">
            <v>0</v>
          </cell>
        </row>
        <row r="57">
          <cell r="E57" t="str">
            <v>m3</v>
          </cell>
          <cell r="F57">
            <v>12.786000000000003</v>
          </cell>
          <cell r="G57">
            <v>1</v>
          </cell>
          <cell r="I57">
            <v>8216</v>
          </cell>
          <cell r="K57">
            <v>0</v>
          </cell>
          <cell r="L57">
            <v>105049.77600000003</v>
          </cell>
          <cell r="M57">
            <v>0</v>
          </cell>
        </row>
        <row r="58">
          <cell r="D58" t="str">
            <v>M50</v>
          </cell>
          <cell r="E58" t="str">
            <v>m3</v>
          </cell>
          <cell r="F58">
            <v>1.024</v>
          </cell>
          <cell r="G58">
            <v>1</v>
          </cell>
          <cell r="I58">
            <v>35669.244500000001</v>
          </cell>
          <cell r="L58">
            <v>36525.306368000005</v>
          </cell>
        </row>
        <row r="59">
          <cell r="D59" t="str">
            <v>M150</v>
          </cell>
          <cell r="E59" t="str">
            <v>m3</v>
          </cell>
          <cell r="F59">
            <v>5.7</v>
          </cell>
          <cell r="G59">
            <v>1</v>
          </cell>
          <cell r="I59">
            <v>42422.640999999996</v>
          </cell>
          <cell r="L59">
            <v>241809.05369999999</v>
          </cell>
        </row>
        <row r="60">
          <cell r="D60" t="str">
            <v>M200</v>
          </cell>
          <cell r="E60" t="str">
            <v>m3</v>
          </cell>
          <cell r="F60">
            <v>0.53</v>
          </cell>
          <cell r="G60">
            <v>1</v>
          </cell>
          <cell r="I60">
            <v>42713.765999999996</v>
          </cell>
          <cell r="L60">
            <v>22638.295979999999</v>
          </cell>
        </row>
        <row r="61">
          <cell r="E61" t="str">
            <v>tÊn</v>
          </cell>
          <cell r="F61">
            <v>0.23762</v>
          </cell>
          <cell r="G61">
            <v>1</v>
          </cell>
          <cell r="I61">
            <v>42112</v>
          </cell>
          <cell r="L61">
            <v>10006.65344</v>
          </cell>
        </row>
        <row r="62">
          <cell r="E62" t="str">
            <v>tÊn</v>
          </cell>
          <cell r="F62">
            <v>0.1</v>
          </cell>
          <cell r="G62">
            <v>1</v>
          </cell>
          <cell r="I62">
            <v>37439.5</v>
          </cell>
          <cell r="L62">
            <v>3743.9500000000003</v>
          </cell>
        </row>
        <row r="63">
          <cell r="D63" t="str">
            <v>rC-2a</v>
          </cell>
          <cell r="K63">
            <v>214274.39999999997</v>
          </cell>
          <cell r="L63">
            <v>433052.18624199997</v>
          </cell>
          <cell r="M63">
            <v>3980.5034499999997</v>
          </cell>
        </row>
        <row r="64">
          <cell r="E64" t="str">
            <v>kg</v>
          </cell>
          <cell r="F64">
            <v>19.239999999999998</v>
          </cell>
          <cell r="G64">
            <v>1.0249999999999999</v>
          </cell>
          <cell r="H64">
            <v>4200</v>
          </cell>
          <cell r="K64">
            <v>82828.2</v>
          </cell>
          <cell r="L64">
            <v>0</v>
          </cell>
          <cell r="M64">
            <v>0</v>
          </cell>
        </row>
        <row r="65">
          <cell r="E65" t="str">
            <v>kg</v>
          </cell>
          <cell r="F65">
            <v>30.2</v>
          </cell>
          <cell r="G65">
            <v>1.03</v>
          </cell>
          <cell r="H65">
            <v>4100</v>
          </cell>
          <cell r="K65">
            <v>127534.6</v>
          </cell>
          <cell r="L65">
            <v>0</v>
          </cell>
          <cell r="M65">
            <v>0</v>
          </cell>
        </row>
        <row r="66">
          <cell r="E66" t="str">
            <v>kg</v>
          </cell>
          <cell r="F66">
            <v>0.27600000000000002</v>
          </cell>
          <cell r="G66">
            <v>1.03</v>
          </cell>
          <cell r="H66">
            <v>10000</v>
          </cell>
          <cell r="K66">
            <v>2842.8000000000006</v>
          </cell>
          <cell r="L66">
            <v>0</v>
          </cell>
          <cell r="M66">
            <v>0</v>
          </cell>
        </row>
        <row r="67">
          <cell r="E67" t="str">
            <v>kg</v>
          </cell>
          <cell r="F67">
            <v>4.36E-2</v>
          </cell>
          <cell r="G67">
            <v>1</v>
          </cell>
          <cell r="H67">
            <v>8000</v>
          </cell>
          <cell r="K67">
            <v>348.8</v>
          </cell>
          <cell r="L67">
            <v>0</v>
          </cell>
          <cell r="M67">
            <v>0</v>
          </cell>
        </row>
        <row r="68">
          <cell r="E68" t="str">
            <v>kg</v>
          </cell>
          <cell r="F68">
            <v>0.04</v>
          </cell>
          <cell r="G68">
            <v>1</v>
          </cell>
          <cell r="H68">
            <v>18000</v>
          </cell>
          <cell r="K68">
            <v>720</v>
          </cell>
          <cell r="L68">
            <v>0</v>
          </cell>
          <cell r="M68">
            <v>0</v>
          </cell>
        </row>
        <row r="69">
          <cell r="E69" t="str">
            <v>tÊn</v>
          </cell>
          <cell r="F69">
            <v>4.9716000000000003E-2</v>
          </cell>
          <cell r="G69">
            <v>1</v>
          </cell>
          <cell r="I69">
            <v>42112</v>
          </cell>
          <cell r="K69">
            <v>0</v>
          </cell>
          <cell r="L69">
            <v>2093.6401920000003</v>
          </cell>
          <cell r="M69">
            <v>0</v>
          </cell>
        </row>
        <row r="70">
          <cell r="E70" t="str">
            <v>kg</v>
          </cell>
          <cell r="F70">
            <v>30.2</v>
          </cell>
          <cell r="G70">
            <v>1.0249999999999999</v>
          </cell>
          <cell r="I70">
            <v>290.31</v>
          </cell>
          <cell r="J70">
            <v>128.59</v>
          </cell>
          <cell r="K70">
            <v>0</v>
          </cell>
          <cell r="L70">
            <v>8986.546049999999</v>
          </cell>
          <cell r="M70">
            <v>3980.5034499999997</v>
          </cell>
        </row>
        <row r="71">
          <cell r="E71" t="str">
            <v>cäc</v>
          </cell>
          <cell r="F71">
            <v>2</v>
          </cell>
          <cell r="G71">
            <v>1</v>
          </cell>
          <cell r="I71">
            <v>13796</v>
          </cell>
          <cell r="K71">
            <v>0</v>
          </cell>
          <cell r="L71">
            <v>27592</v>
          </cell>
          <cell r="M71">
            <v>0</v>
          </cell>
        </row>
        <row r="72">
          <cell r="E72" t="str">
            <v>m3</v>
          </cell>
          <cell r="F72">
            <v>12</v>
          </cell>
          <cell r="G72">
            <v>1</v>
          </cell>
          <cell r="I72">
            <v>25262</v>
          </cell>
          <cell r="K72">
            <v>0</v>
          </cell>
          <cell r="L72">
            <v>303144</v>
          </cell>
          <cell r="M72">
            <v>0</v>
          </cell>
        </row>
        <row r="73">
          <cell r="E73" t="str">
            <v>m3</v>
          </cell>
          <cell r="F73">
            <v>12</v>
          </cell>
          <cell r="G73">
            <v>1</v>
          </cell>
          <cell r="I73">
            <v>7603</v>
          </cell>
          <cell r="K73">
            <v>0</v>
          </cell>
          <cell r="L73">
            <v>91236</v>
          </cell>
          <cell r="M73">
            <v>0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luong-NII"/>
      <sheetName val="luong-NIII"/>
      <sheetName val="may"/>
      <sheetName val="nen"/>
      <sheetName val="mat"/>
      <sheetName val="atgt"/>
      <sheetName val="cong"/>
      <sheetName val="vua"/>
      <sheetName val="gVL"/>
      <sheetName val="dtctiet-ccat-dhoc-05"/>
      <sheetName val="gtxl-ccat-dhoc-05"/>
      <sheetName val="dtctiet-cocXM-dhoc-05"/>
      <sheetName val="gtxl-cocXM-dhoc-05"/>
      <sheetName val="dtctiet-btham-dhoc-05"/>
      <sheetName val="gtxl-btham-dhoc-05"/>
      <sheetName val="dtctiet-ccat-BT-05"/>
      <sheetName val="gtxl-ccat-BT-05"/>
      <sheetName val="dtctiet-cocXM-BT-05"/>
      <sheetName val="gtxl-cocXM-BT-05"/>
      <sheetName val="dtctiet-btham-BT-05"/>
      <sheetName val="gtxl-btham-BT-05"/>
      <sheetName val="gpmb"/>
      <sheetName val="dtctiet-ccat-dhoc-04"/>
      <sheetName val="gtxl-ccat-dhoc-04"/>
      <sheetName val="dtctiet-cocXM-dhoc-04"/>
      <sheetName val="gtxl-cocXM-dhoc-04"/>
      <sheetName val="dtctiet-ccat-BT-04"/>
      <sheetName val="gtxl-ccat-BT-04"/>
      <sheetName val="dtctiet-cocXM-BT-04"/>
      <sheetName val="gtxl-cocXM-BT-04"/>
      <sheetName val="Sheet1"/>
      <sheetName val="dtctiet-PA1-1360m-05"/>
      <sheetName val="gtxl-PA1(coc cat)-1360m-05"/>
      <sheetName val="dtctiet-PA2-1360m-05"/>
      <sheetName val="gtxl-PA2(cocXM)-1360m-05"/>
      <sheetName val="gpmb-1360m"/>
      <sheetName val="dtctiet-PA1-1360m-04"/>
      <sheetName val="gtxl-PA1(coc cat)-1360m-04"/>
      <sheetName val="dtctiet-PA2-1360m-04"/>
      <sheetName val="gtxl-duong-PA2(cocXM)-1360m-04"/>
      <sheetName val="Sheet3"/>
      <sheetName val="dtctiet"/>
      <sheetName val="gtxl-duong-PA2(thaydat)"/>
      <sheetName val="dap"/>
      <sheetName val="dtoan"/>
      <sheetName val="dtoan (2)"/>
      <sheetName val="0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0">
          <cell r="N60">
            <v>49611.100000000006</v>
          </cell>
        </row>
        <row r="61">
          <cell r="N61">
            <v>22388.300000000003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VL"/>
    </sheetNames>
    <sheetDataSet>
      <sheetData sheetId="0" refreshError="1">
        <row r="13">
          <cell r="F13">
            <v>887553.90476190473</v>
          </cell>
        </row>
        <row r="14">
          <cell r="F14">
            <v>782553.90476190473</v>
          </cell>
        </row>
        <row r="28">
          <cell r="F28">
            <v>9320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8"/>
      <sheetName val="T7"/>
      <sheetName val="Kh48"/>
      <sheetName val="Ht 48"/>
      <sheetName val="Ht128"/>
      <sheetName val="ht12"/>
      <sheetName val="Kh 12"/>
      <sheetName val="ht 20-10"/>
      <sheetName val="kh20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XL4Poppy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9.1999999999999993</v>
          </cell>
          <cell r="AO16">
            <v>9.6999999999999993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8.7799999999999994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 xml:space="preserve"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 xml:space="preserve"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40.369999999999997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 xml:space="preserve"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8.1999999999999993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 xml:space="preserve"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 xml:space="preserve"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37.229999999999997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 xml:space="preserve"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36.700000000000003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37.869999999999997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 xml:space="preserve"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 xml:space="preserve">EPOXY RESIN </v>
          </cell>
        </row>
        <row r="30">
          <cell r="AH30" t="str">
            <v>ERLP</v>
          </cell>
          <cell r="AI30" t="str">
            <v xml:space="preserve"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 xml:space="preserve"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 xml:space="preserve"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18.899999999999999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 xml:space="preserve"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 xml:space="preserve"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19.399999999999999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 xml:space="preserve"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 xml:space="preserve"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 xml:space="preserve"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19.399999999999999</v>
          </cell>
          <cell r="AO37">
            <v>15.6</v>
          </cell>
          <cell r="AP37">
            <v>30.3</v>
          </cell>
          <cell r="AQ37">
            <v>56.7</v>
          </cell>
          <cell r="AR37">
            <v>64.099999999999994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 xml:space="preserve"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65.569999999999993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20.309999999999999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 xml:space="preserve"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8.1999999999999993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 xml:space="preserve"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19.399999999999999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32.700000000000003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 xml:space="preserve"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9.2799999999999994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 xml:space="preserve">CHLORINATED RUBBER RESIN </v>
          </cell>
        </row>
        <row r="60">
          <cell r="AH60" t="str">
            <v>CRRLP</v>
          </cell>
          <cell r="AI60" t="str">
            <v xml:space="preserve"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37.979999999999997</v>
          </cell>
          <cell r="AS60">
            <v>36.450000000000003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36.450000000000003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 xml:space="preserve"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38.020000000000003</v>
          </cell>
          <cell r="AS62">
            <v>38.549999999999997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 xml:space="preserve"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18.899999999999999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36.409999999999997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 xml:space="preserve"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 xml:space="preserve"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16.399999999999999</v>
          </cell>
          <cell r="AO68">
            <v>13.2</v>
          </cell>
          <cell r="AP68">
            <v>14.8</v>
          </cell>
          <cell r="AQ68">
            <v>37.799999999999997</v>
          </cell>
          <cell r="AR68">
            <v>37.880000000000003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 xml:space="preserve"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 xml:space="preserve"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20.399999999999999</v>
          </cell>
          <cell r="AP73">
            <v>29</v>
          </cell>
          <cell r="AQ73">
            <v>36.229999999999997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35.799999999999997</v>
          </cell>
          <cell r="AO74">
            <v>34.1</v>
          </cell>
          <cell r="AQ74">
            <v>36.31</v>
          </cell>
          <cell r="AR74">
            <v>38.119999999999997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38.119999999999997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74.400000000000006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32.479999999999997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 xml:space="preserve"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 xml:space="preserve"> 21</v>
          </cell>
          <cell r="AM83">
            <v>1</v>
          </cell>
          <cell r="AN83">
            <v>21.8</v>
          </cell>
          <cell r="AO83">
            <v>25.3</v>
          </cell>
          <cell r="AP83">
            <v>64.900000000000006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 xml:space="preserve"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 xml:space="preserve"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18.899999999999999</v>
          </cell>
          <cell r="AR86">
            <v>19.079999999999998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 xml:space="preserve">POLYOL POLYISOCYANATE </v>
          </cell>
        </row>
        <row r="90">
          <cell r="AH90" t="str">
            <v>PCC</v>
          </cell>
          <cell r="AI90" t="str">
            <v xml:space="preserve">POLYURETHANE COATING CLEAR </v>
          </cell>
          <cell r="AJ90" t="str">
            <v>0550</v>
          </cell>
          <cell r="AK90" t="str">
            <v>722</v>
          </cell>
          <cell r="AL90" t="str">
            <v xml:space="preserve"> 67</v>
          </cell>
          <cell r="AM90">
            <v>1</v>
          </cell>
          <cell r="AN90">
            <v>27.8</v>
          </cell>
          <cell r="AO90">
            <v>29.8</v>
          </cell>
          <cell r="AP90">
            <v>81.790000000000006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 xml:space="preserve"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 xml:space="preserve"> 66</v>
          </cell>
          <cell r="AM92">
            <v>1</v>
          </cell>
          <cell r="AN92">
            <v>36.78</v>
          </cell>
          <cell r="AO92">
            <v>16.059999999999999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37.840000000000003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9.6999999999999993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8.1999999999999993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 xml:space="preserve"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38.299999999999997</v>
          </cell>
          <cell r="AS104">
            <v>34.880000000000003</v>
          </cell>
          <cell r="AT104">
            <v>360</v>
          </cell>
          <cell r="AV104">
            <v>900</v>
          </cell>
        </row>
        <row r="105">
          <cell r="AI105" t="str">
            <v xml:space="preserve"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40.630000000000003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34.479999999999997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4.4000000000000004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Sheet4"/>
      <sheetName val="TBA"/>
      <sheetName val="Netbook"/>
      <sheetName val="DZ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5"/>
      <sheetName val="DB"/>
      <sheetName val="XXXXXXXX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10000000"/>
      <sheetName val="CDPS 6tc (2)"/>
      <sheetName val="20000000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Thep be"/>
      <sheetName val="Thep than"/>
      <sheetName val="Thep xa mu"/>
      <sheetName val="Sheet6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HTSCD1"/>
      <sheetName val="KHTSCD2"/>
      <sheetName val="SoCaiTM"/>
      <sheetName val="NK"/>
      <sheetName val="PhieuKT"/>
      <sheetName val="km248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b1"/>
      <sheetName val="Congty"/>
      <sheetName val="VPPN"/>
      <sheetName val="XN74"/>
      <sheetName val="XN54"/>
      <sheetName val="XN33"/>
      <sheetName val="NK96"/>
      <sheetName val="XL4Test5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Trich Ngang"/>
      <sheetName val="Danh sach Rieng"/>
      <sheetName val="Dia Diem Thuc Tap"/>
      <sheetName val="De Tai Thuc Tap"/>
      <sheetName val="phan tich DG"/>
      <sheetName val="gia vat lieu"/>
      <sheetName val="gia xe may"/>
      <sheetName val="gia nhan cong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Tonghop"/>
      <sheetName val="Sheet7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H"/>
      <sheetName val="Sheet10"/>
      <sheetName val="Thau"/>
      <sheetName val="CT-BT"/>
      <sheetName val="Xa"/>
      <sheetName val="XXXXXX_xda24_X"/>
      <sheetName val="T.K H.T.T5"/>
      <sheetName val="T.K T7"/>
      <sheetName val="TK T6"/>
      <sheetName val="T.K T5"/>
      <sheetName val="Bang thong ke hang ton"/>
      <sheetName val="thong ke "/>
      <sheetName val="T.KT04"/>
      <sheetName val="TH du toan "/>
      <sheetName val="Du toan "/>
      <sheetName val="C.Tinh"/>
      <sheetName val="TK_cap"/>
      <sheetName val="HHVt "/>
      <sheetName val="CamPha"/>
      <sheetName val="MongCai"/>
      <sheetName val="30000000"/>
      <sheetName val="40000000"/>
      <sheetName val="50000000"/>
      <sheetName val="60000000"/>
      <sheetName val="70000000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BangTH"/>
      <sheetName val="Xaylap "/>
      <sheetName val="Nhan cong"/>
      <sheetName val="Thietbi"/>
      <sheetName val="Diengiai"/>
      <sheetName val="Vanchuyen"/>
      <sheetName val="D1"/>
      <sheetName val="D2"/>
      <sheetName val="D3"/>
      <sheetName val="D4"/>
      <sheetName val="D5"/>
      <sheetName val="D6"/>
      <sheetName val="Tay ninh"/>
      <sheetName val="A.Duc"/>
      <sheetName val="TH2003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T8-9)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Co~g hop 1,5x1,5"/>
      <sheetName val="CV di trong  dong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[IBASE2.XLSѝTNHNoi"/>
      <sheetName val=""/>
      <sheetName val="bcth 05-04"/>
      <sheetName val="baocao 05-04"/>
      <sheetName val="bcth04-04"/>
      <sheetName val="baocao04-04"/>
      <sheetName val="bcth03-04"/>
      <sheetName val="baocao03-04"/>
      <sheetName val="bcth02-04"/>
      <sheetName val="baocao02-04"/>
      <sheetName val="bcth01-04"/>
      <sheetName val="baocao01-04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Chamcong"/>
      <sheetName val="DMTK"/>
      <sheetName val="DMKH"/>
      <sheetName val="DMNB"/>
      <sheetName val="DMNV"/>
      <sheetName val="CT 03"/>
      <sheetName val="TH 03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Baocao"/>
      <sheetName val="Heso 3-2004 (2)"/>
      <sheetName val="HD1"/>
      <sheetName val="HD4"/>
      <sheetName val="HD3"/>
      <sheetName val="HD5"/>
      <sheetName val="HD7"/>
      <sheetName val="HD6"/>
      <sheetName val="HD2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TH_BQ"/>
      <sheetName val=" KQTH quy hoach 135"/>
      <sheetName val="Bao cao KQTH quy hoach 135"/>
      <sheetName val="Sheet12"/>
      <sheetName val="bg+th45"/>
      <sheetName val="4-5"/>
      <sheetName val="bg+th34"/>
      <sheetName val="3-4"/>
      <sheetName val="bg+th23"/>
      <sheetName val="2-3"/>
      <sheetName val="bg+th12"/>
      <sheetName val="1-2"/>
      <sheetName val="Coc 6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9.1999999999999993</v>
          </cell>
          <cell r="AO16">
            <v>9.6999999999999993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8.7799999999999994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L18">
            <v>0</v>
          </cell>
          <cell r="AM18">
            <v>1</v>
          </cell>
          <cell r="AN18">
            <v>8.44</v>
          </cell>
          <cell r="AO18">
            <v>9</v>
          </cell>
          <cell r="AP18">
            <v>0</v>
          </cell>
          <cell r="AQ18">
            <v>45</v>
          </cell>
          <cell r="AR18">
            <v>42.22</v>
          </cell>
          <cell r="AS18">
            <v>0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 xml:space="preserve"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 xml:space="preserve"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40.369999999999997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 xml:space="preserve"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8.1999999999999993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 xml:space="preserve"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 xml:space="preserve">FLAT READY-MIXED PAINT </v>
          </cell>
          <cell r="AJ24" t="str">
            <v>0153</v>
          </cell>
          <cell r="AK24" t="str">
            <v>508</v>
          </cell>
          <cell r="AL24">
            <v>0</v>
          </cell>
          <cell r="AM24">
            <v>1</v>
          </cell>
          <cell r="AN24">
            <v>11.8</v>
          </cell>
          <cell r="AO24">
            <v>9.4</v>
          </cell>
          <cell r="AP24">
            <v>0</v>
          </cell>
          <cell r="AQ24">
            <v>36.44</v>
          </cell>
          <cell r="AR24">
            <v>37.229999999999997</v>
          </cell>
          <cell r="AS24">
            <v>0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 xml:space="preserve"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36.700000000000003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K27">
            <v>0</v>
          </cell>
          <cell r="AL27" t="str">
            <v>800</v>
          </cell>
          <cell r="AM27">
            <v>1</v>
          </cell>
          <cell r="AN27">
            <v>19.16</v>
          </cell>
          <cell r="AO27">
            <v>0</v>
          </cell>
          <cell r="AP27">
            <v>17.8</v>
          </cell>
          <cell r="AQ27">
            <v>26.1</v>
          </cell>
          <cell r="AR27">
            <v>0</v>
          </cell>
          <cell r="AS27">
            <v>37.869999999999997</v>
          </cell>
          <cell r="AT27">
            <v>500</v>
          </cell>
          <cell r="AU27">
            <v>0</v>
          </cell>
          <cell r="AV27">
            <v>674</v>
          </cell>
        </row>
        <row r="28">
          <cell r="AH28" t="str">
            <v>GP</v>
          </cell>
          <cell r="AI28" t="str">
            <v xml:space="preserve">GALVAN. STEEL SHEET EHULSION PAINT </v>
          </cell>
          <cell r="AJ28">
            <v>0</v>
          </cell>
          <cell r="AK28" t="str">
            <v>100(OM-12)</v>
          </cell>
          <cell r="AL28">
            <v>0</v>
          </cell>
          <cell r="AM28">
            <v>1</v>
          </cell>
          <cell r="AN28">
            <v>0</v>
          </cell>
          <cell r="AO28">
            <v>14.3</v>
          </cell>
          <cell r="AP28">
            <v>0</v>
          </cell>
          <cell r="AQ28">
            <v>0</v>
          </cell>
          <cell r="AR28">
            <v>47.55</v>
          </cell>
          <cell r="AS28">
            <v>0</v>
          </cell>
          <cell r="AT28">
            <v>0</v>
          </cell>
          <cell r="AU28">
            <v>680</v>
          </cell>
        </row>
        <row r="29">
          <cell r="AI29" t="str">
            <v xml:space="preserve">EPOXY RESIN </v>
          </cell>
        </row>
        <row r="30">
          <cell r="AH30" t="str">
            <v>ERLP</v>
          </cell>
          <cell r="AI30" t="str">
            <v xml:space="preserve">EPOXY RED LEAD PRIMER </v>
          </cell>
          <cell r="AJ30" t="str">
            <v>0401</v>
          </cell>
          <cell r="AK30" t="str">
            <v>1007(EP-01)</v>
          </cell>
          <cell r="AL30">
            <v>0</v>
          </cell>
          <cell r="AM30">
            <v>1</v>
          </cell>
          <cell r="AN30">
            <v>13.7</v>
          </cell>
          <cell r="AO30">
            <v>11.9</v>
          </cell>
          <cell r="AP30">
            <v>0</v>
          </cell>
          <cell r="AQ30">
            <v>41.61</v>
          </cell>
          <cell r="AR30">
            <v>47.9</v>
          </cell>
          <cell r="AS30">
            <v>0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 xml:space="preserve"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 xml:space="preserve"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18.899999999999999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 xml:space="preserve"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 xml:space="preserve"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19.399999999999999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 xml:space="preserve"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 xml:space="preserve"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P36">
            <v>0</v>
          </cell>
          <cell r="AQ36">
            <v>50.63</v>
          </cell>
          <cell r="AR36">
            <v>52.63</v>
          </cell>
          <cell r="AS36">
            <v>0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 xml:space="preserve"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19.399999999999999</v>
          </cell>
          <cell r="AO37">
            <v>15.6</v>
          </cell>
          <cell r="AP37">
            <v>30.3</v>
          </cell>
          <cell r="AQ37">
            <v>56.7</v>
          </cell>
          <cell r="AR37">
            <v>64.099999999999994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 xml:space="preserve">EPOXY CURED BASED ZINC RICH PRIMER </v>
          </cell>
          <cell r="AJ39" t="str">
            <v>4180(Z-800)</v>
          </cell>
          <cell r="AK39" t="str">
            <v>1002</v>
          </cell>
          <cell r="AL39">
            <v>0</v>
          </cell>
          <cell r="AM39">
            <v>1</v>
          </cell>
          <cell r="AN39">
            <v>27.3</v>
          </cell>
          <cell r="AO39">
            <v>15.7</v>
          </cell>
          <cell r="AP39">
            <v>0</v>
          </cell>
          <cell r="AQ39">
            <v>40.29</v>
          </cell>
          <cell r="AR39">
            <v>38.22</v>
          </cell>
          <cell r="AS39">
            <v>0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L40">
            <v>0</v>
          </cell>
          <cell r="AM40">
            <v>1</v>
          </cell>
          <cell r="AN40">
            <v>18.3</v>
          </cell>
          <cell r="AO40">
            <v>13.1</v>
          </cell>
          <cell r="AP40">
            <v>0</v>
          </cell>
          <cell r="AQ40">
            <v>65.569999999999993</v>
          </cell>
          <cell r="AR40">
            <v>83.97</v>
          </cell>
          <cell r="AS40">
            <v>0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L41">
            <v>0</v>
          </cell>
          <cell r="AM41">
            <v>1</v>
          </cell>
          <cell r="AN41">
            <v>20.309999999999999</v>
          </cell>
          <cell r="AO41">
            <v>13.1</v>
          </cell>
          <cell r="AP41">
            <v>0</v>
          </cell>
          <cell r="AQ41">
            <v>64</v>
          </cell>
          <cell r="AR41">
            <v>83.97</v>
          </cell>
          <cell r="AS41">
            <v>0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L42">
            <v>0</v>
          </cell>
          <cell r="AM42">
            <v>1</v>
          </cell>
          <cell r="AN42">
            <v>23.8</v>
          </cell>
          <cell r="AO42">
            <v>11.4</v>
          </cell>
          <cell r="AP42">
            <v>0</v>
          </cell>
          <cell r="AQ42">
            <v>37.82</v>
          </cell>
          <cell r="AR42">
            <v>83.33</v>
          </cell>
          <cell r="AS42">
            <v>0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K43">
            <v>0</v>
          </cell>
          <cell r="AL43">
            <v>0</v>
          </cell>
          <cell r="AM43">
            <v>1</v>
          </cell>
          <cell r="AN43">
            <v>19.2</v>
          </cell>
          <cell r="AO43">
            <v>0</v>
          </cell>
          <cell r="AP43">
            <v>0</v>
          </cell>
          <cell r="AQ43">
            <v>41.67</v>
          </cell>
          <cell r="AR43">
            <v>0</v>
          </cell>
          <cell r="AS43">
            <v>0</v>
          </cell>
          <cell r="AT43">
            <v>800</v>
          </cell>
        </row>
        <row r="44">
          <cell r="AH44" t="str">
            <v>ZCOP</v>
          </cell>
          <cell r="AI44" t="str">
            <v xml:space="preserve">ZINC CHROMATE-RED OXIDE/EPOXY PRIMER </v>
          </cell>
          <cell r="AJ44" t="str">
            <v>4451(A-510)</v>
          </cell>
          <cell r="AK44" t="str">
            <v>1016</v>
          </cell>
          <cell r="AL44" t="str">
            <v>530</v>
          </cell>
          <cell r="AM44">
            <v>1</v>
          </cell>
          <cell r="AN44">
            <v>18.2</v>
          </cell>
          <cell r="AO44">
            <v>8.1999999999999993</v>
          </cell>
          <cell r="AP44">
            <v>15.5</v>
          </cell>
          <cell r="AQ44">
            <v>42.86</v>
          </cell>
          <cell r="AR44">
            <v>85.37</v>
          </cell>
          <cell r="AS44">
            <v>36.450000000000003</v>
          </cell>
          <cell r="AT44">
            <v>780</v>
          </cell>
          <cell r="AU44">
            <v>700</v>
          </cell>
          <cell r="AV44">
            <v>565</v>
          </cell>
        </row>
        <row r="45">
          <cell r="AH45" t="str">
            <v>EPC</v>
          </cell>
          <cell r="AI45" t="str">
            <v xml:space="preserve">EPOXY ENAMEL/POLYAMIDE CURED </v>
          </cell>
          <cell r="AJ45" t="str">
            <v>4415(A-515)</v>
          </cell>
          <cell r="AK45">
            <v>0</v>
          </cell>
          <cell r="AL45">
            <v>0</v>
          </cell>
          <cell r="AM45">
            <v>1</v>
          </cell>
          <cell r="AN45">
            <v>19.8</v>
          </cell>
          <cell r="AO45">
            <v>0</v>
          </cell>
          <cell r="AP45">
            <v>0</v>
          </cell>
          <cell r="AQ45">
            <v>42.93</v>
          </cell>
          <cell r="AR45">
            <v>0</v>
          </cell>
          <cell r="AS45">
            <v>0</v>
          </cell>
          <cell r="AT45">
            <v>850</v>
          </cell>
        </row>
        <row r="46">
          <cell r="AH46" t="str">
            <v>4425(A-525)</v>
          </cell>
          <cell r="AI46" t="str">
            <v>EPOXY NON-SKID SURFACING</v>
          </cell>
          <cell r="AJ46" t="str">
            <v>4425(A-525)</v>
          </cell>
          <cell r="AK46" t="str">
            <v>1018</v>
          </cell>
          <cell r="AL46">
            <v>0</v>
          </cell>
          <cell r="AM46">
            <v>1</v>
          </cell>
          <cell r="AN46">
            <v>18</v>
          </cell>
          <cell r="AO46">
            <v>31.3</v>
          </cell>
          <cell r="AP46">
            <v>0</v>
          </cell>
          <cell r="AQ46">
            <v>37.78</v>
          </cell>
          <cell r="AR46">
            <v>47.92</v>
          </cell>
          <cell r="AS46">
            <v>0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L47">
            <v>0</v>
          </cell>
          <cell r="AM47">
            <v>1</v>
          </cell>
          <cell r="AN47">
            <v>21</v>
          </cell>
          <cell r="AO47">
            <v>26.92</v>
          </cell>
          <cell r="AP47">
            <v>0</v>
          </cell>
          <cell r="AQ47">
            <v>42.86</v>
          </cell>
          <cell r="AR47">
            <v>13</v>
          </cell>
          <cell r="AS47">
            <v>0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K48">
            <v>0</v>
          </cell>
          <cell r="AL48">
            <v>0</v>
          </cell>
          <cell r="AM48">
            <v>1</v>
          </cell>
          <cell r="AN48">
            <v>21.97</v>
          </cell>
          <cell r="AO48">
            <v>0</v>
          </cell>
          <cell r="AP48">
            <v>0</v>
          </cell>
          <cell r="AQ48">
            <v>37.78</v>
          </cell>
          <cell r="AR48">
            <v>0</v>
          </cell>
          <cell r="AS48">
            <v>0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L49">
            <v>0</v>
          </cell>
          <cell r="AM49">
            <v>1</v>
          </cell>
          <cell r="AN49">
            <v>19.399999999999999</v>
          </cell>
          <cell r="AO49">
            <v>15.8</v>
          </cell>
          <cell r="AP49">
            <v>0</v>
          </cell>
          <cell r="AQ49">
            <v>42.78</v>
          </cell>
          <cell r="AR49">
            <v>43.04</v>
          </cell>
          <cell r="AS49">
            <v>0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L50">
            <v>0</v>
          </cell>
          <cell r="AM50">
            <v>1</v>
          </cell>
          <cell r="AN50">
            <v>18.7</v>
          </cell>
          <cell r="AO50">
            <v>20.9</v>
          </cell>
          <cell r="AP50">
            <v>0</v>
          </cell>
          <cell r="AQ50">
            <v>42.78</v>
          </cell>
          <cell r="AR50">
            <v>28.71</v>
          </cell>
          <cell r="AS50">
            <v>0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L51">
            <v>0</v>
          </cell>
          <cell r="AM51">
            <v>1</v>
          </cell>
          <cell r="AN51">
            <v>11.69</v>
          </cell>
          <cell r="AO51">
            <v>12.2</v>
          </cell>
          <cell r="AP51">
            <v>0</v>
          </cell>
          <cell r="AQ51">
            <v>42.78</v>
          </cell>
          <cell r="AR51">
            <v>57.38</v>
          </cell>
          <cell r="AS51">
            <v>0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32.700000000000003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L53">
            <v>0</v>
          </cell>
          <cell r="AM53">
            <v>1</v>
          </cell>
          <cell r="AN53">
            <v>12.6</v>
          </cell>
          <cell r="AO53">
            <v>32.1</v>
          </cell>
          <cell r="AP53">
            <v>0</v>
          </cell>
          <cell r="AQ53">
            <v>55.56</v>
          </cell>
          <cell r="AR53">
            <v>42.37</v>
          </cell>
          <cell r="AS53">
            <v>0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L54">
            <v>0</v>
          </cell>
          <cell r="AM54">
            <v>1</v>
          </cell>
          <cell r="AN54">
            <v>21</v>
          </cell>
          <cell r="AO54">
            <v>24.4</v>
          </cell>
          <cell r="AP54">
            <v>0</v>
          </cell>
          <cell r="AQ54">
            <v>42.86</v>
          </cell>
          <cell r="AR54">
            <v>25</v>
          </cell>
          <cell r="AS54">
            <v>0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L55">
            <v>0</v>
          </cell>
          <cell r="AM55">
            <v>1</v>
          </cell>
          <cell r="AN55">
            <v>21</v>
          </cell>
          <cell r="AO55">
            <v>32</v>
          </cell>
          <cell r="AP55">
            <v>0</v>
          </cell>
          <cell r="AQ55">
            <v>42.86</v>
          </cell>
          <cell r="AR55">
            <v>23.75</v>
          </cell>
          <cell r="AS55">
            <v>0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 xml:space="preserve"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9.2799999999999994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 xml:space="preserve">CHLORINATED RUBBER RESIN </v>
          </cell>
        </row>
        <row r="60">
          <cell r="AH60" t="str">
            <v>CRRLP</v>
          </cell>
          <cell r="AI60" t="str">
            <v xml:space="preserve"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37.979999999999997</v>
          </cell>
          <cell r="AS60">
            <v>36.450000000000003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36.450000000000003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 xml:space="preserve"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38.020000000000003</v>
          </cell>
          <cell r="AS62">
            <v>38.549999999999997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 xml:space="preserve"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18.899999999999999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K64">
            <v>0</v>
          </cell>
          <cell r="AL64" t="str">
            <v>531</v>
          </cell>
          <cell r="AM64">
            <v>1</v>
          </cell>
          <cell r="AN64">
            <v>13.4</v>
          </cell>
          <cell r="AO64">
            <v>0</v>
          </cell>
          <cell r="AP64">
            <v>14.5</v>
          </cell>
          <cell r="AQ64">
            <v>37.31</v>
          </cell>
          <cell r="AR64">
            <v>0</v>
          </cell>
          <cell r="AS64">
            <v>36.409999999999997</v>
          </cell>
          <cell r="AT64">
            <v>500</v>
          </cell>
          <cell r="AU64">
            <v>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 xml:space="preserve">CHLORINATED RUBBER RED LEAD PRIMER </v>
          </cell>
          <cell r="AJ66" t="str">
            <v>4575(C-750)</v>
          </cell>
          <cell r="AK66">
            <v>0</v>
          </cell>
          <cell r="AL66" t="str">
            <v>500</v>
          </cell>
          <cell r="AM66">
            <v>1</v>
          </cell>
          <cell r="AN66">
            <v>17.2</v>
          </cell>
          <cell r="AO66">
            <v>0</v>
          </cell>
          <cell r="AP66">
            <v>15</v>
          </cell>
          <cell r="AQ66">
            <v>37.79</v>
          </cell>
          <cell r="AR66">
            <v>0</v>
          </cell>
          <cell r="AS66">
            <v>30.4</v>
          </cell>
          <cell r="AT66">
            <v>650</v>
          </cell>
          <cell r="AU66">
            <v>0</v>
          </cell>
          <cell r="AV66">
            <v>456</v>
          </cell>
        </row>
        <row r="67">
          <cell r="AH67" t="str">
            <v>CRROP</v>
          </cell>
          <cell r="AI67" t="str">
            <v xml:space="preserve">CHLORINATED RUBBER RED LEAD-RED OXIDE PRIMER </v>
          </cell>
          <cell r="AJ67" t="str">
            <v>4576(C-760)</v>
          </cell>
          <cell r="AK67">
            <v>0</v>
          </cell>
          <cell r="AL67" t="str">
            <v>550</v>
          </cell>
          <cell r="AM67">
            <v>1</v>
          </cell>
          <cell r="AN67">
            <v>15.9</v>
          </cell>
          <cell r="AO67">
            <v>0</v>
          </cell>
          <cell r="AP67">
            <v>14.8</v>
          </cell>
          <cell r="AQ67">
            <v>38.99</v>
          </cell>
          <cell r="AR67">
            <v>0</v>
          </cell>
          <cell r="AS67">
            <v>33.78</v>
          </cell>
          <cell r="AT67">
            <v>620</v>
          </cell>
          <cell r="AU67">
            <v>0</v>
          </cell>
          <cell r="AV67">
            <v>500</v>
          </cell>
        </row>
        <row r="68">
          <cell r="AH68" t="str">
            <v>VZCP</v>
          </cell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16.399999999999999</v>
          </cell>
          <cell r="AO68">
            <v>13.2</v>
          </cell>
          <cell r="AP68">
            <v>14.8</v>
          </cell>
          <cell r="AQ68">
            <v>37.799999999999997</v>
          </cell>
          <cell r="AR68">
            <v>37.880000000000003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0">
          <cell r="AH70" t="str">
            <v>HF400</v>
          </cell>
          <cell r="AI70" t="str">
            <v>HEAT-RESISTING PAINT 400'C ALUM. SERIES.</v>
          </cell>
          <cell r="AJ70" t="str">
            <v>0654</v>
          </cell>
          <cell r="AK70" t="str">
            <v>1503</v>
          </cell>
          <cell r="AV70">
            <v>406</v>
          </cell>
        </row>
        <row r="71">
          <cell r="AI71" t="str">
            <v xml:space="preserve">SILICONE RESIN </v>
          </cell>
          <cell r="AT71">
            <v>440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L72">
            <v>0</v>
          </cell>
          <cell r="AM72">
            <v>1</v>
          </cell>
          <cell r="AN72">
            <v>16.5</v>
          </cell>
          <cell r="AO72">
            <v>26.2</v>
          </cell>
          <cell r="AP72">
            <v>0</v>
          </cell>
          <cell r="AQ72">
            <v>36.36</v>
          </cell>
          <cell r="AR72">
            <v>38.17</v>
          </cell>
          <cell r="AS72">
            <v>0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 xml:space="preserve"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20.399999999999999</v>
          </cell>
          <cell r="AP73">
            <v>29</v>
          </cell>
          <cell r="AQ73">
            <v>36.229999999999997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L74">
            <v>0</v>
          </cell>
          <cell r="AM74">
            <v>1</v>
          </cell>
          <cell r="AN74">
            <v>35.799999999999997</v>
          </cell>
          <cell r="AO74">
            <v>34.1</v>
          </cell>
          <cell r="AP74">
            <v>0</v>
          </cell>
          <cell r="AQ74">
            <v>36.31</v>
          </cell>
          <cell r="AR74">
            <v>38.119999999999997</v>
          </cell>
          <cell r="AS74">
            <v>0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38.119999999999997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L76">
            <v>0</v>
          </cell>
          <cell r="AM76">
            <v>1</v>
          </cell>
          <cell r="AN76">
            <v>17.5</v>
          </cell>
          <cell r="AO76">
            <v>27.3</v>
          </cell>
          <cell r="AP76">
            <v>0</v>
          </cell>
          <cell r="AQ76">
            <v>30.29</v>
          </cell>
          <cell r="AR76">
            <v>28.57</v>
          </cell>
          <cell r="AS76">
            <v>0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L78">
            <v>0</v>
          </cell>
          <cell r="AM78">
            <v>1</v>
          </cell>
          <cell r="AN78">
            <v>51.61</v>
          </cell>
          <cell r="AO78">
            <v>59.4</v>
          </cell>
          <cell r="AP78">
            <v>0</v>
          </cell>
          <cell r="AQ78">
            <v>25.19</v>
          </cell>
          <cell r="AR78">
            <v>28.62</v>
          </cell>
          <cell r="AS78">
            <v>0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74.400000000000006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32.479999999999997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L80">
            <v>0</v>
          </cell>
          <cell r="AM80">
            <v>1</v>
          </cell>
          <cell r="AN80">
            <v>51.61</v>
          </cell>
          <cell r="AO80">
            <v>68</v>
          </cell>
          <cell r="AP80">
            <v>0</v>
          </cell>
          <cell r="AQ80">
            <v>25.19</v>
          </cell>
          <cell r="AR80">
            <v>10</v>
          </cell>
          <cell r="AS80">
            <v>0</v>
          </cell>
          <cell r="AT80">
            <v>1300</v>
          </cell>
          <cell r="AU80">
            <v>680</v>
          </cell>
        </row>
        <row r="81">
          <cell r="AI81" t="str">
            <v>RED LEAD PRIMER</v>
          </cell>
          <cell r="AJ81" t="str">
            <v>0102</v>
          </cell>
          <cell r="AK81" t="str">
            <v>906(OP-92)</v>
          </cell>
          <cell r="AL81" t="str">
            <v>220</v>
          </cell>
          <cell r="AM81">
            <v>1</v>
          </cell>
          <cell r="AN81">
            <v>8.7799999999999994</v>
          </cell>
          <cell r="AO81">
            <v>10</v>
          </cell>
          <cell r="AP81">
            <v>12.4</v>
          </cell>
          <cell r="AQ81">
            <v>47.83</v>
          </cell>
          <cell r="AR81">
            <v>42</v>
          </cell>
          <cell r="AS81">
            <v>38.71</v>
          </cell>
          <cell r="AT81">
            <v>420</v>
          </cell>
          <cell r="AU81">
            <v>420</v>
          </cell>
          <cell r="AV81">
            <v>480</v>
          </cell>
        </row>
        <row r="82">
          <cell r="AI82" t="str">
            <v xml:space="preserve">POLY-VINYL BUTYRAL RESIN (PVB) 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540</v>
          </cell>
          <cell r="AU82">
            <v>570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 xml:space="preserve"> 21</v>
          </cell>
          <cell r="AM83">
            <v>1</v>
          </cell>
          <cell r="AN83">
            <v>21.8</v>
          </cell>
          <cell r="AO83">
            <v>25.3</v>
          </cell>
          <cell r="AP83">
            <v>64.900000000000006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L84">
            <v>0</v>
          </cell>
          <cell r="AM84">
            <v>1</v>
          </cell>
          <cell r="AN84">
            <v>24.5</v>
          </cell>
          <cell r="AO84">
            <v>28.8</v>
          </cell>
          <cell r="AP84">
            <v>0</v>
          </cell>
          <cell r="AQ84">
            <v>22.04</v>
          </cell>
          <cell r="AR84">
            <v>19.79</v>
          </cell>
          <cell r="AS84">
            <v>0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 xml:space="preserve"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 xml:space="preserve">VINYL ENAMEL </v>
          </cell>
          <cell r="AJ86" t="str">
            <v>0351</v>
          </cell>
          <cell r="AK86" t="str">
            <v>SP32(VA-11)</v>
          </cell>
          <cell r="AL86">
            <v>0</v>
          </cell>
          <cell r="AM86">
            <v>1</v>
          </cell>
          <cell r="AN86">
            <v>29.1</v>
          </cell>
          <cell r="AO86">
            <v>26.21</v>
          </cell>
          <cell r="AP86">
            <v>0</v>
          </cell>
          <cell r="AQ86">
            <v>18.899999999999999</v>
          </cell>
          <cell r="AR86">
            <v>19.079999999999998</v>
          </cell>
          <cell r="AS86">
            <v>0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L87">
            <v>0</v>
          </cell>
          <cell r="AM87">
            <v>1</v>
          </cell>
          <cell r="AN87">
            <v>21.2</v>
          </cell>
          <cell r="AO87">
            <v>27.3</v>
          </cell>
          <cell r="AP87">
            <v>0</v>
          </cell>
          <cell r="AQ87">
            <v>30.19</v>
          </cell>
          <cell r="AR87">
            <v>19.78</v>
          </cell>
          <cell r="AS87">
            <v>0</v>
          </cell>
          <cell r="AT87">
            <v>640</v>
          </cell>
          <cell r="AU87">
            <v>540</v>
          </cell>
        </row>
        <row r="89">
          <cell r="AI89" t="str">
            <v xml:space="preserve">POLYOL POLYISOCYANATE </v>
          </cell>
        </row>
        <row r="90">
          <cell r="AH90" t="str">
            <v>PCC</v>
          </cell>
          <cell r="AI90" t="str">
            <v xml:space="preserve">POLYURETHANE COATING CLEAR </v>
          </cell>
          <cell r="AJ90" t="str">
            <v>0550</v>
          </cell>
          <cell r="AK90" t="str">
            <v>722</v>
          </cell>
          <cell r="AL90" t="str">
            <v xml:space="preserve"> 67</v>
          </cell>
          <cell r="AM90">
            <v>1</v>
          </cell>
          <cell r="AN90">
            <v>27.8</v>
          </cell>
          <cell r="AO90">
            <v>29.8</v>
          </cell>
          <cell r="AP90">
            <v>81.790000000000006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 xml:space="preserve"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 xml:space="preserve"> 66</v>
          </cell>
          <cell r="AM92">
            <v>1</v>
          </cell>
          <cell r="AN92">
            <v>36.78</v>
          </cell>
          <cell r="AO92">
            <v>16.059999999999999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L93">
            <v>0</v>
          </cell>
          <cell r="AM93">
            <v>1</v>
          </cell>
          <cell r="AN93">
            <v>46.3</v>
          </cell>
          <cell r="AO93">
            <v>56.2</v>
          </cell>
          <cell r="AP93">
            <v>0</v>
          </cell>
          <cell r="AQ93">
            <v>30.24</v>
          </cell>
          <cell r="AR93">
            <v>30.25</v>
          </cell>
          <cell r="AS93">
            <v>0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L94">
            <v>0</v>
          </cell>
          <cell r="AM94">
            <v>1</v>
          </cell>
          <cell r="AN94">
            <v>37</v>
          </cell>
          <cell r="AO94">
            <v>19.8</v>
          </cell>
          <cell r="AP94">
            <v>0</v>
          </cell>
          <cell r="AQ94">
            <v>37.840000000000003</v>
          </cell>
          <cell r="AR94">
            <v>28.79</v>
          </cell>
          <cell r="AS94">
            <v>0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K95">
            <v>0</v>
          </cell>
          <cell r="AL95">
            <v>0</v>
          </cell>
          <cell r="AM95">
            <v>1</v>
          </cell>
          <cell r="AN95">
            <v>18</v>
          </cell>
          <cell r="AO95">
            <v>0</v>
          </cell>
          <cell r="AP95">
            <v>0</v>
          </cell>
          <cell r="AQ95">
            <v>55.56</v>
          </cell>
          <cell r="AR95">
            <v>0</v>
          </cell>
          <cell r="AS95">
            <v>0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L96">
            <v>0</v>
          </cell>
          <cell r="AM96">
            <v>1</v>
          </cell>
          <cell r="AN96">
            <v>31.7</v>
          </cell>
          <cell r="AO96">
            <v>17</v>
          </cell>
          <cell r="AP96">
            <v>0</v>
          </cell>
          <cell r="AQ96">
            <v>37.85</v>
          </cell>
          <cell r="AR96">
            <v>26.47</v>
          </cell>
          <cell r="AS96">
            <v>0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L97">
            <v>0</v>
          </cell>
          <cell r="AM97">
            <v>1</v>
          </cell>
          <cell r="AN97">
            <v>21.6</v>
          </cell>
          <cell r="AO97">
            <v>12.5</v>
          </cell>
          <cell r="AP97">
            <v>0</v>
          </cell>
          <cell r="AQ97">
            <v>37.04</v>
          </cell>
          <cell r="AR97">
            <v>24</v>
          </cell>
          <cell r="AS97">
            <v>0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L98">
            <v>0</v>
          </cell>
          <cell r="AM98">
            <v>1</v>
          </cell>
          <cell r="AN98">
            <v>58.41</v>
          </cell>
          <cell r="AO98">
            <v>69.59</v>
          </cell>
          <cell r="AP98">
            <v>0</v>
          </cell>
          <cell r="AQ98">
            <v>8.56</v>
          </cell>
          <cell r="AR98">
            <v>28.74</v>
          </cell>
          <cell r="AS98">
            <v>0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K101">
            <v>0</v>
          </cell>
          <cell r="AL101" t="str">
            <v>140</v>
          </cell>
          <cell r="AM101">
            <v>1</v>
          </cell>
          <cell r="AN101">
            <v>9.6999999999999993</v>
          </cell>
          <cell r="AO101">
            <v>0</v>
          </cell>
          <cell r="AP101">
            <v>14</v>
          </cell>
          <cell r="AQ101">
            <v>40.21</v>
          </cell>
          <cell r="AR101">
            <v>0</v>
          </cell>
          <cell r="AS101">
            <v>30.36</v>
          </cell>
          <cell r="AT101">
            <v>390</v>
          </cell>
          <cell r="AU101">
            <v>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K102">
            <v>0</v>
          </cell>
          <cell r="AL102" t="str">
            <v>140-1</v>
          </cell>
          <cell r="AM102">
            <v>1</v>
          </cell>
          <cell r="AN102">
            <v>8.1999999999999993</v>
          </cell>
          <cell r="AO102">
            <v>0</v>
          </cell>
          <cell r="AP102">
            <v>12</v>
          </cell>
          <cell r="AQ102">
            <v>40.24</v>
          </cell>
          <cell r="AR102">
            <v>0</v>
          </cell>
          <cell r="AS102">
            <v>33.83</v>
          </cell>
          <cell r="AT102">
            <v>330</v>
          </cell>
          <cell r="AU102">
            <v>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K103">
            <v>0</v>
          </cell>
          <cell r="AL103">
            <v>0</v>
          </cell>
          <cell r="AM103">
            <v>1</v>
          </cell>
          <cell r="AN103">
            <v>11.9</v>
          </cell>
          <cell r="AO103">
            <v>0</v>
          </cell>
          <cell r="AP103">
            <v>0</v>
          </cell>
          <cell r="AQ103">
            <v>36.97</v>
          </cell>
          <cell r="AR103">
            <v>0</v>
          </cell>
          <cell r="AS103">
            <v>0</v>
          </cell>
          <cell r="AT103">
            <v>440</v>
          </cell>
        </row>
        <row r="104">
          <cell r="AH104" t="str">
            <v>1656</v>
          </cell>
          <cell r="AI104" t="str">
            <v xml:space="preserve">ACRYLIC EMULSION PAINT </v>
          </cell>
          <cell r="AJ104" t="str">
            <v>1656</v>
          </cell>
          <cell r="AK104">
            <v>0</v>
          </cell>
          <cell r="AL104">
            <v>0</v>
          </cell>
          <cell r="AM104">
            <v>1</v>
          </cell>
          <cell r="AN104">
            <v>9.4</v>
          </cell>
          <cell r="AO104">
            <v>0</v>
          </cell>
          <cell r="AP104">
            <v>25.8</v>
          </cell>
          <cell r="AQ104">
            <v>38.299999999999997</v>
          </cell>
          <cell r="AR104">
            <v>0</v>
          </cell>
          <cell r="AS104">
            <v>34.880000000000003</v>
          </cell>
          <cell r="AT104">
            <v>360</v>
          </cell>
          <cell r="AU104">
            <v>0</v>
          </cell>
          <cell r="AV104">
            <v>900</v>
          </cell>
        </row>
        <row r="105">
          <cell r="AI105" t="str">
            <v xml:space="preserve">EMULSION PAINT </v>
          </cell>
          <cell r="AJ105" t="str">
            <v>1657</v>
          </cell>
          <cell r="AK105">
            <v>0</v>
          </cell>
          <cell r="AL105" t="str">
            <v>130</v>
          </cell>
          <cell r="AM105">
            <v>1</v>
          </cell>
          <cell r="AN105">
            <v>6.4</v>
          </cell>
          <cell r="AO105">
            <v>0</v>
          </cell>
          <cell r="AP105">
            <v>5.8</v>
          </cell>
          <cell r="AQ105">
            <v>40.630000000000003</v>
          </cell>
          <cell r="AR105">
            <v>0</v>
          </cell>
          <cell r="AS105">
            <v>34.83</v>
          </cell>
          <cell r="AT105">
            <v>260</v>
          </cell>
          <cell r="AU105">
            <v>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J108">
            <v>0</v>
          </cell>
          <cell r="AK108">
            <v>0</v>
          </cell>
          <cell r="AL108">
            <v>0</v>
          </cell>
          <cell r="AM108">
            <v>1</v>
          </cell>
          <cell r="AN108">
            <v>0</v>
          </cell>
          <cell r="AO108">
            <v>35</v>
          </cell>
          <cell r="AP108">
            <v>0</v>
          </cell>
          <cell r="AQ108">
            <v>0</v>
          </cell>
          <cell r="AR108">
            <v>21</v>
          </cell>
          <cell r="AS108">
            <v>0</v>
          </cell>
          <cell r="AT108">
            <v>0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K109">
            <v>0</v>
          </cell>
          <cell r="AL109" t="str">
            <v>170</v>
          </cell>
          <cell r="AM109">
            <v>1</v>
          </cell>
          <cell r="AN109">
            <v>5.8</v>
          </cell>
          <cell r="AO109">
            <v>0</v>
          </cell>
          <cell r="AP109">
            <v>6.2</v>
          </cell>
          <cell r="AQ109">
            <v>34.479999999999997</v>
          </cell>
          <cell r="AR109">
            <v>0</v>
          </cell>
          <cell r="AS109">
            <v>26.94</v>
          </cell>
          <cell r="AT109">
            <v>200</v>
          </cell>
          <cell r="AU109">
            <v>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K110" t="str">
            <v>1018</v>
          </cell>
          <cell r="AL110" t="str">
            <v>160</v>
          </cell>
          <cell r="AM110">
            <v>1</v>
          </cell>
          <cell r="AN110">
            <v>4.4000000000000004</v>
          </cell>
          <cell r="AO110">
            <v>0</v>
          </cell>
          <cell r="AP110">
            <v>6.7</v>
          </cell>
          <cell r="AQ110">
            <v>227.27</v>
          </cell>
          <cell r="AR110">
            <v>0</v>
          </cell>
          <cell r="AS110">
            <v>28.81</v>
          </cell>
          <cell r="AT110">
            <v>1000</v>
          </cell>
          <cell r="AU110">
            <v>0</v>
          </cell>
          <cell r="AV110">
            <v>193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/>
      <sheetData sheetId="271"/>
      <sheetData sheetId="272"/>
      <sheetData sheetId="273"/>
      <sheetData sheetId="274"/>
      <sheetData sheetId="275"/>
      <sheetData sheetId="276"/>
      <sheetData sheetId="277" refreshError="1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 refreshError="1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 refreshError="1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/>
      <sheetData sheetId="677"/>
      <sheetData sheetId="678"/>
      <sheetData sheetId="679"/>
      <sheetData sheetId="680"/>
      <sheetData sheetId="681"/>
      <sheetData sheetId="682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/>
      <sheetData sheetId="701" refreshError="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a"/>
      <sheetName val="Tai trong"/>
      <sheetName val="Tinh toan noi luc"/>
      <sheetName val="To hop NL"/>
      <sheetName val="Be coc va tuong mo"/>
      <sheetName val="Analysis1"/>
      <sheetName val="F-F(1)"/>
      <sheetName val="F-F(2)"/>
    </sheetNames>
    <sheetDataSet>
      <sheetData sheetId="0"/>
      <sheetData sheetId="1"/>
      <sheetData sheetId="2">
        <row r="35">
          <cell r="J35">
            <v>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切割 MTL"/>
      <sheetName val="切割 DI"/>
      <sheetName val="ESTI."/>
      <sheetName val="DI-ESTI"/>
      <sheetName val="ESTI_"/>
      <sheetName val="DI_ESTI"/>
      <sheetName val="?? MTL"/>
      <sheetName val="?? DI"/>
    </sheetNames>
    <sheetDataSet>
      <sheetData sheetId="0" refreshError="1"/>
      <sheetData sheetId="1" refreshError="1"/>
      <sheetData sheetId="2" refreshError="1">
        <row r="1">
          <cell r="A1" t="str">
            <v>STATISTICAL ESTIMATION OF FITTINGS AND VALVES FOR PIPING WORK</v>
          </cell>
        </row>
        <row r="2">
          <cell r="A2" t="str">
            <v xml:space="preserve"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 xml:space="preserve"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 xml:space="preserve"> </v>
          </cell>
          <cell r="U6" t="str">
            <v xml:space="preserve"> </v>
          </cell>
        </row>
        <row r="7">
          <cell r="A7">
            <v>2</v>
          </cell>
          <cell r="B7">
            <v>0.75</v>
          </cell>
          <cell r="E7" t="str">
            <v xml:space="preserve"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 xml:space="preserve"> </v>
          </cell>
          <cell r="U7" t="str">
            <v xml:space="preserve"> </v>
          </cell>
        </row>
        <row r="8">
          <cell r="A8">
            <v>3</v>
          </cell>
          <cell r="B8">
            <v>1</v>
          </cell>
          <cell r="E8" t="str">
            <v xml:space="preserve"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 xml:space="preserve"> </v>
          </cell>
          <cell r="U8" t="str">
            <v xml:space="preserve"> </v>
          </cell>
        </row>
        <row r="9">
          <cell r="A9">
            <v>4</v>
          </cell>
          <cell r="B9">
            <v>1.5</v>
          </cell>
          <cell r="E9" t="str">
            <v xml:space="preserve"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 xml:space="preserve"> </v>
          </cell>
          <cell r="U9" t="str">
            <v xml:space="preserve"> </v>
          </cell>
        </row>
        <row r="10">
          <cell r="A10">
            <v>5</v>
          </cell>
          <cell r="B10">
            <v>2</v>
          </cell>
          <cell r="E10" t="str">
            <v xml:space="preserve"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 xml:space="preserve"> </v>
          </cell>
          <cell r="U10" t="str">
            <v xml:space="preserve"> </v>
          </cell>
        </row>
        <row r="11">
          <cell r="A11">
            <v>6</v>
          </cell>
          <cell r="B11">
            <v>2.5</v>
          </cell>
          <cell r="E11" t="str">
            <v xml:space="preserve"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 xml:space="preserve"> </v>
          </cell>
          <cell r="U11" t="str">
            <v xml:space="preserve"> </v>
          </cell>
        </row>
        <row r="12">
          <cell r="A12">
            <v>7</v>
          </cell>
          <cell r="B12">
            <v>3</v>
          </cell>
          <cell r="E12" t="str">
            <v xml:space="preserve"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 xml:space="preserve"> </v>
          </cell>
          <cell r="U12" t="str">
            <v xml:space="preserve"> </v>
          </cell>
        </row>
        <row r="13">
          <cell r="A13">
            <v>8</v>
          </cell>
          <cell r="B13">
            <v>4</v>
          </cell>
          <cell r="E13" t="str">
            <v xml:space="preserve"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 xml:space="preserve"> </v>
          </cell>
          <cell r="U13" t="str">
            <v xml:space="preserve"> </v>
          </cell>
        </row>
        <row r="14">
          <cell r="A14">
            <v>9</v>
          </cell>
          <cell r="B14">
            <v>5</v>
          </cell>
          <cell r="E14" t="str">
            <v xml:space="preserve"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 xml:space="preserve"> </v>
          </cell>
          <cell r="U14" t="str">
            <v xml:space="preserve"> </v>
          </cell>
        </row>
        <row r="15">
          <cell r="A15">
            <v>10</v>
          </cell>
          <cell r="B15">
            <v>6</v>
          </cell>
          <cell r="E15" t="str">
            <v xml:space="preserve"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 xml:space="preserve"> </v>
          </cell>
          <cell r="U15" t="str">
            <v xml:space="preserve"> </v>
          </cell>
        </row>
        <row r="16">
          <cell r="A16">
            <v>11</v>
          </cell>
          <cell r="B16">
            <v>8</v>
          </cell>
          <cell r="E16" t="str">
            <v xml:space="preserve"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 xml:space="preserve"> </v>
          </cell>
          <cell r="U16" t="str">
            <v xml:space="preserve"> </v>
          </cell>
        </row>
        <row r="17">
          <cell r="A17">
            <v>12</v>
          </cell>
          <cell r="B17">
            <v>10</v>
          </cell>
          <cell r="E17" t="str">
            <v xml:space="preserve"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 xml:space="preserve"> </v>
          </cell>
          <cell r="U17" t="str">
            <v xml:space="preserve"> </v>
          </cell>
        </row>
        <row r="18">
          <cell r="A18">
            <v>13</v>
          </cell>
          <cell r="B18">
            <v>12</v>
          </cell>
          <cell r="E18" t="str">
            <v xml:space="preserve"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 xml:space="preserve"> </v>
          </cell>
          <cell r="U18" t="str">
            <v xml:space="preserve"> </v>
          </cell>
        </row>
        <row r="19">
          <cell r="A19">
            <v>14</v>
          </cell>
          <cell r="B19">
            <v>14</v>
          </cell>
          <cell r="E19" t="str">
            <v xml:space="preserve"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 xml:space="preserve"> </v>
          </cell>
          <cell r="U19" t="str">
            <v xml:space="preserve"> </v>
          </cell>
        </row>
        <row r="20">
          <cell r="A20">
            <v>15</v>
          </cell>
          <cell r="B20">
            <v>16</v>
          </cell>
          <cell r="E20" t="str">
            <v xml:space="preserve"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 xml:space="preserve"> </v>
          </cell>
          <cell r="U20" t="str">
            <v xml:space="preserve"> </v>
          </cell>
        </row>
        <row r="21">
          <cell r="A21">
            <v>16</v>
          </cell>
          <cell r="B21">
            <v>18</v>
          </cell>
          <cell r="E21" t="str">
            <v xml:space="preserve"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 xml:space="preserve"> </v>
          </cell>
          <cell r="U21" t="str">
            <v xml:space="preserve"> </v>
          </cell>
        </row>
        <row r="22">
          <cell r="A22">
            <v>17</v>
          </cell>
          <cell r="B22">
            <v>20</v>
          </cell>
          <cell r="E22" t="str">
            <v xml:space="preserve"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 xml:space="preserve"> </v>
          </cell>
          <cell r="U22" t="str">
            <v xml:space="preserve"> </v>
          </cell>
        </row>
        <row r="23">
          <cell r="A23">
            <v>18</v>
          </cell>
          <cell r="B23">
            <v>22</v>
          </cell>
          <cell r="E23" t="str">
            <v xml:space="preserve"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 xml:space="preserve"> </v>
          </cell>
          <cell r="U23" t="str">
            <v xml:space="preserve"> </v>
          </cell>
        </row>
        <row r="24">
          <cell r="A24">
            <v>19</v>
          </cell>
          <cell r="B24">
            <v>24</v>
          </cell>
          <cell r="E24" t="str">
            <v xml:space="preserve"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 xml:space="preserve"> </v>
          </cell>
          <cell r="U24" t="str">
            <v xml:space="preserve"> </v>
          </cell>
        </row>
        <row r="25">
          <cell r="A25">
            <v>20</v>
          </cell>
          <cell r="B25">
            <v>26</v>
          </cell>
          <cell r="E25" t="str">
            <v xml:space="preserve"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 xml:space="preserve"> </v>
          </cell>
          <cell r="U25" t="str">
            <v xml:space="preserve"> </v>
          </cell>
        </row>
        <row r="26">
          <cell r="A26">
            <v>21</v>
          </cell>
          <cell r="B26">
            <v>28</v>
          </cell>
          <cell r="E26" t="str">
            <v xml:space="preserve"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 xml:space="preserve"> </v>
          </cell>
          <cell r="U26" t="str">
            <v xml:space="preserve"> </v>
          </cell>
        </row>
        <row r="27">
          <cell r="A27">
            <v>22</v>
          </cell>
          <cell r="B27">
            <v>30</v>
          </cell>
          <cell r="E27" t="str">
            <v xml:space="preserve"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 xml:space="preserve"> </v>
          </cell>
          <cell r="U27" t="str">
            <v xml:space="preserve"> </v>
          </cell>
        </row>
        <row r="28">
          <cell r="A28">
            <v>23</v>
          </cell>
          <cell r="B28">
            <v>32</v>
          </cell>
          <cell r="E28" t="str">
            <v xml:space="preserve"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 xml:space="preserve"> </v>
          </cell>
          <cell r="U28" t="str">
            <v xml:space="preserve"> </v>
          </cell>
        </row>
        <row r="29">
          <cell r="A29">
            <v>24</v>
          </cell>
          <cell r="B29">
            <v>34</v>
          </cell>
          <cell r="E29" t="str">
            <v xml:space="preserve"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 xml:space="preserve"> </v>
          </cell>
          <cell r="U29" t="str">
            <v xml:space="preserve"> </v>
          </cell>
        </row>
        <row r="30">
          <cell r="A30">
            <v>25</v>
          </cell>
          <cell r="B30">
            <v>36</v>
          </cell>
          <cell r="E30" t="str">
            <v xml:space="preserve"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 xml:space="preserve"> </v>
          </cell>
          <cell r="U30" t="str">
            <v xml:space="preserve"> </v>
          </cell>
        </row>
        <row r="31">
          <cell r="A31">
            <v>26</v>
          </cell>
          <cell r="B31">
            <v>38</v>
          </cell>
          <cell r="E31" t="str">
            <v xml:space="preserve"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 xml:space="preserve"> </v>
          </cell>
          <cell r="U31" t="str">
            <v xml:space="preserve"> </v>
          </cell>
        </row>
        <row r="32">
          <cell r="A32">
            <v>27</v>
          </cell>
          <cell r="B32">
            <v>40</v>
          </cell>
          <cell r="E32" t="str">
            <v xml:space="preserve"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 xml:space="preserve"> </v>
          </cell>
          <cell r="U32" t="str">
            <v xml:space="preserve"> </v>
          </cell>
        </row>
        <row r="33">
          <cell r="A33">
            <v>28</v>
          </cell>
          <cell r="B33">
            <v>42</v>
          </cell>
          <cell r="E33" t="str">
            <v xml:space="preserve"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 xml:space="preserve"> </v>
          </cell>
          <cell r="U33" t="str">
            <v xml:space="preserve"> </v>
          </cell>
        </row>
        <row r="34">
          <cell r="A34">
            <v>29</v>
          </cell>
          <cell r="B34">
            <v>44</v>
          </cell>
          <cell r="E34" t="str">
            <v xml:space="preserve"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 xml:space="preserve"> </v>
          </cell>
          <cell r="U34" t="str">
            <v xml:space="preserve"> </v>
          </cell>
        </row>
        <row r="35">
          <cell r="A35">
            <v>30</v>
          </cell>
          <cell r="B35">
            <v>46</v>
          </cell>
          <cell r="E35" t="str">
            <v xml:space="preserve"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 xml:space="preserve"> </v>
          </cell>
          <cell r="U35" t="str">
            <v xml:space="preserve"> </v>
          </cell>
        </row>
        <row r="36">
          <cell r="A36">
            <v>31</v>
          </cell>
          <cell r="B36">
            <v>48</v>
          </cell>
          <cell r="E36" t="str">
            <v xml:space="preserve"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 xml:space="preserve"> </v>
          </cell>
          <cell r="U36" t="str">
            <v xml:space="preserve"> </v>
          </cell>
        </row>
        <row r="37">
          <cell r="A37">
            <v>32</v>
          </cell>
          <cell r="B37">
            <v>52</v>
          </cell>
          <cell r="E37" t="str">
            <v xml:space="preserve"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 xml:space="preserve"> </v>
          </cell>
          <cell r="U37" t="str">
            <v xml:space="preserve"> </v>
          </cell>
        </row>
        <row r="38">
          <cell r="A38">
            <v>33</v>
          </cell>
          <cell r="B38">
            <v>56</v>
          </cell>
          <cell r="E38" t="str">
            <v xml:space="preserve"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 xml:space="preserve"> </v>
          </cell>
          <cell r="U38" t="str">
            <v xml:space="preserve"> </v>
          </cell>
        </row>
        <row r="39">
          <cell r="A39">
            <v>34</v>
          </cell>
          <cell r="B39">
            <v>60</v>
          </cell>
          <cell r="E39" t="str">
            <v xml:space="preserve"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 xml:space="preserve"> </v>
          </cell>
          <cell r="U39" t="str">
            <v xml:space="preserve"> </v>
          </cell>
        </row>
        <row r="40">
          <cell r="A40">
            <v>35</v>
          </cell>
          <cell r="B40">
            <v>64</v>
          </cell>
          <cell r="E40" t="str">
            <v xml:space="preserve"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 xml:space="preserve"> </v>
          </cell>
          <cell r="U40" t="str">
            <v xml:space="preserve"> </v>
          </cell>
        </row>
        <row r="41">
          <cell r="A41">
            <v>36</v>
          </cell>
          <cell r="B41">
            <v>68</v>
          </cell>
          <cell r="E41" t="str">
            <v xml:space="preserve"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 xml:space="preserve"> </v>
          </cell>
          <cell r="U41" t="str">
            <v xml:space="preserve"> </v>
          </cell>
        </row>
        <row r="42">
          <cell r="A42">
            <v>37</v>
          </cell>
          <cell r="B42">
            <v>72</v>
          </cell>
          <cell r="E42" t="str">
            <v xml:space="preserve"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 xml:space="preserve"> </v>
          </cell>
          <cell r="U42" t="str">
            <v xml:space="preserve"> </v>
          </cell>
        </row>
        <row r="43">
          <cell r="A43">
            <v>38</v>
          </cell>
          <cell r="B43">
            <v>76</v>
          </cell>
          <cell r="E43" t="str">
            <v xml:space="preserve"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 xml:space="preserve"> </v>
          </cell>
          <cell r="U43" t="str">
            <v xml:space="preserve"> </v>
          </cell>
        </row>
        <row r="44">
          <cell r="A44">
            <v>39</v>
          </cell>
          <cell r="B44">
            <v>80</v>
          </cell>
          <cell r="E44" t="str">
            <v xml:space="preserve"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 xml:space="preserve"> </v>
          </cell>
          <cell r="U44" t="str">
            <v xml:space="preserve"> </v>
          </cell>
        </row>
        <row r="45">
          <cell r="A45" t="str">
            <v>AVE.</v>
          </cell>
          <cell r="B45" t="str">
            <v xml:space="preserve"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 xml:space="preserve"> </v>
          </cell>
          <cell r="U45" t="str">
            <v xml:space="preserve"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 xml:space="preserve">   By William B. Hooper , Monsanto Co.</v>
          </cell>
          <cell r="K48" t="str">
            <v xml:space="preserve">        (PIPE JOINT FACTOR Fp = 100%)</v>
          </cell>
          <cell r="R48" t="str">
            <v xml:space="preserve"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 xml:space="preserve">        (PIPE JOINT FACTOR Fp = 100%)</v>
          </cell>
          <cell r="R50" t="str">
            <v xml:space="preserve"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 xml:space="preserve">        (PIPE JOINT FACTOR Fp = 10%)</v>
          </cell>
        </row>
      </sheetData>
      <sheetData sheetId="3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7.0000000000000007E-2</v>
          </cell>
          <cell r="J223">
            <v>0</v>
          </cell>
          <cell r="K223">
            <v>7.0000000000000007E-2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7.0000000000000007E-2</v>
          </cell>
          <cell r="J269">
            <v>0</v>
          </cell>
          <cell r="K269">
            <v>7.0000000000000007E-2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I415">
            <v>7.0000000000000007E-2</v>
          </cell>
          <cell r="J415">
            <v>0</v>
          </cell>
          <cell r="K415">
            <v>7.0000000000000007E-2</v>
          </cell>
          <cell r="P415">
            <v>2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I418">
            <v>7.0000000000000007E-2</v>
          </cell>
          <cell r="J418">
            <v>0</v>
          </cell>
          <cell r="K418">
            <v>7.0000000000000007E-2</v>
          </cell>
          <cell r="P418">
            <v>2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h sach"/>
      <sheetName val="Tong Hop-QL"/>
      <sheetName val="Tong Hop-DT"/>
      <sheetName val="Tong Hop-Tinh"/>
      <sheetName val="SPL4-TOTAL"/>
      <sheetName val="THKL"/>
      <sheetName val="KL-MB"/>
      <sheetName val="KL-MT"/>
      <sheetName val="KL-MN"/>
      <sheetName val="APP.ROAD"/>
      <sheetName val="Calculation"/>
    </sheetNames>
    <sheetDataSet>
      <sheetData sheetId="0"/>
      <sheetData sheetId="1"/>
      <sheetData sheetId="2"/>
      <sheetData sheetId="3"/>
      <sheetData sheetId="4">
        <row r="7">
          <cell r="C7" t="str">
            <v>Hµ Giang</v>
          </cell>
          <cell r="D7">
            <v>1</v>
          </cell>
        </row>
        <row r="8">
          <cell r="C8" t="str">
            <v>Tuyªn Quang</v>
          </cell>
          <cell r="D8">
            <v>1</v>
          </cell>
        </row>
        <row r="9">
          <cell r="C9" t="str">
            <v>Cao B»ng</v>
          </cell>
          <cell r="D9">
            <v>1</v>
          </cell>
        </row>
        <row r="10">
          <cell r="C10" t="str">
            <v>L¹ng S¬n</v>
          </cell>
          <cell r="D10">
            <v>1</v>
          </cell>
        </row>
        <row r="11">
          <cell r="C11" t="str">
            <v>Lai Ch©u</v>
          </cell>
          <cell r="D11">
            <v>1</v>
          </cell>
        </row>
        <row r="12">
          <cell r="C12" t="str">
            <v>Lµo Cai</v>
          </cell>
          <cell r="D12">
            <v>1</v>
          </cell>
        </row>
        <row r="13">
          <cell r="C13" t="str">
            <v>Yªn B¸i</v>
          </cell>
        </row>
        <row r="14">
          <cell r="C14" t="str">
            <v>B¾c K¹n</v>
          </cell>
          <cell r="D14">
            <v>1</v>
          </cell>
        </row>
        <row r="15">
          <cell r="C15" t="str">
            <v>Th¸i Nguyªn</v>
          </cell>
          <cell r="D15">
            <v>1</v>
          </cell>
        </row>
        <row r="16">
          <cell r="C16" t="str">
            <v>S¬n La</v>
          </cell>
        </row>
        <row r="17">
          <cell r="C17" t="str">
            <v>Hßa B×nh</v>
          </cell>
        </row>
        <row r="18">
          <cell r="C18" t="str">
            <v>Phó Thä</v>
          </cell>
          <cell r="D18">
            <v>1</v>
          </cell>
        </row>
        <row r="19">
          <cell r="C19" t="str">
            <v>VÜnh Phóc</v>
          </cell>
          <cell r="D19">
            <v>1</v>
          </cell>
        </row>
        <row r="20">
          <cell r="C20" t="str">
            <v>B¾c Giang</v>
          </cell>
        </row>
        <row r="21">
          <cell r="C21" t="str">
            <v>B¾c Ninh</v>
          </cell>
        </row>
        <row r="22">
          <cell r="C22" t="str">
            <v>Qu¶ng Ninh</v>
          </cell>
        </row>
        <row r="23">
          <cell r="C23" t="str">
            <v>Hµ Néi</v>
          </cell>
        </row>
        <row r="24">
          <cell r="C24" t="str">
            <v>H¶o Phßng</v>
          </cell>
        </row>
        <row r="25">
          <cell r="C25" t="str">
            <v>H¶i D­¬ng</v>
          </cell>
        </row>
        <row r="26">
          <cell r="C26" t="str">
            <v>H­ng Yªn</v>
          </cell>
        </row>
        <row r="27">
          <cell r="C27" t="str">
            <v>Hµ T©y</v>
          </cell>
        </row>
        <row r="28">
          <cell r="C28" t="str">
            <v>Th¸i B×nh</v>
          </cell>
        </row>
        <row r="29">
          <cell r="C29" t="str">
            <v>Hµ Nam</v>
          </cell>
        </row>
        <row r="30">
          <cell r="C30" t="str">
            <v>Nam §Þnh</v>
          </cell>
        </row>
        <row r="31">
          <cell r="C31" t="str">
            <v>Ninh B×nh</v>
          </cell>
        </row>
        <row r="32">
          <cell r="C32" t="str">
            <v>Thanh Hãa</v>
          </cell>
          <cell r="D32">
            <v>1</v>
          </cell>
        </row>
        <row r="33">
          <cell r="C33" t="str">
            <v>NghÖ An</v>
          </cell>
          <cell r="D33">
            <v>1</v>
          </cell>
        </row>
        <row r="34">
          <cell r="C34" t="str">
            <v>Hµ TÜnh</v>
          </cell>
          <cell r="D34">
            <v>1</v>
          </cell>
        </row>
        <row r="35">
          <cell r="C35" t="str">
            <v>Qu¶ng B×nh</v>
          </cell>
        </row>
        <row r="36">
          <cell r="C36" t="str">
            <v>Qu¶ng TrÞ</v>
          </cell>
          <cell r="D36">
            <v>1</v>
          </cell>
        </row>
        <row r="37">
          <cell r="C37" t="str">
            <v>TT HuÕ</v>
          </cell>
        </row>
        <row r="38">
          <cell r="C38" t="str">
            <v>§µ N½ng</v>
          </cell>
        </row>
        <row r="39">
          <cell r="C39" t="str">
            <v>Qu¶ng Nam</v>
          </cell>
          <cell r="D39">
            <v>1</v>
          </cell>
        </row>
        <row r="40">
          <cell r="C40" t="str">
            <v>Qu¶ng Ng·i</v>
          </cell>
          <cell r="D40">
            <v>1</v>
          </cell>
        </row>
        <row r="41">
          <cell r="C41" t="str">
            <v>B×nh §Þnh</v>
          </cell>
        </row>
        <row r="42">
          <cell r="C42" t="str">
            <v>Phó Yªn</v>
          </cell>
          <cell r="D42">
            <v>1</v>
          </cell>
        </row>
        <row r="43">
          <cell r="C43" t="str">
            <v>Kh¸nh Hßa</v>
          </cell>
        </row>
        <row r="44">
          <cell r="C44" t="str">
            <v>Ninh ThuËn</v>
          </cell>
          <cell r="D44">
            <v>1</v>
          </cell>
        </row>
        <row r="45">
          <cell r="C45" t="str">
            <v>B×nh ThuËn</v>
          </cell>
        </row>
        <row r="46">
          <cell r="C46" t="str">
            <v>Gia Lai</v>
          </cell>
        </row>
        <row r="47">
          <cell r="C47" t="str">
            <v>Kon Tum</v>
          </cell>
        </row>
        <row r="48">
          <cell r="C48" t="str">
            <v>§¨k L¨k</v>
          </cell>
          <cell r="D48">
            <v>1</v>
          </cell>
        </row>
        <row r="49">
          <cell r="C49" t="str">
            <v>L©m §ång</v>
          </cell>
        </row>
        <row r="50">
          <cell r="C50" t="str">
            <v>Hå ChÝ Minh</v>
          </cell>
        </row>
        <row r="51">
          <cell r="C51" t="str">
            <v>B×nh D­¬ng</v>
          </cell>
        </row>
        <row r="52">
          <cell r="C52" t="str">
            <v>B×nh Ph­íc</v>
          </cell>
        </row>
        <row r="53">
          <cell r="C53" t="str">
            <v>T©y Ninh</v>
          </cell>
        </row>
        <row r="54">
          <cell r="C54" t="str">
            <v>§ång Nai</v>
          </cell>
        </row>
        <row r="55">
          <cell r="C55" t="str">
            <v>Bµ RÞa Vòng Tµu</v>
          </cell>
        </row>
        <row r="56">
          <cell r="C56" t="str">
            <v>Long An</v>
          </cell>
        </row>
        <row r="57">
          <cell r="C57" t="str">
            <v>§ång Th¸p</v>
          </cell>
        </row>
        <row r="58">
          <cell r="C58" t="str">
            <v>An Giang</v>
          </cell>
        </row>
        <row r="59">
          <cell r="C59" t="str">
            <v>TiÒn Giang</v>
          </cell>
        </row>
        <row r="60">
          <cell r="C60" t="str">
            <v>BÕn Tre</v>
          </cell>
          <cell r="D60">
            <v>1</v>
          </cell>
        </row>
        <row r="61">
          <cell r="C61" t="str">
            <v>VÜnh Long</v>
          </cell>
        </row>
        <row r="62">
          <cell r="C62" t="str">
            <v>Trµ Vinh</v>
          </cell>
          <cell r="D62">
            <v>1</v>
          </cell>
        </row>
        <row r="63">
          <cell r="C63" t="str">
            <v>CÇn Th¬</v>
          </cell>
        </row>
        <row r="64">
          <cell r="C64" t="str">
            <v>Sãc Tr¨ng</v>
          </cell>
          <cell r="D64">
            <v>1</v>
          </cell>
        </row>
        <row r="65">
          <cell r="C65" t="str">
            <v>Kiªn Giang</v>
          </cell>
        </row>
        <row r="66">
          <cell r="C66" t="str">
            <v>B¹c Liªu</v>
          </cell>
          <cell r="D66">
            <v>1</v>
          </cell>
        </row>
        <row r="67">
          <cell r="C67" t="str">
            <v>Cµ Mau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-dg"/>
      <sheetName val="dg"/>
      <sheetName val="TH XD"/>
      <sheetName val="ma-pt"/>
      <sheetName val="ptvt"/>
      <sheetName val="chenhlech"/>
      <sheetName val="ms-dien"/>
      <sheetName val="dien"/>
      <sheetName val="TH dien"/>
      <sheetName val="ma-nuoc"/>
      <sheetName val="nuoc"/>
      <sheetName val="TH nuoc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>
        <row r="6">
          <cell r="A6" t="str">
            <v>1a</v>
          </cell>
          <cell r="B6" t="str">
            <v>T«n nÒn b»ng c¸t ®Çm kü</v>
          </cell>
          <cell r="C6" t="str">
            <v>m3</v>
          </cell>
          <cell r="D6">
            <v>1</v>
          </cell>
          <cell r="H6">
            <v>1.22</v>
          </cell>
        </row>
        <row r="7">
          <cell r="A7">
            <v>2</v>
          </cell>
          <cell r="B7" t="str">
            <v xml:space="preserve">X©y mãng ®¸ héc &lt;=60 hoÆc &gt;60 VXM 50 </v>
          </cell>
          <cell r="C7" t="str">
            <v>m3</v>
          </cell>
          <cell r="D7">
            <v>1</v>
          </cell>
          <cell r="E7">
            <v>89.47</v>
          </cell>
          <cell r="F7">
            <v>0.48299999999999998</v>
          </cell>
          <cell r="BD7">
            <v>1.2</v>
          </cell>
          <cell r="BE7">
            <v>5.7000000000000002E-2</v>
          </cell>
        </row>
        <row r="8">
          <cell r="A8">
            <v>3</v>
          </cell>
          <cell r="B8" t="str">
            <v>X©y mãng ®¸ héc &lt;=60 hoÆc &gt;60 VXM 75</v>
          </cell>
          <cell r="C8" t="str">
            <v>m3</v>
          </cell>
          <cell r="D8">
            <v>1</v>
          </cell>
          <cell r="E8">
            <v>124.33</v>
          </cell>
          <cell r="F8">
            <v>0.47</v>
          </cell>
          <cell r="BD8">
            <v>1.2</v>
          </cell>
          <cell r="BE8">
            <v>5.7000000000000002E-2</v>
          </cell>
        </row>
        <row r="9">
          <cell r="A9">
            <v>4</v>
          </cell>
          <cell r="B9" t="str">
            <v>X©y mãng ®¸ héc &lt;=60 hoÆc &gt;60 VXM 100</v>
          </cell>
          <cell r="C9" t="str">
            <v>m3</v>
          </cell>
          <cell r="D9">
            <v>1</v>
          </cell>
          <cell r="E9">
            <v>161.72</v>
          </cell>
          <cell r="F9">
            <v>0.45800000000000002</v>
          </cell>
          <cell r="BD9">
            <v>1.2</v>
          </cell>
          <cell r="BE9">
            <v>5.7000000000000002E-2</v>
          </cell>
        </row>
        <row r="10">
          <cell r="A10">
            <v>5</v>
          </cell>
          <cell r="B10" t="str">
            <v>X©y t­êng th¼ng VXM 50 dµy &lt;=60,cao &lt;=2m</v>
          </cell>
          <cell r="C10" t="str">
            <v>m3</v>
          </cell>
          <cell r="D10">
            <v>1</v>
          </cell>
          <cell r="E10">
            <v>89.47</v>
          </cell>
          <cell r="F10">
            <v>0.48299999999999998</v>
          </cell>
          <cell r="BD10">
            <v>1.2</v>
          </cell>
          <cell r="BE10">
            <v>5.7000000000000002E-2</v>
          </cell>
        </row>
        <row r="11">
          <cell r="A11">
            <v>6</v>
          </cell>
          <cell r="B11" t="str">
            <v>X©y t­êng th¼ng VXM 75 dµy &lt;=60,cao &lt;=2m</v>
          </cell>
          <cell r="C11" t="str">
            <v>m3</v>
          </cell>
          <cell r="D11">
            <v>1</v>
          </cell>
          <cell r="E11">
            <v>124.33</v>
          </cell>
          <cell r="F11">
            <v>0.47</v>
          </cell>
          <cell r="BD11">
            <v>1.2</v>
          </cell>
          <cell r="BE11">
            <v>5.7000000000000002E-2</v>
          </cell>
        </row>
        <row r="12">
          <cell r="A12">
            <v>7</v>
          </cell>
          <cell r="B12" t="str">
            <v>X©y t­êng th¼ng VXM 100 dµy &lt;=60,cao &lt;=2m</v>
          </cell>
          <cell r="C12" t="str">
            <v>m3</v>
          </cell>
          <cell r="D12">
            <v>1</v>
          </cell>
          <cell r="E12">
            <v>161.72</v>
          </cell>
          <cell r="F12">
            <v>0.45800000000000002</v>
          </cell>
          <cell r="BD12">
            <v>1.2</v>
          </cell>
          <cell r="BE12">
            <v>5.7000000000000002E-2</v>
          </cell>
        </row>
        <row r="13">
          <cell r="A13">
            <v>8</v>
          </cell>
          <cell r="B13" t="str">
            <v>X©y t­êng th¼ng VXM 50 dµy &lt;=60,cao &gt;2m</v>
          </cell>
          <cell r="C13" t="str">
            <v>m3</v>
          </cell>
          <cell r="D13">
            <v>1</v>
          </cell>
          <cell r="E13">
            <v>89.47</v>
          </cell>
          <cell r="F13">
            <v>0.48299999999999998</v>
          </cell>
          <cell r="K13">
            <v>1.62</v>
          </cell>
          <cell r="L13">
            <v>0.01</v>
          </cell>
          <cell r="BD13">
            <v>1.2</v>
          </cell>
          <cell r="BE13">
            <v>5.7000000000000002E-2</v>
          </cell>
          <cell r="BO13">
            <v>0.46</v>
          </cell>
        </row>
        <row r="14">
          <cell r="A14">
            <v>9</v>
          </cell>
          <cell r="B14" t="str">
            <v>X©y t­êng th¼ng VXM 75 dµy &lt;=60,cao &gt;2m</v>
          </cell>
          <cell r="C14" t="str">
            <v>m3</v>
          </cell>
          <cell r="D14">
            <v>1</v>
          </cell>
          <cell r="E14">
            <v>124.33</v>
          </cell>
          <cell r="F14">
            <v>0.47</v>
          </cell>
          <cell r="K14">
            <v>1.62</v>
          </cell>
          <cell r="L14">
            <v>0.01</v>
          </cell>
          <cell r="BD14">
            <v>1.2</v>
          </cell>
          <cell r="BE14">
            <v>5.7000000000000002E-2</v>
          </cell>
          <cell r="BO14">
            <v>0.46</v>
          </cell>
        </row>
        <row r="15">
          <cell r="A15">
            <v>10</v>
          </cell>
          <cell r="B15" t="str">
            <v>X©y t­êng th¼ng VXM 100 dµy &lt;=60,cao &gt;2m</v>
          </cell>
          <cell r="C15" t="str">
            <v>m3</v>
          </cell>
          <cell r="D15">
            <v>1</v>
          </cell>
          <cell r="E15">
            <v>161.72</v>
          </cell>
          <cell r="F15">
            <v>0.45800000000000002</v>
          </cell>
          <cell r="K15">
            <v>1.62</v>
          </cell>
          <cell r="L15">
            <v>0.01</v>
          </cell>
          <cell r="BD15">
            <v>1.2</v>
          </cell>
          <cell r="BE15">
            <v>5.7000000000000002E-2</v>
          </cell>
          <cell r="BO15">
            <v>0.46</v>
          </cell>
        </row>
        <row r="16">
          <cell r="A16">
            <v>11</v>
          </cell>
          <cell r="B16" t="str">
            <v>X©y t­êng th¼ng VXM 50 dµy &gt;60,cao &lt;=2m</v>
          </cell>
          <cell r="C16" t="str">
            <v>m3</v>
          </cell>
          <cell r="D16">
            <v>1</v>
          </cell>
          <cell r="E16">
            <v>89.47</v>
          </cell>
          <cell r="F16">
            <v>0.48299999999999998</v>
          </cell>
          <cell r="BD16">
            <v>1.2</v>
          </cell>
          <cell r="BE16">
            <v>5.7000000000000002E-2</v>
          </cell>
        </row>
        <row r="17">
          <cell r="A17">
            <v>12</v>
          </cell>
          <cell r="B17" t="str">
            <v>X©y t­êng th¼ng VXM 75 dµy &gt;60,cao &lt;=2m</v>
          </cell>
          <cell r="C17" t="str">
            <v>m3</v>
          </cell>
          <cell r="D17">
            <v>1</v>
          </cell>
          <cell r="E17">
            <v>124.33</v>
          </cell>
          <cell r="F17">
            <v>0.47</v>
          </cell>
          <cell r="BD17">
            <v>1.2</v>
          </cell>
          <cell r="BE17">
            <v>5.7000000000000002E-2</v>
          </cell>
        </row>
        <row r="18">
          <cell r="A18">
            <v>13</v>
          </cell>
          <cell r="B18" t="str">
            <v>X©y t­êng th¼ng VXM 100 dµy &gt;60,cao &lt;=2m</v>
          </cell>
          <cell r="C18" t="str">
            <v>m3</v>
          </cell>
          <cell r="D18">
            <v>1</v>
          </cell>
          <cell r="E18">
            <v>161.72</v>
          </cell>
          <cell r="F18">
            <v>0.45800000000000002</v>
          </cell>
          <cell r="BD18">
            <v>1.2</v>
          </cell>
          <cell r="BE18">
            <v>5.7000000000000002E-2</v>
          </cell>
        </row>
        <row r="19">
          <cell r="A19">
            <v>14</v>
          </cell>
          <cell r="B19" t="str">
            <v>X©y t­êng th¼ng VXM 50 dµy &gt;60,cao &gt;2m</v>
          </cell>
          <cell r="C19" t="str">
            <v>m3</v>
          </cell>
          <cell r="D19">
            <v>1</v>
          </cell>
          <cell r="E19">
            <v>89.47</v>
          </cell>
          <cell r="F19">
            <v>0.48299999999999998</v>
          </cell>
          <cell r="K19">
            <v>1.1599999999999999</v>
          </cell>
          <cell r="L19">
            <v>8.0000000000000002E-3</v>
          </cell>
          <cell r="BD19">
            <v>1.2</v>
          </cell>
          <cell r="BE19">
            <v>5.7000000000000002E-2</v>
          </cell>
          <cell r="BO19">
            <v>0.35</v>
          </cell>
        </row>
        <row r="20">
          <cell r="A20">
            <v>15</v>
          </cell>
          <cell r="B20" t="str">
            <v>X©y t­êng th¼ng VXM 75 dµy &gt;60,cao &gt;2m</v>
          </cell>
          <cell r="C20" t="str">
            <v>m3</v>
          </cell>
          <cell r="D20">
            <v>1</v>
          </cell>
          <cell r="E20">
            <v>124.33</v>
          </cell>
          <cell r="F20">
            <v>0.47</v>
          </cell>
          <cell r="K20">
            <v>1.1599999999999999</v>
          </cell>
          <cell r="L20">
            <v>8.0000000000000002E-3</v>
          </cell>
          <cell r="BD20">
            <v>1.2</v>
          </cell>
          <cell r="BE20">
            <v>5.7000000000000002E-2</v>
          </cell>
          <cell r="BO20">
            <v>0.35</v>
          </cell>
        </row>
        <row r="21">
          <cell r="A21">
            <v>16</v>
          </cell>
          <cell r="B21" t="str">
            <v>X©y t­êng th¼ng VXM 100 dµy &gt;60,cao &gt;2m</v>
          </cell>
          <cell r="C21" t="str">
            <v>m3</v>
          </cell>
          <cell r="D21">
            <v>1</v>
          </cell>
          <cell r="E21">
            <v>161.72</v>
          </cell>
          <cell r="F21">
            <v>0.45800000000000002</v>
          </cell>
          <cell r="K21">
            <v>1.1599999999999999</v>
          </cell>
          <cell r="L21">
            <v>8.0000000000000002E-3</v>
          </cell>
          <cell r="BD21">
            <v>1.2</v>
          </cell>
          <cell r="BE21">
            <v>5.7000000000000002E-2</v>
          </cell>
          <cell r="BO21">
            <v>0.35</v>
          </cell>
        </row>
        <row r="22">
          <cell r="A22">
            <v>17</v>
          </cell>
          <cell r="B22" t="str">
            <v>X©y t­êng cong nghiªng vÆn vá ®ç VXM 50 cao &lt;=2m</v>
          </cell>
          <cell r="C22" t="str">
            <v>m3</v>
          </cell>
          <cell r="D22">
            <v>1</v>
          </cell>
          <cell r="E22">
            <v>89.47</v>
          </cell>
          <cell r="F22">
            <v>0.48299999999999998</v>
          </cell>
          <cell r="BD22">
            <v>1.2</v>
          </cell>
          <cell r="BE22">
            <v>5.7000000000000002E-2</v>
          </cell>
        </row>
        <row r="23">
          <cell r="A23">
            <v>18</v>
          </cell>
          <cell r="B23" t="str">
            <v>X©y t­êng cong nghiªng vÆn vá ®ç VXM 75 cao &lt;=2m</v>
          </cell>
          <cell r="C23" t="str">
            <v>m3</v>
          </cell>
          <cell r="D23">
            <v>1</v>
          </cell>
          <cell r="E23">
            <v>124.33</v>
          </cell>
          <cell r="F23">
            <v>0.47</v>
          </cell>
          <cell r="BD23">
            <v>1.2</v>
          </cell>
          <cell r="BE23">
            <v>5.7000000000000002E-2</v>
          </cell>
        </row>
        <row r="24">
          <cell r="A24">
            <v>19</v>
          </cell>
          <cell r="B24" t="str">
            <v>X©y t­êng cong nghiªng vÆn vá ®ç VXM 100 cao &lt;=2m</v>
          </cell>
          <cell r="C24" t="str">
            <v>m3</v>
          </cell>
          <cell r="D24">
            <v>1</v>
          </cell>
          <cell r="E24">
            <v>161.72</v>
          </cell>
          <cell r="F24">
            <v>0.45800000000000002</v>
          </cell>
          <cell r="BD24">
            <v>1.2</v>
          </cell>
          <cell r="BE24">
            <v>5.7000000000000002E-2</v>
          </cell>
        </row>
        <row r="25">
          <cell r="A25">
            <v>20</v>
          </cell>
          <cell r="B25" t="str">
            <v>X©y t­êng cong nghiªng vÆn vá ®ç VXM 50 dµy&lt;=60,cao &gt;2m</v>
          </cell>
          <cell r="C25" t="str">
            <v>m3</v>
          </cell>
          <cell r="D25">
            <v>1</v>
          </cell>
          <cell r="E25">
            <v>89.47</v>
          </cell>
          <cell r="F25">
            <v>0.48299999999999998</v>
          </cell>
          <cell r="K25">
            <v>1.62</v>
          </cell>
          <cell r="L25">
            <v>0.01</v>
          </cell>
          <cell r="BD25">
            <v>1.2</v>
          </cell>
          <cell r="BE25">
            <v>5.7000000000000002E-2</v>
          </cell>
          <cell r="BO25">
            <v>0.46</v>
          </cell>
        </row>
        <row r="26">
          <cell r="A26">
            <v>21</v>
          </cell>
          <cell r="B26" t="str">
            <v>X©y t­êng cong nghiªng vÆn vá ®ç VXM 75 dµy&lt;=60,cao &gt;2m</v>
          </cell>
          <cell r="C26" t="str">
            <v>m3</v>
          </cell>
          <cell r="D26">
            <v>1</v>
          </cell>
          <cell r="E26">
            <v>124.33</v>
          </cell>
          <cell r="F26">
            <v>0.47</v>
          </cell>
          <cell r="K26">
            <v>1.62</v>
          </cell>
          <cell r="L26">
            <v>0.01</v>
          </cell>
          <cell r="BD26">
            <v>1.2</v>
          </cell>
          <cell r="BE26">
            <v>5.7000000000000002E-2</v>
          </cell>
          <cell r="BO26">
            <v>0.46</v>
          </cell>
        </row>
        <row r="27">
          <cell r="A27">
            <v>22</v>
          </cell>
          <cell r="B27" t="str">
            <v>X©y t­êng cong nghiªng vÆn vá ®ç VXM 100 dµy&lt;=60,cao &gt;2m</v>
          </cell>
          <cell r="C27" t="str">
            <v>m3</v>
          </cell>
          <cell r="D27">
            <v>1</v>
          </cell>
          <cell r="E27">
            <v>161.72</v>
          </cell>
          <cell r="F27">
            <v>0.45800000000000002</v>
          </cell>
          <cell r="K27">
            <v>1.62</v>
          </cell>
          <cell r="L27">
            <v>0.01</v>
          </cell>
          <cell r="BD27">
            <v>1.2</v>
          </cell>
          <cell r="BE27">
            <v>5.7000000000000002E-2</v>
          </cell>
          <cell r="BO27">
            <v>0.46</v>
          </cell>
        </row>
        <row r="28">
          <cell r="A28">
            <v>23</v>
          </cell>
          <cell r="B28" t="str">
            <v>X©y t­êng cong nghiªng vÆn vá ®ç VXM 50 dµy&gt;60,cao &gt;2m</v>
          </cell>
          <cell r="C28" t="str">
            <v>m3</v>
          </cell>
          <cell r="D28">
            <v>1</v>
          </cell>
          <cell r="E28">
            <v>89.47</v>
          </cell>
          <cell r="F28">
            <v>0.48299999999999998</v>
          </cell>
          <cell r="K28">
            <v>1.1599999999999999</v>
          </cell>
          <cell r="L28">
            <v>8.0000000000000002E-3</v>
          </cell>
          <cell r="BD28">
            <v>1.2</v>
          </cell>
          <cell r="BE28">
            <v>5.7000000000000002E-2</v>
          </cell>
          <cell r="BO28">
            <v>0.35</v>
          </cell>
        </row>
        <row r="29">
          <cell r="A29">
            <v>24</v>
          </cell>
          <cell r="B29" t="str">
            <v>X©y t­êng cong nghiªng vÆn vá ®ç VXM 75 dµy&gt;60,cao &gt;2m</v>
          </cell>
          <cell r="C29" t="str">
            <v>m3</v>
          </cell>
          <cell r="D29">
            <v>1</v>
          </cell>
          <cell r="E29">
            <v>124.33</v>
          </cell>
          <cell r="F29">
            <v>0.47</v>
          </cell>
          <cell r="K29">
            <v>1.1599999999999999</v>
          </cell>
          <cell r="L29">
            <v>8.0000000000000002E-3</v>
          </cell>
          <cell r="BD29">
            <v>1.2</v>
          </cell>
          <cell r="BE29">
            <v>5.7000000000000002E-2</v>
          </cell>
          <cell r="BO29">
            <v>0.35</v>
          </cell>
        </row>
        <row r="30">
          <cell r="A30">
            <v>25</v>
          </cell>
          <cell r="B30" t="str">
            <v>X©y t­êng cong nghiªng vÆn vá ®ç VXM 100 dµy&gt;60,cao &gt;2m</v>
          </cell>
          <cell r="C30" t="str">
            <v>m3</v>
          </cell>
          <cell r="D30">
            <v>1</v>
          </cell>
          <cell r="E30">
            <v>161.72</v>
          </cell>
          <cell r="F30">
            <v>0.45800000000000002</v>
          </cell>
          <cell r="K30">
            <v>1.1599999999999999</v>
          </cell>
          <cell r="L30">
            <v>8.0000000000000002E-3</v>
          </cell>
          <cell r="BD30">
            <v>1.2</v>
          </cell>
          <cell r="BE30">
            <v>5.7000000000000002E-2</v>
          </cell>
          <cell r="BO30">
            <v>0.35</v>
          </cell>
        </row>
        <row r="31">
          <cell r="A31">
            <v>26</v>
          </cell>
          <cell r="B31" t="str">
            <v xml:space="preserve">X©y mè cÇu chiÒu cao &lt;=2 VXM 50 </v>
          </cell>
          <cell r="C31" t="str">
            <v>m3</v>
          </cell>
          <cell r="D31">
            <v>1</v>
          </cell>
          <cell r="E31">
            <v>89.47</v>
          </cell>
          <cell r="F31">
            <v>0.48299999999999998</v>
          </cell>
          <cell r="K31">
            <v>1.62</v>
          </cell>
          <cell r="L31">
            <v>0.01</v>
          </cell>
          <cell r="BD31">
            <v>1.2</v>
          </cell>
          <cell r="BE31">
            <v>5.7000000000000002E-2</v>
          </cell>
        </row>
        <row r="32">
          <cell r="A32">
            <v>27</v>
          </cell>
          <cell r="B32" t="str">
            <v>X©y mè cÇu chiÒu cao &lt;=2 VXM 75</v>
          </cell>
          <cell r="C32" t="str">
            <v>m3</v>
          </cell>
          <cell r="D32">
            <v>1</v>
          </cell>
          <cell r="E32">
            <v>124.33</v>
          </cell>
          <cell r="F32">
            <v>0.47</v>
          </cell>
          <cell r="K32">
            <v>1.62</v>
          </cell>
          <cell r="L32">
            <v>0.01</v>
          </cell>
          <cell r="BD32">
            <v>1.2</v>
          </cell>
          <cell r="BE32">
            <v>5.7000000000000002E-2</v>
          </cell>
        </row>
        <row r="33">
          <cell r="A33">
            <v>28</v>
          </cell>
          <cell r="B33" t="str">
            <v xml:space="preserve">X©y mè cÇu chiÒu cao &lt;=2 VXM 100 </v>
          </cell>
          <cell r="C33" t="str">
            <v>m3</v>
          </cell>
          <cell r="D33">
            <v>1</v>
          </cell>
          <cell r="E33">
            <v>161.72</v>
          </cell>
          <cell r="F33">
            <v>0.45800000000000002</v>
          </cell>
          <cell r="K33">
            <v>1.62</v>
          </cell>
          <cell r="L33">
            <v>0.01</v>
          </cell>
          <cell r="BD33">
            <v>1.2</v>
          </cell>
          <cell r="BE33">
            <v>5.7000000000000002E-2</v>
          </cell>
        </row>
        <row r="34">
          <cell r="A34">
            <v>29</v>
          </cell>
          <cell r="B34" t="str">
            <v xml:space="preserve">X©y mè cÇu chiÒu cao &gt;2 VXM 50 </v>
          </cell>
          <cell r="C34" t="str">
            <v>m3</v>
          </cell>
          <cell r="D34">
            <v>1</v>
          </cell>
          <cell r="E34">
            <v>89.47</v>
          </cell>
          <cell r="F34">
            <v>0.48299999999999998</v>
          </cell>
          <cell r="K34">
            <v>1.62</v>
          </cell>
          <cell r="L34">
            <v>0.01</v>
          </cell>
          <cell r="BD34">
            <v>1.2</v>
          </cell>
          <cell r="BE34">
            <v>5.7000000000000002E-2</v>
          </cell>
          <cell r="BO34">
            <v>0.46</v>
          </cell>
        </row>
        <row r="35">
          <cell r="A35">
            <v>30</v>
          </cell>
          <cell r="B35" t="str">
            <v xml:space="preserve">X©y mè cÇu chiÒu cao &gt;2 VXM 75 </v>
          </cell>
          <cell r="C35" t="str">
            <v>m3</v>
          </cell>
          <cell r="D35">
            <v>1</v>
          </cell>
          <cell r="E35">
            <v>124.33</v>
          </cell>
          <cell r="F35">
            <v>0.47</v>
          </cell>
          <cell r="K35">
            <v>1.62</v>
          </cell>
          <cell r="L35">
            <v>0.01</v>
          </cell>
          <cell r="BD35">
            <v>1.2</v>
          </cell>
          <cell r="BE35">
            <v>5.7000000000000002E-2</v>
          </cell>
          <cell r="BO35">
            <v>0.46</v>
          </cell>
        </row>
        <row r="36">
          <cell r="A36">
            <v>31</v>
          </cell>
          <cell r="B36" t="str">
            <v xml:space="preserve">X©y mè cÇu chiÒu cao &gt;2 VXM 100 </v>
          </cell>
          <cell r="C36" t="str">
            <v>m3</v>
          </cell>
          <cell r="D36">
            <v>1</v>
          </cell>
          <cell r="E36">
            <v>161.72</v>
          </cell>
          <cell r="F36">
            <v>0.45800000000000002</v>
          </cell>
          <cell r="K36">
            <v>1.62</v>
          </cell>
          <cell r="L36">
            <v>0.01</v>
          </cell>
          <cell r="BD36">
            <v>1.2</v>
          </cell>
          <cell r="BE36">
            <v>5.7000000000000002E-2</v>
          </cell>
          <cell r="BO36">
            <v>0.46</v>
          </cell>
        </row>
        <row r="37">
          <cell r="A37">
            <v>32</v>
          </cell>
          <cell r="B37" t="str">
            <v xml:space="preserve">X©y trô cét chiÒu cao &lt;=2 VXM 50 </v>
          </cell>
          <cell r="C37" t="str">
            <v>m3</v>
          </cell>
          <cell r="D37">
            <v>1</v>
          </cell>
          <cell r="E37">
            <v>89.47</v>
          </cell>
          <cell r="F37">
            <v>0.48299999999999998</v>
          </cell>
          <cell r="K37">
            <v>0.5</v>
          </cell>
          <cell r="L37">
            <v>3.0000000000000001E-3</v>
          </cell>
          <cell r="BD37">
            <v>1.2</v>
          </cell>
          <cell r="BE37">
            <v>5.7000000000000002E-2</v>
          </cell>
          <cell r="BO37">
            <v>0.23</v>
          </cell>
          <cell r="BP37">
            <v>7.35</v>
          </cell>
        </row>
        <row r="38">
          <cell r="A38">
            <v>33</v>
          </cell>
          <cell r="B38" t="str">
            <v>X©y trô cét chiÒu cao &lt;=2 VXM 75</v>
          </cell>
          <cell r="C38" t="str">
            <v>m3</v>
          </cell>
          <cell r="D38">
            <v>1</v>
          </cell>
          <cell r="E38">
            <v>124.33</v>
          </cell>
          <cell r="F38">
            <v>0.47</v>
          </cell>
          <cell r="K38">
            <v>0.5</v>
          </cell>
          <cell r="L38">
            <v>3.0000000000000001E-3</v>
          </cell>
          <cell r="BD38">
            <v>1.2</v>
          </cell>
          <cell r="BE38">
            <v>5.7000000000000002E-2</v>
          </cell>
          <cell r="BO38">
            <v>0.23</v>
          </cell>
          <cell r="BP38">
            <v>7.35</v>
          </cell>
        </row>
        <row r="39">
          <cell r="A39">
            <v>34</v>
          </cell>
          <cell r="B39" t="str">
            <v xml:space="preserve">X©y trô cét chiÒu cao &lt;=2 VXM 100 </v>
          </cell>
          <cell r="C39" t="str">
            <v>m3</v>
          </cell>
          <cell r="D39">
            <v>1</v>
          </cell>
          <cell r="E39">
            <v>161.72</v>
          </cell>
          <cell r="F39">
            <v>0.45800000000000002</v>
          </cell>
          <cell r="K39">
            <v>0.5</v>
          </cell>
          <cell r="L39">
            <v>3.0000000000000001E-3</v>
          </cell>
          <cell r="BD39">
            <v>1.2</v>
          </cell>
          <cell r="BE39">
            <v>5.7000000000000002E-2</v>
          </cell>
          <cell r="BO39">
            <v>0.23</v>
          </cell>
          <cell r="BP39">
            <v>7.35</v>
          </cell>
        </row>
        <row r="40">
          <cell r="A40">
            <v>35</v>
          </cell>
          <cell r="B40" t="str">
            <v xml:space="preserve">X©y trô cét chiÒu cao &gt;2 VXM 50 </v>
          </cell>
          <cell r="C40" t="str">
            <v>m3</v>
          </cell>
          <cell r="D40">
            <v>1</v>
          </cell>
          <cell r="E40">
            <v>89.47</v>
          </cell>
          <cell r="F40">
            <v>0.48299999999999998</v>
          </cell>
          <cell r="K40">
            <v>1.62</v>
          </cell>
          <cell r="L40">
            <v>0.01</v>
          </cell>
          <cell r="BD40">
            <v>1.2</v>
          </cell>
          <cell r="BE40">
            <v>5.7000000000000002E-2</v>
          </cell>
          <cell r="BO40">
            <v>0.46</v>
          </cell>
          <cell r="BP40">
            <v>7.35</v>
          </cell>
        </row>
        <row r="41">
          <cell r="A41">
            <v>36</v>
          </cell>
          <cell r="B41" t="str">
            <v xml:space="preserve">X©y trô cét chiÒu cao &gt;2 VXM 75 </v>
          </cell>
          <cell r="C41" t="str">
            <v>m3</v>
          </cell>
          <cell r="D41">
            <v>1</v>
          </cell>
          <cell r="E41">
            <v>124.33</v>
          </cell>
          <cell r="F41">
            <v>0.47</v>
          </cell>
          <cell r="K41">
            <v>1.62</v>
          </cell>
          <cell r="L41">
            <v>0.01</v>
          </cell>
          <cell r="BD41">
            <v>1.2</v>
          </cell>
          <cell r="BE41">
            <v>5.7000000000000002E-2</v>
          </cell>
          <cell r="BO41">
            <v>0.46</v>
          </cell>
          <cell r="BP41">
            <v>7.35</v>
          </cell>
        </row>
        <row r="42">
          <cell r="A42">
            <v>37</v>
          </cell>
          <cell r="B42" t="str">
            <v xml:space="preserve">X©y trô cét chiÒu cao &gt;2 VXM 100 </v>
          </cell>
          <cell r="C42" t="str">
            <v>m3</v>
          </cell>
          <cell r="D42">
            <v>1</v>
          </cell>
          <cell r="E42">
            <v>161.72</v>
          </cell>
          <cell r="F42">
            <v>0.45800000000000002</v>
          </cell>
          <cell r="K42">
            <v>1.62</v>
          </cell>
          <cell r="L42">
            <v>0.01</v>
          </cell>
          <cell r="BD42">
            <v>1.2</v>
          </cell>
          <cell r="BE42">
            <v>5.7000000000000002E-2</v>
          </cell>
          <cell r="BO42">
            <v>0.46</v>
          </cell>
          <cell r="BP42">
            <v>7.35</v>
          </cell>
        </row>
        <row r="43">
          <cell r="A43">
            <v>38</v>
          </cell>
          <cell r="B43" t="str">
            <v xml:space="preserve">X©y t­êng ®Çu cÇu chiÒu cao &lt;=2 VXM 50 </v>
          </cell>
          <cell r="C43" t="str">
            <v>m3</v>
          </cell>
          <cell r="D43">
            <v>1</v>
          </cell>
          <cell r="E43">
            <v>89.47</v>
          </cell>
          <cell r="F43">
            <v>0.48299999999999998</v>
          </cell>
          <cell r="K43">
            <v>0.5</v>
          </cell>
          <cell r="L43">
            <v>3.0000000000000001E-3</v>
          </cell>
          <cell r="BD43">
            <v>1.2</v>
          </cell>
          <cell r="BE43">
            <v>5.7000000000000002E-2</v>
          </cell>
          <cell r="BO43">
            <v>0.23</v>
          </cell>
        </row>
        <row r="44">
          <cell r="A44">
            <v>39</v>
          </cell>
          <cell r="B44" t="str">
            <v>X©y t­êng ®Çu cÇu chiÒu cao &lt;=2 VXM 75</v>
          </cell>
          <cell r="C44" t="str">
            <v>m3</v>
          </cell>
          <cell r="D44">
            <v>1</v>
          </cell>
          <cell r="E44">
            <v>124.33</v>
          </cell>
          <cell r="F44">
            <v>0.47</v>
          </cell>
          <cell r="K44">
            <v>0.5</v>
          </cell>
          <cell r="L44">
            <v>3.0000000000000001E-3</v>
          </cell>
          <cell r="BD44">
            <v>1.2</v>
          </cell>
          <cell r="BE44">
            <v>5.7000000000000002E-2</v>
          </cell>
          <cell r="BO44">
            <v>0.23</v>
          </cell>
        </row>
        <row r="45">
          <cell r="A45">
            <v>40</v>
          </cell>
          <cell r="B45" t="str">
            <v xml:space="preserve">X©y t­êng ®Çu cÇu chiÒu cao &lt;=2 VXM 100 </v>
          </cell>
          <cell r="C45" t="str">
            <v>m3</v>
          </cell>
          <cell r="D45">
            <v>1</v>
          </cell>
          <cell r="E45">
            <v>161.72</v>
          </cell>
          <cell r="F45">
            <v>0.45800000000000002</v>
          </cell>
          <cell r="K45">
            <v>0.5</v>
          </cell>
          <cell r="L45">
            <v>3.0000000000000001E-3</v>
          </cell>
          <cell r="BD45">
            <v>1.2</v>
          </cell>
          <cell r="BE45">
            <v>5.7000000000000002E-2</v>
          </cell>
          <cell r="BO45">
            <v>0.23</v>
          </cell>
        </row>
        <row r="46">
          <cell r="A46">
            <v>41</v>
          </cell>
          <cell r="B46" t="str">
            <v xml:space="preserve">X©y t­êng ®Çu cÇu chiÒu cao &gt;2 VXM 50 </v>
          </cell>
          <cell r="C46" t="str">
            <v>m3</v>
          </cell>
          <cell r="D46">
            <v>1</v>
          </cell>
          <cell r="E46">
            <v>89.47</v>
          </cell>
          <cell r="F46">
            <v>0.48299999999999998</v>
          </cell>
          <cell r="K46">
            <v>1.62</v>
          </cell>
          <cell r="L46">
            <v>0.01</v>
          </cell>
          <cell r="BD46">
            <v>1.2</v>
          </cell>
          <cell r="BE46">
            <v>5.7000000000000002E-2</v>
          </cell>
          <cell r="BO46">
            <v>0.46</v>
          </cell>
        </row>
        <row r="47">
          <cell r="A47">
            <v>42</v>
          </cell>
          <cell r="B47" t="str">
            <v xml:space="preserve">X©y t­êng ®Çu cÇu chiÒu cao &gt;2 VXM 75 </v>
          </cell>
          <cell r="C47" t="str">
            <v>m3</v>
          </cell>
          <cell r="D47">
            <v>1</v>
          </cell>
          <cell r="E47">
            <v>124.33</v>
          </cell>
          <cell r="F47">
            <v>0.47</v>
          </cell>
          <cell r="K47">
            <v>1.62</v>
          </cell>
          <cell r="L47">
            <v>0.01</v>
          </cell>
          <cell r="BD47">
            <v>1.2</v>
          </cell>
          <cell r="BE47">
            <v>5.7000000000000002E-2</v>
          </cell>
          <cell r="BO47">
            <v>0.46</v>
          </cell>
        </row>
        <row r="48">
          <cell r="A48">
            <v>43</v>
          </cell>
          <cell r="B48" t="str">
            <v xml:space="preserve">X©y t­êng ®Çu cÇu chiÒu cao &gt;2 VXM 100 </v>
          </cell>
          <cell r="C48" t="str">
            <v>m3</v>
          </cell>
          <cell r="D48">
            <v>1</v>
          </cell>
          <cell r="E48">
            <v>161.72</v>
          </cell>
          <cell r="F48">
            <v>0.45800000000000002</v>
          </cell>
          <cell r="K48">
            <v>1.62</v>
          </cell>
          <cell r="L48">
            <v>0.01</v>
          </cell>
          <cell r="BD48">
            <v>1.2</v>
          </cell>
          <cell r="BE48">
            <v>5.7000000000000002E-2</v>
          </cell>
          <cell r="BO48">
            <v>0.46</v>
          </cell>
        </row>
        <row r="49">
          <cell r="A49">
            <v>44</v>
          </cell>
          <cell r="B49" t="str">
            <v>X©y mÆt b»ng ®¸ héc VXM 50</v>
          </cell>
          <cell r="C49" t="str">
            <v>m3</v>
          </cell>
          <cell r="D49">
            <v>1</v>
          </cell>
          <cell r="E49">
            <v>89.47</v>
          </cell>
          <cell r="F49">
            <v>0.48299999999999998</v>
          </cell>
          <cell r="BD49">
            <v>1.2</v>
          </cell>
          <cell r="BE49">
            <v>5.7000000000000002E-2</v>
          </cell>
        </row>
        <row r="50">
          <cell r="A50">
            <v>45</v>
          </cell>
          <cell r="B50" t="str">
            <v>X©y mÆt b»ng ®¸ héc VXM 75</v>
          </cell>
          <cell r="C50" t="str">
            <v>m3</v>
          </cell>
          <cell r="D50">
            <v>1</v>
          </cell>
          <cell r="E50">
            <v>124.33</v>
          </cell>
          <cell r="F50">
            <v>0.47</v>
          </cell>
          <cell r="BD50">
            <v>1.2</v>
          </cell>
          <cell r="BE50">
            <v>5.7000000000000002E-2</v>
          </cell>
        </row>
        <row r="51">
          <cell r="A51">
            <v>46</v>
          </cell>
          <cell r="B51" t="str">
            <v>X©y mÆt b»ng ®¸ héc VXM 100</v>
          </cell>
          <cell r="C51" t="str">
            <v>m3</v>
          </cell>
          <cell r="D51">
            <v>1</v>
          </cell>
          <cell r="E51">
            <v>161.72</v>
          </cell>
          <cell r="F51">
            <v>0.45800000000000002</v>
          </cell>
          <cell r="BD51">
            <v>1.2</v>
          </cell>
          <cell r="BE51">
            <v>5.7000000000000002E-2</v>
          </cell>
        </row>
        <row r="52">
          <cell r="A52">
            <v>47</v>
          </cell>
          <cell r="B52" t="str">
            <v>X©y mÆt b»ng m¸i dèc th¼ng ®¸ héc VXM 50</v>
          </cell>
          <cell r="C52" t="str">
            <v>m3</v>
          </cell>
          <cell r="D52">
            <v>1</v>
          </cell>
          <cell r="E52">
            <v>89.47</v>
          </cell>
          <cell r="F52">
            <v>0.48299999999999998</v>
          </cell>
          <cell r="BD52">
            <v>1.2</v>
          </cell>
          <cell r="BE52">
            <v>5.7000000000000002E-2</v>
          </cell>
        </row>
        <row r="53">
          <cell r="A53">
            <v>48</v>
          </cell>
          <cell r="B53" t="str">
            <v>X©y mÆt b»ng m¸i dèc th¼ng ®¸ héc VXM 75</v>
          </cell>
          <cell r="C53" t="str">
            <v>m3</v>
          </cell>
          <cell r="D53">
            <v>1</v>
          </cell>
          <cell r="E53">
            <v>124.33</v>
          </cell>
          <cell r="F53">
            <v>0.47</v>
          </cell>
          <cell r="BD53">
            <v>1.2</v>
          </cell>
          <cell r="BE53">
            <v>5.7000000000000002E-2</v>
          </cell>
        </row>
        <row r="54">
          <cell r="A54">
            <v>49</v>
          </cell>
          <cell r="B54" t="str">
            <v>X©y mÆt b»ng m¸i dèc th¼ng ®¸ héc VXM 100</v>
          </cell>
          <cell r="C54" t="str">
            <v>m3</v>
          </cell>
          <cell r="D54">
            <v>1</v>
          </cell>
          <cell r="E54">
            <v>161.72</v>
          </cell>
          <cell r="F54">
            <v>0.45800000000000002</v>
          </cell>
          <cell r="BD54">
            <v>1.2</v>
          </cell>
          <cell r="BE54">
            <v>5.7000000000000002E-2</v>
          </cell>
        </row>
        <row r="55">
          <cell r="A55">
            <v>50</v>
          </cell>
          <cell r="B55" t="str">
            <v>X©y mÆt b»ng m¸i dèc cong ®¸ héc VXM 50</v>
          </cell>
          <cell r="C55" t="str">
            <v>m3</v>
          </cell>
          <cell r="D55">
            <v>1</v>
          </cell>
          <cell r="E55">
            <v>89.47</v>
          </cell>
          <cell r="F55">
            <v>0.48299999999999998</v>
          </cell>
          <cell r="V55">
            <v>0.51</v>
          </cell>
          <cell r="BD55">
            <v>1.2</v>
          </cell>
          <cell r="BE55">
            <v>5.7000000000000002E-2</v>
          </cell>
        </row>
        <row r="56">
          <cell r="A56">
            <v>51</v>
          </cell>
          <cell r="B56" t="str">
            <v>X©y mÆt b»ng m¸i dèc cong ®¸ héc VXM 75</v>
          </cell>
          <cell r="C56" t="str">
            <v>m3</v>
          </cell>
          <cell r="D56">
            <v>1</v>
          </cell>
          <cell r="E56">
            <v>124.33</v>
          </cell>
          <cell r="F56">
            <v>0.47</v>
          </cell>
          <cell r="V56">
            <v>0.51</v>
          </cell>
          <cell r="BD56">
            <v>1.2</v>
          </cell>
          <cell r="BE56">
            <v>5.7000000000000002E-2</v>
          </cell>
        </row>
        <row r="57">
          <cell r="A57">
            <v>52</v>
          </cell>
          <cell r="B57" t="str">
            <v>X©y mÆt b»ng m¸i dèc cong ®¸ héc VXM 100</v>
          </cell>
          <cell r="C57" t="str">
            <v>m3</v>
          </cell>
          <cell r="D57">
            <v>1</v>
          </cell>
          <cell r="E57">
            <v>161.72</v>
          </cell>
          <cell r="F57">
            <v>0.45800000000000002</v>
          </cell>
          <cell r="V57">
            <v>0.51</v>
          </cell>
          <cell r="BD57">
            <v>1.2</v>
          </cell>
          <cell r="BE57">
            <v>5.7000000000000002E-2</v>
          </cell>
        </row>
        <row r="58">
          <cell r="A58">
            <v>53</v>
          </cell>
          <cell r="B58" t="str">
            <v>X©y mãng g¹ch chØ VXM 50 dµy &lt;=33</v>
          </cell>
          <cell r="C58" t="str">
            <v>m3</v>
          </cell>
          <cell r="D58">
            <v>1</v>
          </cell>
          <cell r="E58">
            <v>66.709999999999994</v>
          </cell>
          <cell r="F58">
            <v>0.32500000000000001</v>
          </cell>
          <cell r="I58">
            <v>550</v>
          </cell>
        </row>
        <row r="59">
          <cell r="A59">
            <v>54</v>
          </cell>
          <cell r="B59" t="str">
            <v>X©y mãng g¹ch chØ VXM 75 dµy &lt;=33</v>
          </cell>
          <cell r="C59" t="str">
            <v>m3</v>
          </cell>
          <cell r="D59">
            <v>1</v>
          </cell>
          <cell r="E59">
            <v>92.81</v>
          </cell>
          <cell r="F59">
            <v>0.316</v>
          </cell>
          <cell r="I59">
            <v>550</v>
          </cell>
        </row>
        <row r="60">
          <cell r="A60">
            <v>55</v>
          </cell>
          <cell r="B60" t="str">
            <v>X©y mãng g¹ch chØ VXM 100 dµy &lt;=33</v>
          </cell>
          <cell r="C60" t="str">
            <v>m3</v>
          </cell>
          <cell r="D60">
            <v>1</v>
          </cell>
          <cell r="E60">
            <v>118.91</v>
          </cell>
          <cell r="F60">
            <v>0.30499999999999999</v>
          </cell>
          <cell r="I60">
            <v>550</v>
          </cell>
        </row>
        <row r="61">
          <cell r="A61">
            <v>56</v>
          </cell>
          <cell r="B61" t="str">
            <v>X©y mãng VXM 50 dµy &gt;33</v>
          </cell>
          <cell r="C61" t="str">
            <v>m3</v>
          </cell>
          <cell r="D61">
            <v>1</v>
          </cell>
          <cell r="E61">
            <v>69.010000000000005</v>
          </cell>
          <cell r="F61">
            <v>0.33600000000000002</v>
          </cell>
          <cell r="I61">
            <v>539</v>
          </cell>
        </row>
        <row r="62">
          <cell r="A62">
            <v>57</v>
          </cell>
          <cell r="B62" t="str">
            <v>X©y mãng VXM 75 dµy &gt;33</v>
          </cell>
          <cell r="C62" t="str">
            <v>m3</v>
          </cell>
          <cell r="D62">
            <v>1</v>
          </cell>
          <cell r="E62">
            <v>96.01</v>
          </cell>
          <cell r="F62">
            <v>0.33</v>
          </cell>
          <cell r="I62">
            <v>539</v>
          </cell>
        </row>
        <row r="63">
          <cell r="A63">
            <v>58</v>
          </cell>
          <cell r="B63" t="str">
            <v>X©y mãng VXM 100 dµy &gt;33</v>
          </cell>
          <cell r="C63" t="str">
            <v>m3</v>
          </cell>
          <cell r="D63">
            <v>1</v>
          </cell>
          <cell r="E63">
            <v>123</v>
          </cell>
          <cell r="F63">
            <v>0.315</v>
          </cell>
          <cell r="I63">
            <v>539</v>
          </cell>
        </row>
        <row r="64">
          <cell r="A64">
            <v>59</v>
          </cell>
          <cell r="B64" t="str">
            <v>X©y t­êng g¹ch&lt;= 11 VTH c¸t ®en  25 cao&lt;=4m</v>
          </cell>
          <cell r="C64" t="str">
            <v>m3</v>
          </cell>
          <cell r="D64">
            <v>1</v>
          </cell>
          <cell r="E64">
            <v>27.83</v>
          </cell>
          <cell r="G64">
            <v>0.26</v>
          </cell>
          <cell r="I64">
            <v>643</v>
          </cell>
          <cell r="J64">
            <v>21.35</v>
          </cell>
          <cell r="K64">
            <v>0.5</v>
          </cell>
          <cell r="L64">
            <v>3.0000000000000001E-3</v>
          </cell>
          <cell r="BO64">
            <v>0.23</v>
          </cell>
        </row>
        <row r="65">
          <cell r="A65">
            <v>60</v>
          </cell>
          <cell r="B65" t="str">
            <v>X©y t­êng g¹ch&lt;= 11 VTH c¸t ®en  50 cao&lt;=4m</v>
          </cell>
          <cell r="C65" t="str">
            <v>m3</v>
          </cell>
          <cell r="D65">
            <v>1</v>
          </cell>
          <cell r="E65">
            <v>51.76</v>
          </cell>
          <cell r="G65">
            <v>0.253</v>
          </cell>
          <cell r="I65">
            <v>643</v>
          </cell>
          <cell r="J65">
            <v>15.08</v>
          </cell>
          <cell r="K65">
            <v>0.5</v>
          </cell>
          <cell r="L65">
            <v>3.0000000000000001E-3</v>
          </cell>
          <cell r="BO65">
            <v>0.23</v>
          </cell>
        </row>
        <row r="66">
          <cell r="A66">
            <v>61</v>
          </cell>
          <cell r="B66" t="str">
            <v>X©y t­êng g¹ch&lt;= 11 VTH c¸t ®en  75 cao&lt;=4m</v>
          </cell>
          <cell r="C66" t="str">
            <v>m3</v>
          </cell>
          <cell r="D66">
            <v>1</v>
          </cell>
          <cell r="E66">
            <v>73.430000000000007</v>
          </cell>
          <cell r="G66">
            <v>0.246</v>
          </cell>
          <cell r="I66">
            <v>643</v>
          </cell>
          <cell r="J66">
            <v>10.32</v>
          </cell>
          <cell r="K66">
            <v>0.5</v>
          </cell>
          <cell r="L66">
            <v>3.0000000000000001E-3</v>
          </cell>
          <cell r="BO66">
            <v>0.23</v>
          </cell>
        </row>
        <row r="67">
          <cell r="A67">
            <v>62</v>
          </cell>
          <cell r="B67" t="str">
            <v>X©y t­êng g¹ch&lt;= 11 VXM c¸t vµng  50 cao&lt;=4m</v>
          </cell>
          <cell r="C67" t="str">
            <v>m3</v>
          </cell>
          <cell r="D67">
            <v>1</v>
          </cell>
          <cell r="E67">
            <v>52.91</v>
          </cell>
          <cell r="F67">
            <v>0.25800000000000001</v>
          </cell>
          <cell r="I67">
            <v>643</v>
          </cell>
          <cell r="K67">
            <v>0.5</v>
          </cell>
          <cell r="L67">
            <v>3.0000000000000001E-3</v>
          </cell>
          <cell r="BO67">
            <v>0.23</v>
          </cell>
        </row>
        <row r="68">
          <cell r="A68">
            <v>63</v>
          </cell>
          <cell r="B68" t="str">
            <v>X©y t­êng g¹ch&lt;= 11 VXM c¸t vµng  75 cao&lt;=4m</v>
          </cell>
          <cell r="C68" t="str">
            <v>m3</v>
          </cell>
          <cell r="D68">
            <v>1</v>
          </cell>
          <cell r="E68">
            <v>73.61</v>
          </cell>
          <cell r="F68">
            <v>0.251</v>
          </cell>
          <cell r="I68">
            <v>643</v>
          </cell>
          <cell r="K68">
            <v>0.5</v>
          </cell>
          <cell r="L68">
            <v>3.0000000000000001E-3</v>
          </cell>
          <cell r="BO68">
            <v>0.23</v>
          </cell>
        </row>
        <row r="69">
          <cell r="A69">
            <v>64</v>
          </cell>
          <cell r="B69" t="str">
            <v>X©y t­êng g¹ch&lt;= 11 VXM c¸t vµng  100 cao&lt;=4m</v>
          </cell>
          <cell r="C69" t="str">
            <v>m3</v>
          </cell>
          <cell r="D69">
            <v>1</v>
          </cell>
          <cell r="E69">
            <v>94.31</v>
          </cell>
          <cell r="F69">
            <v>0.24199999999999999</v>
          </cell>
          <cell r="I69">
            <v>643</v>
          </cell>
          <cell r="K69">
            <v>0.5</v>
          </cell>
          <cell r="L69">
            <v>3.0000000000000001E-3</v>
          </cell>
          <cell r="BO69">
            <v>0.23</v>
          </cell>
        </row>
        <row r="70">
          <cell r="A70">
            <v>65</v>
          </cell>
          <cell r="B70" t="str">
            <v>X©y t­êng g¹ch&lt;= 11 VTH c¸t ®en 25 cao&gt;4m</v>
          </cell>
          <cell r="C70" t="str">
            <v>m3</v>
          </cell>
          <cell r="D70">
            <v>1</v>
          </cell>
          <cell r="E70">
            <v>27.83</v>
          </cell>
          <cell r="G70">
            <v>0.26</v>
          </cell>
          <cell r="I70">
            <v>643</v>
          </cell>
          <cell r="J70">
            <v>21.35</v>
          </cell>
          <cell r="K70">
            <v>1.62</v>
          </cell>
          <cell r="L70">
            <v>0.01</v>
          </cell>
          <cell r="BO70">
            <v>0.46</v>
          </cell>
        </row>
        <row r="71">
          <cell r="A71">
            <v>66</v>
          </cell>
          <cell r="B71" t="str">
            <v>X©y t­êng g¹ch&lt;= 11 VTH c¸t ®en 50 cao&gt;4m</v>
          </cell>
          <cell r="C71" t="str">
            <v>m3</v>
          </cell>
          <cell r="D71">
            <v>1</v>
          </cell>
          <cell r="E71">
            <v>51.76</v>
          </cell>
          <cell r="G71">
            <v>0.253</v>
          </cell>
          <cell r="I71">
            <v>643</v>
          </cell>
          <cell r="J71">
            <v>15.08</v>
          </cell>
          <cell r="K71">
            <v>1.62</v>
          </cell>
          <cell r="L71">
            <v>0.01</v>
          </cell>
          <cell r="BO71">
            <v>0.46</v>
          </cell>
        </row>
        <row r="72">
          <cell r="A72">
            <v>67</v>
          </cell>
          <cell r="B72" t="str">
            <v>X©y t­êng g¹ch&lt;= 11 VTH c¸t ®en 75 cao&gt;4m</v>
          </cell>
          <cell r="C72" t="str">
            <v>m3</v>
          </cell>
          <cell r="D72">
            <v>1</v>
          </cell>
          <cell r="E72">
            <v>73.430000000000007</v>
          </cell>
          <cell r="G72">
            <v>0.246</v>
          </cell>
          <cell r="I72">
            <v>643</v>
          </cell>
          <cell r="J72">
            <v>10.32</v>
          </cell>
          <cell r="K72">
            <v>1.62</v>
          </cell>
          <cell r="L72">
            <v>0.01</v>
          </cell>
          <cell r="BO72">
            <v>0.46</v>
          </cell>
        </row>
        <row r="73">
          <cell r="A73">
            <v>68</v>
          </cell>
          <cell r="B73" t="str">
            <v>X©y t­êng g¹ch&lt;= 11 VXM c¸t vµng  50 cao&gt;4m</v>
          </cell>
          <cell r="C73" t="str">
            <v>m3</v>
          </cell>
          <cell r="D73">
            <v>1</v>
          </cell>
          <cell r="E73">
            <v>52.91</v>
          </cell>
          <cell r="F73">
            <v>0.25800000000000001</v>
          </cell>
          <cell r="I73">
            <v>643</v>
          </cell>
          <cell r="K73">
            <v>1.62</v>
          </cell>
          <cell r="L73">
            <v>0.01</v>
          </cell>
          <cell r="BO73">
            <v>0.46</v>
          </cell>
        </row>
        <row r="74">
          <cell r="A74">
            <v>69</v>
          </cell>
          <cell r="B74" t="str">
            <v>X©y t­êng g¹ch&lt;= 11 VXM c¸t vµng  75 cao&gt;4m</v>
          </cell>
          <cell r="C74" t="str">
            <v>m3</v>
          </cell>
          <cell r="D74">
            <v>1</v>
          </cell>
          <cell r="E74">
            <v>73.61</v>
          </cell>
          <cell r="F74">
            <v>0.251</v>
          </cell>
          <cell r="I74">
            <v>643</v>
          </cell>
          <cell r="K74">
            <v>1.62</v>
          </cell>
          <cell r="L74">
            <v>0.01</v>
          </cell>
          <cell r="BO74">
            <v>0.46</v>
          </cell>
        </row>
        <row r="75">
          <cell r="A75">
            <v>70</v>
          </cell>
          <cell r="B75" t="str">
            <v>X©y t­êng g¹ch&lt;= 11 VXM c¸t vµng  100 cao&gt;4m</v>
          </cell>
          <cell r="C75" t="str">
            <v>m3</v>
          </cell>
          <cell r="D75">
            <v>1</v>
          </cell>
          <cell r="E75">
            <v>94.31</v>
          </cell>
          <cell r="F75">
            <v>0.24199999999999999</v>
          </cell>
          <cell r="I75">
            <v>643</v>
          </cell>
          <cell r="K75">
            <v>1.62</v>
          </cell>
          <cell r="L75">
            <v>0.01</v>
          </cell>
          <cell r="BO75">
            <v>0.46</v>
          </cell>
        </row>
        <row r="76">
          <cell r="A76">
            <v>71</v>
          </cell>
          <cell r="B76" t="str">
            <v>X©y t­êng g¹ch &lt;=33 VTH c¸t ®en 25 cao&lt;=4m</v>
          </cell>
          <cell r="C76" t="str">
            <v>m3</v>
          </cell>
          <cell r="D76">
            <v>1</v>
          </cell>
          <cell r="E76">
            <v>35.090000000000003</v>
          </cell>
          <cell r="G76">
            <v>0.32800000000000001</v>
          </cell>
          <cell r="I76">
            <v>550</v>
          </cell>
          <cell r="J76">
            <v>26.92</v>
          </cell>
          <cell r="K76">
            <v>0.5</v>
          </cell>
          <cell r="L76">
            <v>3.0000000000000001E-3</v>
          </cell>
          <cell r="BO76">
            <v>0.23</v>
          </cell>
        </row>
        <row r="77">
          <cell r="A77">
            <v>72</v>
          </cell>
          <cell r="B77" t="str">
            <v>X©y t­êng g¹ch &lt;=33 VTH c¸t ®en 50 cao&lt;=4m</v>
          </cell>
          <cell r="C77" t="str">
            <v>m3</v>
          </cell>
          <cell r="D77">
            <v>1</v>
          </cell>
          <cell r="E77">
            <v>65.260000000000005</v>
          </cell>
          <cell r="G77">
            <v>0.31900000000000001</v>
          </cell>
          <cell r="I77">
            <v>550</v>
          </cell>
          <cell r="J77">
            <v>19.52</v>
          </cell>
          <cell r="K77">
            <v>0.5</v>
          </cell>
          <cell r="L77">
            <v>3.0000000000000001E-3</v>
          </cell>
          <cell r="BO77">
            <v>0.23</v>
          </cell>
        </row>
        <row r="78">
          <cell r="A78">
            <v>73</v>
          </cell>
          <cell r="B78" t="str">
            <v>X©y t­êng g¹ch &lt;=33 VTH c¸t ®en 75 cao&lt;=4m</v>
          </cell>
          <cell r="C78" t="str">
            <v>m3</v>
          </cell>
          <cell r="D78">
            <v>1</v>
          </cell>
          <cell r="E78">
            <v>92.58</v>
          </cell>
          <cell r="G78">
            <v>0.31</v>
          </cell>
          <cell r="I78">
            <v>550</v>
          </cell>
          <cell r="J78">
            <v>13.02</v>
          </cell>
          <cell r="K78">
            <v>0.5</v>
          </cell>
          <cell r="L78">
            <v>3.0000000000000001E-3</v>
          </cell>
          <cell r="BO78">
            <v>0.23</v>
          </cell>
        </row>
        <row r="79">
          <cell r="A79">
            <v>74</v>
          </cell>
          <cell r="B79" t="str">
            <v>X©y t­êng g¹ch&lt;= 33 VXM c¸t vµng  50 cao&lt;=4m</v>
          </cell>
          <cell r="C79" t="str">
            <v>m3</v>
          </cell>
          <cell r="D79">
            <v>1</v>
          </cell>
          <cell r="E79">
            <v>66.709999999999994</v>
          </cell>
          <cell r="F79">
            <v>0.32500000000000001</v>
          </cell>
          <cell r="I79">
            <v>550</v>
          </cell>
          <cell r="K79">
            <v>0.5</v>
          </cell>
          <cell r="L79">
            <v>3.0000000000000001E-3</v>
          </cell>
          <cell r="BO79">
            <v>0.23</v>
          </cell>
        </row>
        <row r="80">
          <cell r="A80">
            <v>75</v>
          </cell>
          <cell r="B80" t="str">
            <v>X©y t­êng g¹ch&lt;= 33 VXM c¸t vµng  75 cao&lt;=4m</v>
          </cell>
          <cell r="C80" t="str">
            <v>m3</v>
          </cell>
          <cell r="D80">
            <v>1</v>
          </cell>
          <cell r="E80">
            <v>92.81</v>
          </cell>
          <cell r="F80">
            <v>0.316</v>
          </cell>
          <cell r="I80">
            <v>550</v>
          </cell>
          <cell r="K80">
            <v>0.5</v>
          </cell>
          <cell r="L80">
            <v>3.0000000000000001E-3</v>
          </cell>
          <cell r="BO80">
            <v>0.23</v>
          </cell>
        </row>
        <row r="81">
          <cell r="A81">
            <v>76</v>
          </cell>
          <cell r="B81" t="str">
            <v>X©y t­êng g¹ch&lt;= 33 VXM c¸t vµng  100 cao&lt;=4m</v>
          </cell>
          <cell r="C81" t="str">
            <v>m3</v>
          </cell>
          <cell r="D81">
            <v>1</v>
          </cell>
          <cell r="E81">
            <v>118.91</v>
          </cell>
          <cell r="F81">
            <v>0.30499999999999999</v>
          </cell>
          <cell r="I81">
            <v>550</v>
          </cell>
          <cell r="K81">
            <v>0.5</v>
          </cell>
          <cell r="L81">
            <v>3.0000000000000001E-3</v>
          </cell>
          <cell r="BO81">
            <v>0.23</v>
          </cell>
        </row>
        <row r="82">
          <cell r="A82">
            <v>77</v>
          </cell>
          <cell r="B82" t="str">
            <v>X©y t­êng g¹ch &lt;=33 VTH c¸t ®en 25 cao&gt;4m</v>
          </cell>
          <cell r="C82" t="str">
            <v>m3</v>
          </cell>
          <cell r="D82">
            <v>1</v>
          </cell>
          <cell r="E82">
            <v>35.090000000000003</v>
          </cell>
          <cell r="G82">
            <v>0.32800000000000001</v>
          </cell>
          <cell r="I82">
            <v>550</v>
          </cell>
          <cell r="J82">
            <v>26.92</v>
          </cell>
          <cell r="K82">
            <v>1.62</v>
          </cell>
          <cell r="L82">
            <v>0.01</v>
          </cell>
          <cell r="BO82">
            <v>0.46</v>
          </cell>
        </row>
        <row r="83">
          <cell r="A83">
            <v>78</v>
          </cell>
          <cell r="B83" t="str">
            <v>X©y t­êng g¹ch &lt;=33 VTH c¸t ®en 50 cao&gt;4m</v>
          </cell>
          <cell r="C83" t="str">
            <v>m3</v>
          </cell>
          <cell r="D83">
            <v>1</v>
          </cell>
          <cell r="E83">
            <v>65.260000000000005</v>
          </cell>
          <cell r="G83">
            <v>0.31900000000000001</v>
          </cell>
          <cell r="I83">
            <v>550</v>
          </cell>
          <cell r="J83">
            <v>19.52</v>
          </cell>
          <cell r="K83">
            <v>1.62</v>
          </cell>
          <cell r="L83">
            <v>0.01</v>
          </cell>
          <cell r="BO83">
            <v>0.46</v>
          </cell>
        </row>
        <row r="84">
          <cell r="A84">
            <v>79</v>
          </cell>
          <cell r="B84" t="str">
            <v>X©y t­êng g¹ch &lt;=33 VTH c¸t ®en 75 cao&gt;4m</v>
          </cell>
          <cell r="C84" t="str">
            <v>m3</v>
          </cell>
          <cell r="D84">
            <v>1</v>
          </cell>
          <cell r="E84">
            <v>92.58</v>
          </cell>
          <cell r="G84">
            <v>0.31</v>
          </cell>
          <cell r="I84">
            <v>550</v>
          </cell>
          <cell r="J84">
            <v>13.02</v>
          </cell>
          <cell r="K84">
            <v>1.62</v>
          </cell>
          <cell r="L84">
            <v>0.01</v>
          </cell>
          <cell r="BO84">
            <v>0.46</v>
          </cell>
        </row>
        <row r="85">
          <cell r="A85">
            <v>80</v>
          </cell>
          <cell r="B85" t="str">
            <v>X©y t­êng g¹ch&lt;= 33 VXM c¸t vµng  50 cao&gt;4m</v>
          </cell>
          <cell r="C85" t="str">
            <v>m3</v>
          </cell>
          <cell r="D85">
            <v>1</v>
          </cell>
          <cell r="E85">
            <v>66.709999999999994</v>
          </cell>
          <cell r="F85">
            <v>0.32500000000000001</v>
          </cell>
          <cell r="BO85">
            <v>0.46</v>
          </cell>
        </row>
        <row r="86">
          <cell r="A86">
            <v>81</v>
          </cell>
          <cell r="B86" t="str">
            <v>X©y t­êng g¹ch&lt;= 33 VXM c¸t vµng  75 cao&gt;4m</v>
          </cell>
          <cell r="C86" t="str">
            <v>m3</v>
          </cell>
          <cell r="D86">
            <v>1</v>
          </cell>
          <cell r="E86">
            <v>92.81</v>
          </cell>
          <cell r="F86">
            <v>0.316</v>
          </cell>
          <cell r="BO86">
            <v>0.46</v>
          </cell>
        </row>
        <row r="87">
          <cell r="A87">
            <v>82</v>
          </cell>
          <cell r="B87" t="str">
            <v>X©y t­êng g¹ch&lt;= 33 VXM c¸t vµng  100 cao&gt;4m</v>
          </cell>
          <cell r="C87" t="str">
            <v>m3</v>
          </cell>
          <cell r="D87">
            <v>1</v>
          </cell>
          <cell r="E87">
            <v>118.91</v>
          </cell>
          <cell r="F87">
            <v>0.30499999999999999</v>
          </cell>
          <cell r="BO87">
            <v>0.46</v>
          </cell>
        </row>
        <row r="88">
          <cell r="A88">
            <v>83</v>
          </cell>
          <cell r="B88" t="str">
            <v>X©y t­êng g¹ch &gt;33 VTH c¸t ®en 25 cao&lt;=4m</v>
          </cell>
          <cell r="C88" t="str">
            <v>m3</v>
          </cell>
          <cell r="D88">
            <v>1</v>
          </cell>
          <cell r="E88">
            <v>36.299999999999997</v>
          </cell>
          <cell r="G88">
            <v>0.33900000000000002</v>
          </cell>
          <cell r="I88">
            <v>539</v>
          </cell>
          <cell r="J88">
            <v>27.85</v>
          </cell>
          <cell r="K88">
            <v>0.4</v>
          </cell>
          <cell r="L88">
            <v>2.3999999999999998E-3</v>
          </cell>
          <cell r="BO88">
            <v>0.2</v>
          </cell>
        </row>
        <row r="89">
          <cell r="A89">
            <v>84</v>
          </cell>
          <cell r="B89" t="str">
            <v>X©y t­êng g¹ch &gt;33 VTH c¸t ®en 50 cao&lt;=4m</v>
          </cell>
          <cell r="C89" t="str">
            <v>m3</v>
          </cell>
          <cell r="D89">
            <v>1</v>
          </cell>
          <cell r="E89">
            <v>67.510000000000005</v>
          </cell>
          <cell r="G89">
            <v>0.33</v>
          </cell>
          <cell r="I89">
            <v>539</v>
          </cell>
          <cell r="J89">
            <v>20.2</v>
          </cell>
          <cell r="K89">
            <v>0.4</v>
          </cell>
          <cell r="L89">
            <v>2.3999999999999998E-3</v>
          </cell>
          <cell r="BO89">
            <v>0.2</v>
          </cell>
        </row>
        <row r="90">
          <cell r="A90">
            <v>85</v>
          </cell>
          <cell r="B90" t="str">
            <v>X©y t­êng g¹ch &gt;33 VTH c¸t ®en 75 cao&lt;=4m</v>
          </cell>
          <cell r="C90" t="str">
            <v>m3</v>
          </cell>
          <cell r="D90">
            <v>1</v>
          </cell>
          <cell r="E90">
            <v>95.78</v>
          </cell>
          <cell r="G90">
            <v>0.32100000000000001</v>
          </cell>
          <cell r="I90">
            <v>539</v>
          </cell>
          <cell r="J90">
            <v>13.46</v>
          </cell>
          <cell r="K90">
            <v>0.4</v>
          </cell>
          <cell r="L90">
            <v>2.3999999999999998E-3</v>
          </cell>
          <cell r="BO90">
            <v>0.2</v>
          </cell>
        </row>
        <row r="91">
          <cell r="A91">
            <v>86</v>
          </cell>
          <cell r="B91" t="str">
            <v>X©y t­êng g¹ch&gt; 33 VXM c¸t vµng  50 cao&lt;=4m</v>
          </cell>
          <cell r="C91" t="str">
            <v>m3</v>
          </cell>
          <cell r="D91">
            <v>1</v>
          </cell>
          <cell r="E91">
            <v>69.010000000000005</v>
          </cell>
          <cell r="F91">
            <v>0.33600000000000002</v>
          </cell>
          <cell r="I91">
            <v>539</v>
          </cell>
          <cell r="K91">
            <v>0.4</v>
          </cell>
          <cell r="L91">
            <v>2.3999999999999998E-3</v>
          </cell>
          <cell r="BO91">
            <v>0.2</v>
          </cell>
        </row>
        <row r="92">
          <cell r="A92">
            <v>87</v>
          </cell>
          <cell r="B92" t="str">
            <v>X©y t­êng g¹ch&gt; 33 VXM c¸t vµng  75 cao&lt;=4m</v>
          </cell>
          <cell r="C92" t="str">
            <v>m3</v>
          </cell>
          <cell r="D92">
            <v>1</v>
          </cell>
          <cell r="E92">
            <v>96.01</v>
          </cell>
          <cell r="F92">
            <v>0.33</v>
          </cell>
          <cell r="I92">
            <v>539</v>
          </cell>
          <cell r="K92">
            <v>0.4</v>
          </cell>
          <cell r="L92">
            <v>2.3999999999999998E-3</v>
          </cell>
          <cell r="BO92">
            <v>0.2</v>
          </cell>
        </row>
        <row r="93">
          <cell r="A93">
            <v>88</v>
          </cell>
          <cell r="B93" t="str">
            <v>X©y t­êng g¹ch&gt; 33 VXM c¸t vµng  100 cao&lt;=4m</v>
          </cell>
          <cell r="C93" t="str">
            <v>m3</v>
          </cell>
          <cell r="D93">
            <v>1</v>
          </cell>
          <cell r="E93">
            <v>123</v>
          </cell>
          <cell r="F93">
            <v>0.315</v>
          </cell>
          <cell r="I93">
            <v>539</v>
          </cell>
          <cell r="K93">
            <v>0.4</v>
          </cell>
          <cell r="L93">
            <v>2.3999999999999998E-3</v>
          </cell>
          <cell r="BO93">
            <v>0.2</v>
          </cell>
        </row>
        <row r="94">
          <cell r="A94">
            <v>89</v>
          </cell>
          <cell r="B94" t="str">
            <v>X©y t­êng g¹ch &gt;33 VTH c¸t ®en 25 cao&gt;4m</v>
          </cell>
          <cell r="C94" t="str">
            <v>m3</v>
          </cell>
          <cell r="D94">
            <v>1</v>
          </cell>
          <cell r="E94">
            <v>36.299999999999997</v>
          </cell>
          <cell r="G94">
            <v>0.33900000000000002</v>
          </cell>
          <cell r="I94">
            <v>539</v>
          </cell>
          <cell r="J94">
            <v>27.85</v>
          </cell>
          <cell r="K94">
            <v>1.1599999999999999</v>
          </cell>
          <cell r="L94">
            <v>8.0000000000000002E-3</v>
          </cell>
          <cell r="BO94">
            <v>0.35</v>
          </cell>
        </row>
        <row r="95">
          <cell r="A95">
            <v>90</v>
          </cell>
          <cell r="B95" t="str">
            <v>X©y t­êng g¹ch &gt;33 VTH c¸t ®en 50 cao&gt;4m</v>
          </cell>
          <cell r="C95" t="str">
            <v>m3</v>
          </cell>
          <cell r="D95">
            <v>1</v>
          </cell>
          <cell r="E95">
            <v>67.510000000000005</v>
          </cell>
          <cell r="G95">
            <v>0.33</v>
          </cell>
          <cell r="I95">
            <v>539</v>
          </cell>
          <cell r="J95">
            <v>20.2</v>
          </cell>
          <cell r="K95">
            <v>1.1599999999999999</v>
          </cell>
          <cell r="L95">
            <v>8.0000000000000002E-3</v>
          </cell>
          <cell r="BO95">
            <v>0.35</v>
          </cell>
        </row>
        <row r="96">
          <cell r="A96">
            <v>91</v>
          </cell>
          <cell r="B96" t="str">
            <v>X©y t­êng g¹ch &gt;33 VTH c¸t ®en 75 cao&gt;4m</v>
          </cell>
          <cell r="C96" t="str">
            <v>m3</v>
          </cell>
          <cell r="D96">
            <v>1</v>
          </cell>
          <cell r="E96">
            <v>95.78</v>
          </cell>
          <cell r="G96">
            <v>0.32100000000000001</v>
          </cell>
          <cell r="I96">
            <v>539</v>
          </cell>
          <cell r="J96">
            <v>13.46</v>
          </cell>
          <cell r="K96">
            <v>1.1599999999999999</v>
          </cell>
          <cell r="L96">
            <v>8.0000000000000002E-3</v>
          </cell>
          <cell r="BO96">
            <v>0.35</v>
          </cell>
        </row>
        <row r="97">
          <cell r="A97">
            <v>92</v>
          </cell>
          <cell r="B97" t="str">
            <v>X©y t­êng g¹ch&gt; 33 VXM c¸t vµng  50 cao&gt;4m</v>
          </cell>
          <cell r="C97" t="str">
            <v>m3</v>
          </cell>
          <cell r="D97">
            <v>1</v>
          </cell>
          <cell r="E97">
            <v>69.010000000000005</v>
          </cell>
          <cell r="F97">
            <v>0.33600000000000002</v>
          </cell>
          <cell r="I97">
            <v>539</v>
          </cell>
          <cell r="K97">
            <v>1.1599999999999999</v>
          </cell>
          <cell r="L97">
            <v>8.0000000000000002E-3</v>
          </cell>
          <cell r="BO97">
            <v>0.35</v>
          </cell>
        </row>
        <row r="98">
          <cell r="A98">
            <v>93</v>
          </cell>
          <cell r="B98" t="str">
            <v>X©y t­êng g¹ch&gt; 33 VXM c¸t vµng  75 cao&gt;4m</v>
          </cell>
          <cell r="C98" t="str">
            <v>m3</v>
          </cell>
          <cell r="D98">
            <v>1</v>
          </cell>
          <cell r="E98">
            <v>96.01</v>
          </cell>
          <cell r="F98">
            <v>0.33</v>
          </cell>
          <cell r="I98">
            <v>539</v>
          </cell>
          <cell r="K98">
            <v>1.1599999999999999</v>
          </cell>
          <cell r="L98">
            <v>8.0000000000000002E-3</v>
          </cell>
          <cell r="BO98">
            <v>0.35</v>
          </cell>
        </row>
        <row r="99">
          <cell r="A99">
            <v>94</v>
          </cell>
          <cell r="B99" t="str">
            <v>X©y t­êng g¹ch&gt; 33 VXM c¸t vµng  100 cao&gt;4m</v>
          </cell>
          <cell r="C99" t="str">
            <v>m3</v>
          </cell>
          <cell r="D99">
            <v>1</v>
          </cell>
          <cell r="E99">
            <v>123</v>
          </cell>
          <cell r="F99">
            <v>0.315</v>
          </cell>
          <cell r="I99">
            <v>539</v>
          </cell>
          <cell r="K99">
            <v>1.1599999999999999</v>
          </cell>
          <cell r="L99">
            <v>8.0000000000000002E-3</v>
          </cell>
          <cell r="BO99">
            <v>0.35</v>
          </cell>
        </row>
        <row r="100">
          <cell r="A100">
            <v>95</v>
          </cell>
          <cell r="B100" t="str">
            <v>X©y cét, trô ®éc lËp VTH c¸t ®en 25 cao&lt;=4m</v>
          </cell>
          <cell r="C100" t="str">
            <v>m3</v>
          </cell>
          <cell r="D100">
            <v>1</v>
          </cell>
          <cell r="E100">
            <v>36.299999999999997</v>
          </cell>
          <cell r="G100">
            <v>0.33900000000000002</v>
          </cell>
          <cell r="I100">
            <v>539</v>
          </cell>
          <cell r="J100">
            <v>27.85</v>
          </cell>
          <cell r="K100">
            <v>0.5</v>
          </cell>
          <cell r="L100">
            <v>3.0000000000000001E-3</v>
          </cell>
          <cell r="BO100">
            <v>0.23</v>
          </cell>
        </row>
        <row r="101">
          <cell r="A101">
            <v>96</v>
          </cell>
          <cell r="B101" t="str">
            <v>X©y cét, trô ®éc lËp VTH c¸t ®en 50 cao&lt;=4m</v>
          </cell>
          <cell r="C101" t="str">
            <v>m3</v>
          </cell>
          <cell r="D101">
            <v>1</v>
          </cell>
          <cell r="E101">
            <v>67.510000000000005</v>
          </cell>
          <cell r="G101">
            <v>0.33</v>
          </cell>
          <cell r="I101">
            <v>539</v>
          </cell>
          <cell r="J101">
            <v>20.2</v>
          </cell>
          <cell r="K101">
            <v>0.5</v>
          </cell>
          <cell r="L101">
            <v>3.0000000000000001E-3</v>
          </cell>
          <cell r="BO101">
            <v>0.23</v>
          </cell>
        </row>
        <row r="102">
          <cell r="A102">
            <v>97</v>
          </cell>
          <cell r="B102" t="str">
            <v>X©y cét, trô ®éc lËp VTH c¸t ®en 75 cao&lt;=4m</v>
          </cell>
          <cell r="C102" t="str">
            <v>m3</v>
          </cell>
          <cell r="D102">
            <v>1</v>
          </cell>
          <cell r="E102">
            <v>95.78</v>
          </cell>
          <cell r="G102">
            <v>0.32100000000000001</v>
          </cell>
          <cell r="I102">
            <v>539</v>
          </cell>
          <cell r="J102">
            <v>13.46</v>
          </cell>
          <cell r="K102">
            <v>0.5</v>
          </cell>
          <cell r="L102">
            <v>3.0000000000000001E-3</v>
          </cell>
          <cell r="BO102">
            <v>0.23</v>
          </cell>
        </row>
        <row r="103">
          <cell r="A103">
            <v>98</v>
          </cell>
          <cell r="B103" t="str">
            <v>X©y cét trô ®éc lËp VXM c¸t vµng  50 cao&lt;=4m</v>
          </cell>
          <cell r="C103" t="str">
            <v>m3</v>
          </cell>
          <cell r="D103">
            <v>1</v>
          </cell>
          <cell r="E103">
            <v>69.010000000000005</v>
          </cell>
          <cell r="F103">
            <v>0.33600000000000002</v>
          </cell>
          <cell r="I103">
            <v>539</v>
          </cell>
          <cell r="K103">
            <v>0.5</v>
          </cell>
          <cell r="L103">
            <v>3.0000000000000001E-3</v>
          </cell>
          <cell r="BO103">
            <v>3.0000000000000001E-3</v>
          </cell>
        </row>
        <row r="104">
          <cell r="A104">
            <v>99</v>
          </cell>
          <cell r="B104" t="str">
            <v>X©y cét trô ®éc lËp VXM c¸t vµng  75 cao&lt;=4m</v>
          </cell>
          <cell r="C104" t="str">
            <v>m3</v>
          </cell>
          <cell r="D104">
            <v>1</v>
          </cell>
          <cell r="E104">
            <v>96.01</v>
          </cell>
          <cell r="F104">
            <v>0.33</v>
          </cell>
          <cell r="I104">
            <v>539</v>
          </cell>
          <cell r="K104">
            <v>0.5</v>
          </cell>
          <cell r="L104">
            <v>3.0000000000000001E-3</v>
          </cell>
          <cell r="BO104">
            <v>3.0000000000000001E-3</v>
          </cell>
        </row>
        <row r="105">
          <cell r="A105">
            <v>100</v>
          </cell>
          <cell r="B105" t="str">
            <v>X©y cét trô ®éc lËp VXM c¸t vµng 100 cao&lt;=4m</v>
          </cell>
          <cell r="C105" t="str">
            <v>m3</v>
          </cell>
          <cell r="D105">
            <v>1</v>
          </cell>
          <cell r="E105">
            <v>123</v>
          </cell>
          <cell r="F105">
            <v>0.315</v>
          </cell>
          <cell r="I105">
            <v>539</v>
          </cell>
          <cell r="K105">
            <v>0.5</v>
          </cell>
          <cell r="L105">
            <v>3.0000000000000001E-3</v>
          </cell>
          <cell r="BO105">
            <v>3.0000000000000001E-3</v>
          </cell>
        </row>
        <row r="106">
          <cell r="A106">
            <v>101</v>
          </cell>
          <cell r="B106" t="str">
            <v>X©y cét, trô ®éc lËp VTH c¸t ®en 25 cao&gt;4</v>
          </cell>
          <cell r="C106" t="str">
            <v>m3</v>
          </cell>
          <cell r="D106">
            <v>1</v>
          </cell>
          <cell r="E106">
            <v>36.299999999999997</v>
          </cell>
          <cell r="G106">
            <v>0.33900000000000002</v>
          </cell>
          <cell r="I106">
            <v>539</v>
          </cell>
          <cell r="J106">
            <v>27.85</v>
          </cell>
          <cell r="K106">
            <v>1.62</v>
          </cell>
          <cell r="L106">
            <v>0.01</v>
          </cell>
          <cell r="BO106">
            <v>0.46</v>
          </cell>
        </row>
        <row r="107">
          <cell r="A107">
            <v>102</v>
          </cell>
          <cell r="B107" t="str">
            <v>X©y cét, trô ®éc lËp VTH c¸t ®en 50 cao&gt;4</v>
          </cell>
          <cell r="C107" t="str">
            <v>m3</v>
          </cell>
          <cell r="D107">
            <v>1</v>
          </cell>
          <cell r="E107">
            <v>67.510000000000005</v>
          </cell>
          <cell r="G107">
            <v>0.33</v>
          </cell>
          <cell r="I107">
            <v>539</v>
          </cell>
          <cell r="J107">
            <v>20.2</v>
          </cell>
          <cell r="K107">
            <v>1.62</v>
          </cell>
          <cell r="L107">
            <v>0.01</v>
          </cell>
          <cell r="BO107">
            <v>0.46</v>
          </cell>
        </row>
        <row r="108">
          <cell r="A108">
            <v>103</v>
          </cell>
          <cell r="B108" t="str">
            <v>X©y cét, trô ®éc lËp VTH c¸t ®en 75 cao&gt;4</v>
          </cell>
          <cell r="C108" t="str">
            <v>m3</v>
          </cell>
          <cell r="D108">
            <v>1</v>
          </cell>
          <cell r="E108">
            <v>95.78</v>
          </cell>
          <cell r="G108">
            <v>0.32100000000000001</v>
          </cell>
          <cell r="I108">
            <v>539</v>
          </cell>
          <cell r="J108">
            <v>13.46</v>
          </cell>
          <cell r="K108">
            <v>1.62</v>
          </cell>
          <cell r="L108">
            <v>0.01</v>
          </cell>
          <cell r="BO108">
            <v>0.46</v>
          </cell>
        </row>
        <row r="109">
          <cell r="A109">
            <v>104</v>
          </cell>
          <cell r="B109" t="str">
            <v>X©y cét trô ®éc lËp VXM c¸t vµng  50 cao&gt;4m</v>
          </cell>
          <cell r="C109" t="str">
            <v>m3</v>
          </cell>
          <cell r="D109">
            <v>1</v>
          </cell>
          <cell r="E109">
            <v>69.010000000000005</v>
          </cell>
          <cell r="F109">
            <v>0.33600000000000002</v>
          </cell>
          <cell r="I109">
            <v>539</v>
          </cell>
          <cell r="K109">
            <v>1.62</v>
          </cell>
          <cell r="L109">
            <v>0.01</v>
          </cell>
          <cell r="BO109">
            <v>0.46</v>
          </cell>
        </row>
        <row r="110">
          <cell r="A110">
            <v>105</v>
          </cell>
          <cell r="B110" t="str">
            <v>X©y cét trô ®éc lËp VXM c¸t vµng  75 cao&gt;4m</v>
          </cell>
          <cell r="C110" t="str">
            <v>m3</v>
          </cell>
          <cell r="D110">
            <v>1</v>
          </cell>
          <cell r="E110">
            <v>96.01</v>
          </cell>
          <cell r="F110">
            <v>0.33</v>
          </cell>
          <cell r="I110">
            <v>539</v>
          </cell>
          <cell r="K110">
            <v>1.62</v>
          </cell>
          <cell r="L110">
            <v>0.01</v>
          </cell>
          <cell r="BO110">
            <v>0.46</v>
          </cell>
        </row>
        <row r="111">
          <cell r="A111">
            <v>106</v>
          </cell>
          <cell r="B111" t="str">
            <v>X©y cét trô ®éc lËp VXM c¸t vµng 100 cao&gt;4m</v>
          </cell>
          <cell r="C111" t="str">
            <v>m3</v>
          </cell>
          <cell r="D111">
            <v>1</v>
          </cell>
          <cell r="E111">
            <v>123</v>
          </cell>
          <cell r="F111">
            <v>0.315</v>
          </cell>
          <cell r="I111">
            <v>539</v>
          </cell>
          <cell r="K111">
            <v>1.62</v>
          </cell>
          <cell r="L111">
            <v>0.01</v>
          </cell>
          <cell r="BO111">
            <v>0.46</v>
          </cell>
        </row>
        <row r="112">
          <cell r="A112">
            <v>107</v>
          </cell>
          <cell r="B112" t="str">
            <v>X©y t­êng cong nghiªn vÆn vá ®ç&lt;= 33 VTH c¸t ®en  25 &lt;=4m</v>
          </cell>
          <cell r="C112" t="str">
            <v>m3</v>
          </cell>
          <cell r="D112">
            <v>1</v>
          </cell>
          <cell r="E112">
            <v>35.090000000000003</v>
          </cell>
          <cell r="G112">
            <v>0.32800000000000001</v>
          </cell>
          <cell r="I112">
            <v>550</v>
          </cell>
          <cell r="J112">
            <v>26.92</v>
          </cell>
          <cell r="K112">
            <v>0.5</v>
          </cell>
          <cell r="L112">
            <v>3.0000000000000001E-3</v>
          </cell>
          <cell r="BO112">
            <v>0.23</v>
          </cell>
        </row>
        <row r="113">
          <cell r="A113">
            <v>108</v>
          </cell>
          <cell r="B113" t="str">
            <v>X©y t­êng cong nghiªn vÆn vá ®ç&lt;= 33 VTH c¸t ®en  50 &lt;=4m</v>
          </cell>
          <cell r="C113" t="str">
            <v>m3</v>
          </cell>
          <cell r="D113">
            <v>1</v>
          </cell>
          <cell r="E113">
            <v>65.260000000000005</v>
          </cell>
          <cell r="G113">
            <v>0.31900000000000001</v>
          </cell>
          <cell r="I113">
            <v>550</v>
          </cell>
          <cell r="J113">
            <v>19.52</v>
          </cell>
          <cell r="K113">
            <v>0.5</v>
          </cell>
          <cell r="L113">
            <v>3.0000000000000001E-3</v>
          </cell>
          <cell r="BO113">
            <v>0.23</v>
          </cell>
        </row>
        <row r="114">
          <cell r="A114">
            <v>109</v>
          </cell>
          <cell r="B114" t="str">
            <v>X©y t­êng cong nghiªn vÆn vá ®ç&lt;= 33 VTH c¸t ®en  75 &lt;=4m</v>
          </cell>
          <cell r="C114" t="str">
            <v>m3</v>
          </cell>
          <cell r="D114">
            <v>1</v>
          </cell>
          <cell r="E114">
            <v>92.58</v>
          </cell>
          <cell r="G114">
            <v>0.31</v>
          </cell>
          <cell r="I114">
            <v>550</v>
          </cell>
          <cell r="J114">
            <v>13.02</v>
          </cell>
          <cell r="K114">
            <v>0.5</v>
          </cell>
          <cell r="L114">
            <v>3.0000000000000001E-3</v>
          </cell>
          <cell r="BO114">
            <v>0.23</v>
          </cell>
        </row>
        <row r="115">
          <cell r="A115">
            <v>110</v>
          </cell>
          <cell r="B115" t="str">
            <v>X©y t­êng cong nghiªn vÆn vá ®ç&lt;= 33 XMC c¸t vµng  50 &lt;=4m</v>
          </cell>
          <cell r="C115" t="str">
            <v>m3</v>
          </cell>
          <cell r="D115">
            <v>1</v>
          </cell>
          <cell r="E115">
            <v>66.709999999999994</v>
          </cell>
          <cell r="F115">
            <v>0.32500000000000001</v>
          </cell>
          <cell r="I115">
            <v>550</v>
          </cell>
          <cell r="K115">
            <v>0.5</v>
          </cell>
          <cell r="L115">
            <v>3.0000000000000001E-3</v>
          </cell>
          <cell r="BO115">
            <v>0.23</v>
          </cell>
        </row>
        <row r="116">
          <cell r="A116">
            <v>111</v>
          </cell>
          <cell r="B116" t="str">
            <v>X©y t­êng cong nghiªn vÆn vá ®ç&lt;= 33 XMC c¸t vµng  75 &lt;=4m</v>
          </cell>
          <cell r="C116" t="str">
            <v>m3</v>
          </cell>
          <cell r="D116">
            <v>1</v>
          </cell>
          <cell r="E116">
            <v>92.81</v>
          </cell>
          <cell r="F116">
            <v>0.316</v>
          </cell>
          <cell r="I116">
            <v>550</v>
          </cell>
          <cell r="K116">
            <v>0.5</v>
          </cell>
          <cell r="L116">
            <v>3.0000000000000001E-3</v>
          </cell>
          <cell r="BO116">
            <v>0.23</v>
          </cell>
        </row>
        <row r="117">
          <cell r="A117">
            <v>112</v>
          </cell>
          <cell r="B117" t="str">
            <v>X©y t­êng cong nghiªn vÆn vá ®ç&lt;= 33VMC c¸t vµng100 &lt;=4m</v>
          </cell>
          <cell r="C117" t="str">
            <v>m3</v>
          </cell>
          <cell r="D117">
            <v>1</v>
          </cell>
          <cell r="E117">
            <v>118.91</v>
          </cell>
          <cell r="F117">
            <v>0.30499999999999999</v>
          </cell>
          <cell r="I117">
            <v>550</v>
          </cell>
          <cell r="K117">
            <v>0.5</v>
          </cell>
          <cell r="L117">
            <v>3.0000000000000001E-3</v>
          </cell>
          <cell r="BO117">
            <v>0.23</v>
          </cell>
        </row>
        <row r="118">
          <cell r="A118">
            <v>113</v>
          </cell>
          <cell r="B118" t="str">
            <v>X©y t­êng cong nghiªn vÆn vá ®ç&lt;= 33 VTH c¸t ®en  25 &gt;4m</v>
          </cell>
          <cell r="C118" t="str">
            <v>m3</v>
          </cell>
          <cell r="D118">
            <v>1</v>
          </cell>
          <cell r="E118">
            <v>35.090000000000003</v>
          </cell>
          <cell r="G118">
            <v>0.32800000000000001</v>
          </cell>
          <cell r="I118">
            <v>550</v>
          </cell>
          <cell r="J118">
            <v>26.92</v>
          </cell>
          <cell r="K118">
            <v>1.62</v>
          </cell>
          <cell r="L118">
            <v>0.01</v>
          </cell>
          <cell r="BO118">
            <v>0.46</v>
          </cell>
        </row>
        <row r="119">
          <cell r="A119">
            <v>114</v>
          </cell>
          <cell r="B119" t="str">
            <v>X©y t­êng cong nghiªn vÆn vá ®ç&lt;= 33 VTH c¸t ®en  50 &gt;4m</v>
          </cell>
          <cell r="C119" t="str">
            <v>m3</v>
          </cell>
          <cell r="D119">
            <v>1</v>
          </cell>
          <cell r="E119">
            <v>65.260000000000005</v>
          </cell>
          <cell r="G119">
            <v>0.31900000000000001</v>
          </cell>
          <cell r="I119">
            <v>550</v>
          </cell>
          <cell r="J119">
            <v>19.52</v>
          </cell>
          <cell r="K119">
            <v>1.62</v>
          </cell>
          <cell r="L119">
            <v>0.01</v>
          </cell>
          <cell r="BO119">
            <v>0.46</v>
          </cell>
        </row>
        <row r="120">
          <cell r="A120">
            <v>115</v>
          </cell>
          <cell r="B120" t="str">
            <v>X©y t­êng cong nghiªn vÆn vá ®ç&lt;= 33 VTH c¸t ®en  75 &gt;4m</v>
          </cell>
          <cell r="C120" t="str">
            <v>m3</v>
          </cell>
          <cell r="D120">
            <v>1</v>
          </cell>
          <cell r="E120">
            <v>92.58</v>
          </cell>
          <cell r="G120">
            <v>0.31</v>
          </cell>
          <cell r="I120">
            <v>550</v>
          </cell>
          <cell r="J120">
            <v>13.02</v>
          </cell>
          <cell r="K120">
            <v>1.62</v>
          </cell>
          <cell r="L120">
            <v>0.01</v>
          </cell>
          <cell r="BO120">
            <v>0.46</v>
          </cell>
        </row>
        <row r="121">
          <cell r="A121">
            <v>116</v>
          </cell>
          <cell r="B121" t="str">
            <v>X©y t­êng cong nghiªn vÆn vá ®ç&lt;= 33 XMC c¸t vµng  50 &gt;4m</v>
          </cell>
          <cell r="C121" t="str">
            <v>m3</v>
          </cell>
          <cell r="D121">
            <v>1</v>
          </cell>
          <cell r="E121">
            <v>66.709999999999994</v>
          </cell>
          <cell r="F121">
            <v>0.32500000000000001</v>
          </cell>
          <cell r="I121">
            <v>550</v>
          </cell>
          <cell r="K121">
            <v>1.62</v>
          </cell>
          <cell r="L121">
            <v>0.01</v>
          </cell>
          <cell r="BO121">
            <v>0.46</v>
          </cell>
        </row>
        <row r="122">
          <cell r="A122">
            <v>117</v>
          </cell>
          <cell r="B122" t="str">
            <v>X©y t­êng cong nghiªn vÆn vá ®ç&lt;= 33 XMC c¸t vµng  75 &gt;4m</v>
          </cell>
          <cell r="C122" t="str">
            <v>m3</v>
          </cell>
          <cell r="D122">
            <v>1</v>
          </cell>
          <cell r="E122">
            <v>92.81</v>
          </cell>
          <cell r="F122">
            <v>0.316</v>
          </cell>
          <cell r="I122">
            <v>550</v>
          </cell>
          <cell r="K122">
            <v>1.62</v>
          </cell>
          <cell r="L122">
            <v>0.01</v>
          </cell>
          <cell r="BO122">
            <v>0.46</v>
          </cell>
        </row>
        <row r="123">
          <cell r="A123">
            <v>118</v>
          </cell>
          <cell r="B123" t="str">
            <v>X©y t­êng cong nghiªn vÆn vá ®ç&lt;= 33VMC c¸t vµng100 &gt;4m</v>
          </cell>
          <cell r="C123" t="str">
            <v>m3</v>
          </cell>
          <cell r="D123">
            <v>1</v>
          </cell>
          <cell r="E123">
            <v>118.91</v>
          </cell>
          <cell r="F123">
            <v>0.30499999999999999</v>
          </cell>
          <cell r="I123">
            <v>550</v>
          </cell>
          <cell r="K123">
            <v>1.62</v>
          </cell>
          <cell r="L123">
            <v>0.01</v>
          </cell>
          <cell r="BO123">
            <v>0.46</v>
          </cell>
        </row>
        <row r="124">
          <cell r="A124">
            <v>119</v>
          </cell>
          <cell r="B124" t="str">
            <v>X©y t­êng cong nghiªn vÆn vá ®ç&gt; 33 VTH c¸t ®en  25 &lt;=4m</v>
          </cell>
          <cell r="C124" t="str">
            <v>m3</v>
          </cell>
          <cell r="D124">
            <v>1</v>
          </cell>
          <cell r="E124">
            <v>36.299999999999997</v>
          </cell>
          <cell r="G124">
            <v>0.33900000000000002</v>
          </cell>
          <cell r="I124">
            <v>539</v>
          </cell>
          <cell r="K124">
            <v>0.4</v>
          </cell>
          <cell r="L124">
            <v>2.3999999999999998E-3</v>
          </cell>
          <cell r="BO124">
            <v>0.2</v>
          </cell>
        </row>
        <row r="125">
          <cell r="A125">
            <v>120</v>
          </cell>
          <cell r="B125" t="str">
            <v>X©y t­êng cong nghiªn vÆn vá ®ç&gt; 33 VTH c¸t ®en  50 &lt;=4m</v>
          </cell>
          <cell r="C125" t="str">
            <v>m3</v>
          </cell>
          <cell r="D125">
            <v>1</v>
          </cell>
          <cell r="E125">
            <v>67.510000000000005</v>
          </cell>
          <cell r="G125">
            <v>0.33</v>
          </cell>
          <cell r="I125">
            <v>539</v>
          </cell>
          <cell r="K125">
            <v>0.4</v>
          </cell>
          <cell r="L125">
            <v>2.3999999999999998E-3</v>
          </cell>
          <cell r="BO125">
            <v>0.2</v>
          </cell>
        </row>
        <row r="126">
          <cell r="A126">
            <v>121</v>
          </cell>
          <cell r="B126" t="str">
            <v>X©y t­êng cong nghiªn vÆn vá ®ç&gt; 33 VTH c¸t ®en  75 &lt;=4m</v>
          </cell>
          <cell r="C126" t="str">
            <v>m3</v>
          </cell>
          <cell r="D126">
            <v>1</v>
          </cell>
          <cell r="E126">
            <v>95.78</v>
          </cell>
          <cell r="G126">
            <v>0.32100000000000001</v>
          </cell>
          <cell r="I126">
            <v>539</v>
          </cell>
          <cell r="K126">
            <v>0.4</v>
          </cell>
          <cell r="L126">
            <v>2.3999999999999998E-3</v>
          </cell>
          <cell r="BO126">
            <v>0.2</v>
          </cell>
        </row>
        <row r="127">
          <cell r="A127">
            <v>122</v>
          </cell>
          <cell r="B127" t="str">
            <v>X©y t­êng cong nghiªn vÆn vá ®ç&gt; 33 XMC c¸t vµng  50 &lt;=4m</v>
          </cell>
          <cell r="C127" t="str">
            <v>m3</v>
          </cell>
          <cell r="D127">
            <v>1</v>
          </cell>
          <cell r="F127">
            <v>69.010000000000005</v>
          </cell>
          <cell r="I127">
            <v>539</v>
          </cell>
          <cell r="K127">
            <v>0.4</v>
          </cell>
          <cell r="L127">
            <v>2.3999999999999998E-3</v>
          </cell>
          <cell r="BO127">
            <v>0.2</v>
          </cell>
        </row>
        <row r="128">
          <cell r="A128">
            <v>123</v>
          </cell>
          <cell r="B128" t="str">
            <v>X©y t­êng cong nghiªn vÆn vá ®ç&gt; 33 XMC c¸t vµng  75 &lt;=4m</v>
          </cell>
          <cell r="C128" t="str">
            <v>m3</v>
          </cell>
          <cell r="D128">
            <v>1</v>
          </cell>
          <cell r="F128">
            <v>96.01</v>
          </cell>
          <cell r="I128">
            <v>539</v>
          </cell>
          <cell r="K128">
            <v>0.4</v>
          </cell>
          <cell r="L128">
            <v>2.3999999999999998E-3</v>
          </cell>
          <cell r="BO128">
            <v>0.2</v>
          </cell>
        </row>
        <row r="129">
          <cell r="A129">
            <v>124</v>
          </cell>
          <cell r="B129" t="str">
            <v>X©y t­êng cong nghiªn vÆn vá ®ç&gt; 33VMC c¸t vµng100 &lt;=4m</v>
          </cell>
          <cell r="C129" t="str">
            <v>m3</v>
          </cell>
          <cell r="D129">
            <v>1</v>
          </cell>
          <cell r="F129">
            <v>123</v>
          </cell>
          <cell r="I129">
            <v>539</v>
          </cell>
          <cell r="K129">
            <v>0.4</v>
          </cell>
          <cell r="L129">
            <v>2.3999999999999998E-3</v>
          </cell>
          <cell r="BO129">
            <v>0.2</v>
          </cell>
        </row>
        <row r="130">
          <cell r="A130">
            <v>125</v>
          </cell>
          <cell r="B130" t="str">
            <v>X©y t­êng cong nghiªn vÆn vá ®ç&gt; 33 VTH c¸t ®en  25 &gt;4m</v>
          </cell>
          <cell r="C130" t="str">
            <v>m3</v>
          </cell>
          <cell r="D130">
            <v>1</v>
          </cell>
          <cell r="G130">
            <v>0.33900000000000002</v>
          </cell>
          <cell r="I130">
            <v>539</v>
          </cell>
          <cell r="K130">
            <v>1.1599999999999999</v>
          </cell>
          <cell r="L130">
            <v>8.0000000000000002E-3</v>
          </cell>
          <cell r="BO130">
            <v>0.35</v>
          </cell>
        </row>
        <row r="131">
          <cell r="A131">
            <v>126</v>
          </cell>
          <cell r="B131" t="str">
            <v>X©y t­êng cong nghiªn vÆn vá ®ç&gt; 33 VTH c¸t ®en  50 &gt;4m</v>
          </cell>
          <cell r="C131" t="str">
            <v>m3</v>
          </cell>
          <cell r="D131">
            <v>1</v>
          </cell>
          <cell r="G131">
            <v>0.33</v>
          </cell>
          <cell r="I131">
            <v>539</v>
          </cell>
          <cell r="K131">
            <v>1.1599999999999999</v>
          </cell>
          <cell r="L131">
            <v>8.0000000000000002E-3</v>
          </cell>
          <cell r="BO131">
            <v>0.35</v>
          </cell>
        </row>
        <row r="132">
          <cell r="A132">
            <v>127</v>
          </cell>
          <cell r="B132" t="str">
            <v>X©y t­êng cong nghiªn vÆn vá ®ç&gt; 33 VTH c¸t ®en  75 &gt;4m</v>
          </cell>
          <cell r="C132" t="str">
            <v>m3</v>
          </cell>
          <cell r="D132">
            <v>1</v>
          </cell>
          <cell r="G132">
            <v>0.32100000000000001</v>
          </cell>
          <cell r="I132">
            <v>539</v>
          </cell>
          <cell r="K132">
            <v>1.1599999999999999</v>
          </cell>
          <cell r="L132">
            <v>8.0000000000000002E-3</v>
          </cell>
          <cell r="BO132">
            <v>0.35</v>
          </cell>
        </row>
        <row r="133">
          <cell r="A133">
            <v>128</v>
          </cell>
          <cell r="B133" t="str">
            <v>X©y t­êng cong nghiªn vÆn vá ®ç&gt; 33 XMC c¸t vµng  50 &gt;4m</v>
          </cell>
          <cell r="C133" t="str">
            <v>m3</v>
          </cell>
          <cell r="D133">
            <v>1</v>
          </cell>
          <cell r="F133">
            <v>69.010000000000005</v>
          </cell>
          <cell r="I133">
            <v>539</v>
          </cell>
          <cell r="K133">
            <v>1.1599999999999999</v>
          </cell>
          <cell r="L133">
            <v>8.0000000000000002E-3</v>
          </cell>
          <cell r="BO133">
            <v>0.35</v>
          </cell>
        </row>
        <row r="134">
          <cell r="A134">
            <v>129</v>
          </cell>
          <cell r="B134" t="str">
            <v>X©y t­êng cong nghiªn vÆn vá ®ç&gt; 33 XMC c¸t vµng  75 &gt;4m</v>
          </cell>
          <cell r="C134" t="str">
            <v>m3</v>
          </cell>
          <cell r="D134">
            <v>1</v>
          </cell>
          <cell r="F134">
            <v>96.01</v>
          </cell>
          <cell r="I134">
            <v>539</v>
          </cell>
          <cell r="K134">
            <v>1.1599999999999999</v>
          </cell>
          <cell r="L134">
            <v>8.0000000000000002E-3</v>
          </cell>
          <cell r="BO134">
            <v>0.35</v>
          </cell>
        </row>
        <row r="135">
          <cell r="A135">
            <v>130</v>
          </cell>
          <cell r="B135" t="str">
            <v>X©y t­êng cong nghiªn vÆn vá ®ç&gt; 33VMC c¸t vµng100 &gt;4m</v>
          </cell>
          <cell r="C135" t="str">
            <v>m3</v>
          </cell>
          <cell r="D135">
            <v>1</v>
          </cell>
          <cell r="F135">
            <v>123</v>
          </cell>
          <cell r="I135">
            <v>539</v>
          </cell>
          <cell r="K135">
            <v>1.1599999999999999</v>
          </cell>
          <cell r="L135">
            <v>8.0000000000000002E-3</v>
          </cell>
          <cell r="BO135">
            <v>0.35</v>
          </cell>
        </row>
        <row r="136">
          <cell r="A136">
            <v>131</v>
          </cell>
          <cell r="B136" t="str">
            <v>X©y cèng cuèn cong VTH c¸t ®en 50</v>
          </cell>
          <cell r="C136" t="str">
            <v>m3</v>
          </cell>
          <cell r="D136">
            <v>1</v>
          </cell>
          <cell r="E136">
            <v>63.01</v>
          </cell>
          <cell r="G136">
            <v>0.308</v>
          </cell>
          <cell r="H136" t="str">
            <v xml:space="preserve">  </v>
          </cell>
          <cell r="I136">
            <v>550</v>
          </cell>
          <cell r="J136">
            <v>18.850000000000001</v>
          </cell>
          <cell r="L136">
            <v>0.06</v>
          </cell>
          <cell r="M136">
            <v>0.55000000000000004</v>
          </cell>
          <cell r="Q136">
            <v>1.7</v>
          </cell>
        </row>
        <row r="137">
          <cell r="A137">
            <v>132</v>
          </cell>
          <cell r="B137" t="str">
            <v>X©y cèng cuèn cong VTH c¸t ®en 75</v>
          </cell>
          <cell r="C137" t="str">
            <v>m3</v>
          </cell>
          <cell r="D137">
            <v>1</v>
          </cell>
          <cell r="E137">
            <v>89.39</v>
          </cell>
          <cell r="G137">
            <v>0.3</v>
          </cell>
          <cell r="I137">
            <v>550</v>
          </cell>
          <cell r="J137">
            <v>12.567</v>
          </cell>
          <cell r="L137">
            <v>0.06</v>
          </cell>
          <cell r="M137">
            <v>0.55000000000000004</v>
          </cell>
          <cell r="Q137">
            <v>1.7</v>
          </cell>
        </row>
        <row r="138">
          <cell r="A138">
            <v>133</v>
          </cell>
          <cell r="B138" t="str">
            <v>X©y cèng cuèn cong XMC c¸t vµng 50</v>
          </cell>
          <cell r="C138" t="str">
            <v>m3</v>
          </cell>
          <cell r="D138">
            <v>1</v>
          </cell>
          <cell r="E138">
            <v>59.65</v>
          </cell>
          <cell r="F138">
            <v>0.32200000000000001</v>
          </cell>
          <cell r="I138">
            <v>550</v>
          </cell>
          <cell r="L138">
            <v>0.06</v>
          </cell>
          <cell r="M138">
            <v>0.55000000000000004</v>
          </cell>
          <cell r="Q138">
            <v>1.7</v>
          </cell>
        </row>
        <row r="139">
          <cell r="A139">
            <v>134</v>
          </cell>
          <cell r="B139" t="str">
            <v>X©y cèng cuèn cong XMC c¸t vµng 75</v>
          </cell>
          <cell r="C139" t="str">
            <v>m3</v>
          </cell>
          <cell r="D139">
            <v>1</v>
          </cell>
          <cell r="E139">
            <v>107.81</v>
          </cell>
          <cell r="F139">
            <v>0.314</v>
          </cell>
          <cell r="I139">
            <v>550</v>
          </cell>
          <cell r="L139">
            <v>0.06</v>
          </cell>
          <cell r="M139">
            <v>0.55000000000000004</v>
          </cell>
          <cell r="Q139">
            <v>1.7</v>
          </cell>
        </row>
        <row r="140">
          <cell r="A140">
            <v>135</v>
          </cell>
          <cell r="B140" t="str">
            <v>X©y cèng cuèn cong XMC c¸t vµng 100</v>
          </cell>
          <cell r="C140" t="str">
            <v>m3</v>
          </cell>
          <cell r="D140">
            <v>1</v>
          </cell>
          <cell r="E140">
            <v>129.37</v>
          </cell>
          <cell r="F140">
            <v>0.30499999999999999</v>
          </cell>
          <cell r="I140">
            <v>550</v>
          </cell>
          <cell r="L140">
            <v>0.06</v>
          </cell>
          <cell r="M140">
            <v>0.55000000000000004</v>
          </cell>
          <cell r="Q140">
            <v>1.7</v>
          </cell>
        </row>
        <row r="141">
          <cell r="A141">
            <v>136</v>
          </cell>
          <cell r="B141" t="str">
            <v>X©y cèng thµnh vßm cong VTH c¸t ®en 50</v>
          </cell>
          <cell r="C141" t="str">
            <v>m3</v>
          </cell>
          <cell r="D141">
            <v>1</v>
          </cell>
          <cell r="E141">
            <v>65.260000000000005</v>
          </cell>
          <cell r="G141">
            <v>65.260000000000005</v>
          </cell>
          <cell r="I141">
            <v>560</v>
          </cell>
          <cell r="J141">
            <v>19.52</v>
          </cell>
          <cell r="L141">
            <v>0.06</v>
          </cell>
          <cell r="M141">
            <v>0.55000000000000004</v>
          </cell>
          <cell r="Q141">
            <v>1.7</v>
          </cell>
        </row>
        <row r="142">
          <cell r="A142">
            <v>137</v>
          </cell>
          <cell r="B142" t="str">
            <v>X©y cèng thµnh vßm cong VTH c¸t ®en 75</v>
          </cell>
          <cell r="C142" t="str">
            <v>m3</v>
          </cell>
          <cell r="D142">
            <v>1</v>
          </cell>
          <cell r="E142">
            <v>92.58</v>
          </cell>
          <cell r="G142">
            <v>92.58</v>
          </cell>
          <cell r="I142">
            <v>560</v>
          </cell>
          <cell r="J142">
            <v>13.02</v>
          </cell>
          <cell r="L142">
            <v>0.06</v>
          </cell>
          <cell r="M142">
            <v>0.55000000000000004</v>
          </cell>
          <cell r="Q142">
            <v>1.7</v>
          </cell>
        </row>
        <row r="143">
          <cell r="A143">
            <v>138</v>
          </cell>
          <cell r="B143" t="str">
            <v>X©y cèng thµnh vßm cong XMC c¸t vµng 50</v>
          </cell>
          <cell r="C143" t="str">
            <v>m3</v>
          </cell>
          <cell r="D143">
            <v>1</v>
          </cell>
          <cell r="E143">
            <v>66.78</v>
          </cell>
          <cell r="F143">
            <v>0.32500000000000001</v>
          </cell>
          <cell r="I143">
            <v>560</v>
          </cell>
          <cell r="L143">
            <v>0.06</v>
          </cell>
          <cell r="M143">
            <v>0.55000000000000004</v>
          </cell>
          <cell r="Q143">
            <v>1.7</v>
          </cell>
        </row>
        <row r="144">
          <cell r="A144">
            <v>139</v>
          </cell>
          <cell r="B144" t="str">
            <v>X©y cèng thµnh vßm cong XMC c¸t vµng 75</v>
          </cell>
          <cell r="C144" t="str">
            <v>m3</v>
          </cell>
          <cell r="D144">
            <v>1</v>
          </cell>
          <cell r="E144">
            <v>92.81</v>
          </cell>
          <cell r="F144">
            <v>0.316</v>
          </cell>
          <cell r="I144">
            <v>560</v>
          </cell>
          <cell r="L144">
            <v>0.06</v>
          </cell>
          <cell r="M144">
            <v>0.55000000000000004</v>
          </cell>
          <cell r="Q144">
            <v>1.7</v>
          </cell>
        </row>
        <row r="145">
          <cell r="A145">
            <v>140</v>
          </cell>
          <cell r="B145" t="str">
            <v>X©y cèng thµnh vßm cong XMC c¸t vµng 100</v>
          </cell>
          <cell r="C145" t="str">
            <v>m3</v>
          </cell>
          <cell r="D145">
            <v>1</v>
          </cell>
          <cell r="E145">
            <v>118.91</v>
          </cell>
          <cell r="F145">
            <v>0.30499999999999999</v>
          </cell>
          <cell r="I145">
            <v>560</v>
          </cell>
          <cell r="L145">
            <v>0.06</v>
          </cell>
          <cell r="M145">
            <v>0.55000000000000004</v>
          </cell>
          <cell r="Q145">
            <v>1.7</v>
          </cell>
        </row>
        <row r="146">
          <cell r="A146">
            <v>141</v>
          </cell>
          <cell r="B146" t="str">
            <v>X©y kÕt cÊu phøc t¹p kh¸c VTH50 c¸t ®en &lt;=4 m</v>
          </cell>
          <cell r="C146" t="str">
            <v>m3</v>
          </cell>
          <cell r="D146">
            <v>1</v>
          </cell>
          <cell r="E146">
            <v>63.01</v>
          </cell>
          <cell r="G146">
            <v>0.308</v>
          </cell>
          <cell r="I146">
            <v>573</v>
          </cell>
          <cell r="J146">
            <v>18.850000000000001</v>
          </cell>
          <cell r="L146">
            <v>4.0000000000000001E-3</v>
          </cell>
          <cell r="M146">
            <v>0.05</v>
          </cell>
        </row>
        <row r="147">
          <cell r="A147">
            <v>142</v>
          </cell>
          <cell r="B147" t="str">
            <v>X©y kÕt cÊu phøc t¹p kh¸c VTH75 c¸t ®en &lt;=4 m</v>
          </cell>
          <cell r="C147" t="str">
            <v>m3</v>
          </cell>
          <cell r="D147">
            <v>1</v>
          </cell>
          <cell r="E147">
            <v>89.39</v>
          </cell>
          <cell r="G147">
            <v>0.3</v>
          </cell>
          <cell r="I147">
            <v>573</v>
          </cell>
          <cell r="J147">
            <v>12.567</v>
          </cell>
          <cell r="L147">
            <v>4.0000000000000001E-3</v>
          </cell>
          <cell r="M147">
            <v>0.05</v>
          </cell>
        </row>
        <row r="148">
          <cell r="A148">
            <v>143</v>
          </cell>
          <cell r="B148" t="str">
            <v>X©y kÕt cÊu phøc t¹p kh¸c XM50 c¸t vµng &lt;=4 m</v>
          </cell>
          <cell r="C148" t="str">
            <v>m3</v>
          </cell>
          <cell r="D148">
            <v>1</v>
          </cell>
          <cell r="E148">
            <v>59.65</v>
          </cell>
          <cell r="F148">
            <v>0.32200000000000001</v>
          </cell>
          <cell r="I148">
            <v>573</v>
          </cell>
          <cell r="L148">
            <v>4.0000000000000001E-3</v>
          </cell>
          <cell r="M148">
            <v>0.05</v>
          </cell>
        </row>
        <row r="149">
          <cell r="A149">
            <v>144</v>
          </cell>
          <cell r="B149" t="str">
            <v>X©y kÕt cÊu phøc t¹p kh¸c XM75 c¸t vµng &lt;=4 m</v>
          </cell>
          <cell r="C149" t="str">
            <v>m3</v>
          </cell>
          <cell r="D149">
            <v>1</v>
          </cell>
          <cell r="E149">
            <v>107.81</v>
          </cell>
          <cell r="F149">
            <v>0.314</v>
          </cell>
          <cell r="I149">
            <v>573</v>
          </cell>
          <cell r="L149">
            <v>4.0000000000000001E-3</v>
          </cell>
          <cell r="M149">
            <v>0.05</v>
          </cell>
        </row>
        <row r="150">
          <cell r="A150">
            <v>145</v>
          </cell>
          <cell r="B150" t="str">
            <v>X©y kÕt cÊu phøc t¹p kh¸c XM100 c¸t vµng &lt;=4 m</v>
          </cell>
          <cell r="C150" t="str">
            <v>m3</v>
          </cell>
          <cell r="D150">
            <v>1</v>
          </cell>
          <cell r="E150">
            <v>129.37</v>
          </cell>
          <cell r="F150">
            <v>0.30499999999999999</v>
          </cell>
          <cell r="I150">
            <v>573</v>
          </cell>
          <cell r="L150">
            <v>4.0000000000000001E-3</v>
          </cell>
          <cell r="M150">
            <v>0.05</v>
          </cell>
        </row>
        <row r="151">
          <cell r="A151">
            <v>146</v>
          </cell>
          <cell r="B151" t="str">
            <v>X©y kÕt cÊu phøc t¹p kh¸c VTH50 c¸t ®en &gt;4 m</v>
          </cell>
          <cell r="C151" t="str">
            <v>m3</v>
          </cell>
          <cell r="D151">
            <v>1</v>
          </cell>
          <cell r="E151">
            <v>63.01</v>
          </cell>
          <cell r="G151">
            <v>0.308</v>
          </cell>
          <cell r="I151">
            <v>573</v>
          </cell>
          <cell r="J151">
            <v>18.850000000000001</v>
          </cell>
          <cell r="L151">
            <v>1.4999999999999999E-2</v>
          </cell>
          <cell r="M151">
            <v>0.1</v>
          </cell>
        </row>
        <row r="152">
          <cell r="A152">
            <v>147</v>
          </cell>
          <cell r="B152" t="str">
            <v>X©y kÕt cÊu phøc t¹p kh¸c VTH75 c¸t ®en &gt;4 m</v>
          </cell>
          <cell r="C152" t="str">
            <v>m3</v>
          </cell>
          <cell r="D152">
            <v>1</v>
          </cell>
          <cell r="E152">
            <v>89.39</v>
          </cell>
          <cell r="G152">
            <v>0.3</v>
          </cell>
          <cell r="I152">
            <v>573</v>
          </cell>
          <cell r="J152">
            <v>12.567</v>
          </cell>
          <cell r="L152">
            <v>1.4999999999999999E-2</v>
          </cell>
          <cell r="M152">
            <v>0.1</v>
          </cell>
        </row>
        <row r="153">
          <cell r="A153">
            <v>148</v>
          </cell>
          <cell r="B153" t="str">
            <v>X©y kÕt cÊu phøc t¹p kh¸c XM50 c¸t vµng &gt;4 m</v>
          </cell>
          <cell r="C153" t="str">
            <v>m3</v>
          </cell>
          <cell r="D153">
            <v>1</v>
          </cell>
          <cell r="E153">
            <v>59.65</v>
          </cell>
          <cell r="F153">
            <v>0.32200000000000001</v>
          </cell>
          <cell r="I153">
            <v>573</v>
          </cell>
          <cell r="L153">
            <v>1.4999999999999999E-2</v>
          </cell>
          <cell r="M153">
            <v>0.1</v>
          </cell>
        </row>
        <row r="154">
          <cell r="A154">
            <v>149</v>
          </cell>
          <cell r="B154" t="str">
            <v>X©y kÕt cÊu phøc t¹p kh¸c XM75 c¸t vµng &gt;4 m</v>
          </cell>
          <cell r="C154" t="str">
            <v>m3</v>
          </cell>
          <cell r="D154">
            <v>1</v>
          </cell>
          <cell r="E154">
            <v>107.81</v>
          </cell>
          <cell r="F154">
            <v>0.314</v>
          </cell>
          <cell r="I154">
            <v>573</v>
          </cell>
          <cell r="L154">
            <v>1.4999999999999999E-2</v>
          </cell>
          <cell r="M154">
            <v>0.1</v>
          </cell>
        </row>
        <row r="155">
          <cell r="A155">
            <v>150</v>
          </cell>
          <cell r="B155" t="str">
            <v>X©y kÕt cÊu phøc t¹p kh¸c XM100 c¸t vµng &gt;4 m</v>
          </cell>
          <cell r="C155" t="str">
            <v>m3</v>
          </cell>
          <cell r="D155">
            <v>1</v>
          </cell>
          <cell r="E155">
            <v>129.37</v>
          </cell>
          <cell r="F155">
            <v>0.30499999999999999</v>
          </cell>
          <cell r="I155">
            <v>573</v>
          </cell>
          <cell r="L155">
            <v>1.4999999999999999E-2</v>
          </cell>
          <cell r="M155">
            <v>0.1</v>
          </cell>
        </row>
        <row r="156">
          <cell r="A156">
            <v>151</v>
          </cell>
          <cell r="B156" t="str">
            <v>Bª t«ng lãt mãng R&lt;=2,5m ®¸ 2x 4M100</v>
          </cell>
          <cell r="C156" t="str">
            <v>m3</v>
          </cell>
          <cell r="D156">
            <v>1</v>
          </cell>
          <cell r="E156">
            <v>212.18</v>
          </cell>
          <cell r="F156">
            <v>0.51500000000000001</v>
          </cell>
          <cell r="O156">
            <v>0.92</v>
          </cell>
        </row>
        <row r="157">
          <cell r="A157">
            <v>152</v>
          </cell>
          <cell r="B157" t="str">
            <v>Bª t«ng lãt mãng R&lt;=2,5m ®¸ 2x 4M150</v>
          </cell>
          <cell r="C157" t="str">
            <v>m3</v>
          </cell>
          <cell r="D157">
            <v>1</v>
          </cell>
          <cell r="E157">
            <v>272.64999999999998</v>
          </cell>
          <cell r="F157">
            <v>0.49399999999999999</v>
          </cell>
          <cell r="O157">
            <v>0.90600000000000003</v>
          </cell>
        </row>
        <row r="158">
          <cell r="A158">
            <v>153</v>
          </cell>
          <cell r="B158" t="str">
            <v>Bª t«ng lãt mãng R&gt;2,5m ®¸ 2x 4M100</v>
          </cell>
          <cell r="C158" t="str">
            <v>m3</v>
          </cell>
          <cell r="D158">
            <v>1</v>
          </cell>
          <cell r="E158">
            <v>212.18</v>
          </cell>
          <cell r="F158">
            <v>0.51500000000000001</v>
          </cell>
          <cell r="O158">
            <v>0.92</v>
          </cell>
        </row>
        <row r="159">
          <cell r="A159">
            <v>154</v>
          </cell>
          <cell r="B159" t="str">
            <v>Bª t«ng lãt mãng R&gt;2,5m ®¸ 2x 4M150</v>
          </cell>
          <cell r="C159" t="str">
            <v>m3</v>
          </cell>
          <cell r="D159">
            <v>1</v>
          </cell>
          <cell r="E159">
            <v>272.64999999999998</v>
          </cell>
          <cell r="F159">
            <v>0.49399999999999999</v>
          </cell>
          <cell r="O159">
            <v>0.90600000000000003</v>
          </cell>
        </row>
        <row r="160">
          <cell r="A160">
            <v>155</v>
          </cell>
          <cell r="B160" t="str">
            <v>Bª t«ng mãng  R&lt;=2,5m ®¸ 2x4 M150</v>
          </cell>
          <cell r="C160" t="str">
            <v>m3</v>
          </cell>
          <cell r="D160">
            <v>1</v>
          </cell>
          <cell r="E160">
            <v>272.64999999999998</v>
          </cell>
          <cell r="F160">
            <v>0.49399999999999999</v>
          </cell>
          <cell r="O160">
            <v>0.90600000000000003</v>
          </cell>
          <cell r="BQ160">
            <v>1</v>
          </cell>
        </row>
        <row r="161">
          <cell r="A161">
            <v>156</v>
          </cell>
          <cell r="B161" t="str">
            <v>Bª t«ng mãng  R&lt;=2,5m ®¸ 2x4 M200</v>
          </cell>
          <cell r="C161" t="str">
            <v>m3</v>
          </cell>
          <cell r="D161">
            <v>1</v>
          </cell>
          <cell r="E161">
            <v>331.08</v>
          </cell>
          <cell r="F161">
            <v>0.46899999999999997</v>
          </cell>
          <cell r="O161">
            <v>0.89600000000000002</v>
          </cell>
          <cell r="BQ161">
            <v>1</v>
          </cell>
        </row>
        <row r="162">
          <cell r="A162">
            <v>157</v>
          </cell>
          <cell r="B162" t="str">
            <v>Bª t«ng mãng  R&lt;=2,5m ®¸ 2x4 M250</v>
          </cell>
          <cell r="C162" t="str">
            <v>m3</v>
          </cell>
          <cell r="D162">
            <v>1</v>
          </cell>
          <cell r="E162">
            <v>384</v>
          </cell>
          <cell r="F162">
            <v>0.45100000000000001</v>
          </cell>
          <cell r="O162">
            <v>0.879</v>
          </cell>
          <cell r="BQ162">
            <v>1</v>
          </cell>
        </row>
        <row r="163">
          <cell r="A163">
            <v>158</v>
          </cell>
          <cell r="B163" t="str">
            <v>Bª t«ng mãng  R&lt;=2,5m ®¸ 1x2 M150</v>
          </cell>
          <cell r="C163" t="str">
            <v>m3</v>
          </cell>
          <cell r="D163">
            <v>1</v>
          </cell>
          <cell r="E163">
            <v>288.02999999999997</v>
          </cell>
          <cell r="F163">
            <v>0.49</v>
          </cell>
          <cell r="P163">
            <v>0.90400000000000003</v>
          </cell>
          <cell r="BQ163">
            <v>1</v>
          </cell>
        </row>
        <row r="164">
          <cell r="A164">
            <v>159</v>
          </cell>
          <cell r="B164" t="str">
            <v>Bª t«ng mãng  R&lt;=2,5m ®¸ 1x2 M200</v>
          </cell>
          <cell r="C164" t="str">
            <v>m3</v>
          </cell>
          <cell r="D164">
            <v>1</v>
          </cell>
          <cell r="E164">
            <v>350.55</v>
          </cell>
          <cell r="F164">
            <v>0.46600000000000003</v>
          </cell>
          <cell r="P164">
            <v>0.88900000000000001</v>
          </cell>
          <cell r="BQ164">
            <v>1</v>
          </cell>
        </row>
        <row r="165">
          <cell r="A165">
            <v>160</v>
          </cell>
          <cell r="B165" t="str">
            <v>Bª t«ng mãng  R&lt;=2,5m ®¸ 1x2 M250</v>
          </cell>
          <cell r="C165" t="str">
            <v>m3</v>
          </cell>
          <cell r="D165">
            <v>1</v>
          </cell>
          <cell r="E165">
            <v>415.13</v>
          </cell>
          <cell r="F165">
            <v>0.438</v>
          </cell>
          <cell r="P165">
            <v>0.879</v>
          </cell>
          <cell r="BQ165">
            <v>1</v>
          </cell>
        </row>
        <row r="166">
          <cell r="A166">
            <v>161</v>
          </cell>
          <cell r="B166" t="str">
            <v>Bª t«ng mãng R&gt;2,5m ®¸ 2x4 M150</v>
          </cell>
          <cell r="C166" t="str">
            <v>m3</v>
          </cell>
          <cell r="D166">
            <v>1</v>
          </cell>
          <cell r="E166">
            <v>272.64999999999998</v>
          </cell>
          <cell r="F166">
            <v>0.49399999999999999</v>
          </cell>
          <cell r="L166">
            <v>1.4999999999999999E-2</v>
          </cell>
          <cell r="M166">
            <v>0.122</v>
          </cell>
          <cell r="O166">
            <v>0.90600000000000003</v>
          </cell>
          <cell r="Q166">
            <v>0.60299999999999998</v>
          </cell>
          <cell r="BQ166">
            <v>1</v>
          </cell>
        </row>
        <row r="167">
          <cell r="A167">
            <v>162</v>
          </cell>
          <cell r="B167" t="str">
            <v>Bª t«ng mãng R&gt;2,5m ®¸ 2x4 M200</v>
          </cell>
          <cell r="C167" t="str">
            <v>m3</v>
          </cell>
          <cell r="D167">
            <v>1</v>
          </cell>
          <cell r="E167">
            <v>331.08</v>
          </cell>
          <cell r="F167">
            <v>0.46899999999999997</v>
          </cell>
          <cell r="L167">
            <v>1.4999999999999999E-2</v>
          </cell>
          <cell r="M167">
            <v>0.122</v>
          </cell>
          <cell r="O167">
            <v>0.89600000000000002</v>
          </cell>
          <cell r="Q167">
            <v>0.60299999999999998</v>
          </cell>
          <cell r="BQ167">
            <v>1</v>
          </cell>
        </row>
        <row r="168">
          <cell r="A168">
            <v>163</v>
          </cell>
          <cell r="B168" t="str">
            <v>Bª t«ng mãng R&gt;2,5m ®¸ 2x4 M250</v>
          </cell>
          <cell r="C168" t="str">
            <v>m3</v>
          </cell>
          <cell r="D168">
            <v>1</v>
          </cell>
          <cell r="E168">
            <v>384</v>
          </cell>
          <cell r="F168">
            <v>0.45100000000000001</v>
          </cell>
          <cell r="L168">
            <v>1.4999999999999999E-2</v>
          </cell>
          <cell r="M168">
            <v>0.122</v>
          </cell>
          <cell r="O168">
            <v>0.879</v>
          </cell>
          <cell r="Q168">
            <v>0.60299999999999998</v>
          </cell>
          <cell r="BQ168">
            <v>1</v>
          </cell>
        </row>
        <row r="169">
          <cell r="A169">
            <v>164</v>
          </cell>
          <cell r="B169" t="str">
            <v>Bª t«ng mãng R&gt;2,5m ®¸ 1x2 M150</v>
          </cell>
          <cell r="C169" t="str">
            <v>m3</v>
          </cell>
          <cell r="D169">
            <v>1</v>
          </cell>
          <cell r="E169">
            <v>288.02999999999997</v>
          </cell>
          <cell r="F169">
            <v>0.49</v>
          </cell>
          <cell r="L169">
            <v>1.4999999999999999E-2</v>
          </cell>
          <cell r="M169">
            <v>0.122</v>
          </cell>
          <cell r="P169">
            <v>0.90400000000000003</v>
          </cell>
          <cell r="Q169">
            <v>0.60299999999999998</v>
          </cell>
          <cell r="BQ169">
            <v>1</v>
          </cell>
        </row>
        <row r="170">
          <cell r="A170">
            <v>165</v>
          </cell>
          <cell r="B170" t="str">
            <v>Bª t«ng mãng R&gt;2,5m ®¸ 1x2 M200</v>
          </cell>
          <cell r="C170" t="str">
            <v>m3</v>
          </cell>
          <cell r="D170">
            <v>1</v>
          </cell>
          <cell r="E170">
            <v>350.55</v>
          </cell>
          <cell r="F170">
            <v>0.46600000000000003</v>
          </cell>
          <cell r="L170">
            <v>1.4999999999999999E-2</v>
          </cell>
          <cell r="M170">
            <v>0.122</v>
          </cell>
          <cell r="P170">
            <v>0.88900000000000001</v>
          </cell>
          <cell r="Q170">
            <v>0.60299999999999998</v>
          </cell>
          <cell r="BQ170">
            <v>1</v>
          </cell>
        </row>
        <row r="171">
          <cell r="A171">
            <v>166</v>
          </cell>
          <cell r="B171" t="str">
            <v>Bª t«ng mãng R&gt;2,5m ®¸ 1x2 M250</v>
          </cell>
          <cell r="C171" t="str">
            <v>m3</v>
          </cell>
          <cell r="D171">
            <v>1</v>
          </cell>
          <cell r="E171">
            <v>415.13</v>
          </cell>
          <cell r="F171">
            <v>0.438</v>
          </cell>
          <cell r="L171">
            <v>1.4999999999999999E-2</v>
          </cell>
          <cell r="M171">
            <v>0.122</v>
          </cell>
          <cell r="P171">
            <v>0.879</v>
          </cell>
          <cell r="Q171">
            <v>0.60299999999999998</v>
          </cell>
          <cell r="BQ171">
            <v>1</v>
          </cell>
        </row>
        <row r="172">
          <cell r="A172">
            <v>167</v>
          </cell>
          <cell r="B172" t="str">
            <v>Bª t«ng nÒn ®¸ 1x2 M150</v>
          </cell>
          <cell r="C172" t="str">
            <v>m3</v>
          </cell>
          <cell r="D172">
            <v>1</v>
          </cell>
          <cell r="E172">
            <v>288.02999999999997</v>
          </cell>
          <cell r="F172">
            <v>0.49</v>
          </cell>
          <cell r="P172">
            <v>0.90400000000000003</v>
          </cell>
          <cell r="BQ172">
            <v>1</v>
          </cell>
        </row>
        <row r="173">
          <cell r="A173">
            <v>168</v>
          </cell>
          <cell r="B173" t="str">
            <v>Bª t«ng nÒn ®¸ 1x2 M200</v>
          </cell>
          <cell r="C173" t="str">
            <v>m3</v>
          </cell>
          <cell r="D173">
            <v>1</v>
          </cell>
          <cell r="E173">
            <v>350.55</v>
          </cell>
          <cell r="F173">
            <v>0.46600000000000003</v>
          </cell>
          <cell r="P173">
            <v>0.88900000000000001</v>
          </cell>
          <cell r="BQ173">
            <v>1</v>
          </cell>
        </row>
        <row r="174">
          <cell r="A174">
            <v>169</v>
          </cell>
          <cell r="B174" t="str">
            <v>Bª t«ng nÒn ®¸ 1x2 M250</v>
          </cell>
          <cell r="C174" t="str">
            <v>m3</v>
          </cell>
          <cell r="D174">
            <v>1</v>
          </cell>
          <cell r="E174">
            <v>415.13</v>
          </cell>
          <cell r="F174">
            <v>0.438</v>
          </cell>
          <cell r="P174">
            <v>0.879</v>
          </cell>
          <cell r="BQ174">
            <v>1</v>
          </cell>
        </row>
        <row r="175">
          <cell r="A175">
            <v>170</v>
          </cell>
          <cell r="B175" t="str">
            <v>Bª t«ng nÒn ®¸ 1x2 M300</v>
          </cell>
          <cell r="C175" t="str">
            <v>m3</v>
          </cell>
          <cell r="D175">
            <v>1</v>
          </cell>
          <cell r="E175">
            <v>437.68</v>
          </cell>
          <cell r="F175">
            <v>0.45200000000000001</v>
          </cell>
          <cell r="P175">
            <v>0.88300000000000001</v>
          </cell>
          <cell r="BQ175">
            <v>1</v>
          </cell>
        </row>
        <row r="176">
          <cell r="A176">
            <v>171</v>
          </cell>
          <cell r="B176" t="str">
            <v>Bª t«ng nÒn ®¸ 2x4 M150</v>
          </cell>
          <cell r="C176" t="str">
            <v>m3</v>
          </cell>
          <cell r="D176">
            <v>1</v>
          </cell>
          <cell r="E176">
            <v>272.64999999999998</v>
          </cell>
          <cell r="F176">
            <v>0.49399999999999999</v>
          </cell>
          <cell r="O176">
            <v>0.90600000000000003</v>
          </cell>
          <cell r="BQ176">
            <v>1</v>
          </cell>
        </row>
        <row r="177">
          <cell r="A177">
            <v>172</v>
          </cell>
          <cell r="B177" t="str">
            <v>Bª t«ng nÒn ®¸ 2x4 M200</v>
          </cell>
          <cell r="C177" t="str">
            <v>m3</v>
          </cell>
          <cell r="D177">
            <v>1</v>
          </cell>
          <cell r="E177">
            <v>331.08</v>
          </cell>
          <cell r="F177">
            <v>0.46899999999999997</v>
          </cell>
          <cell r="O177">
            <v>0.89600000000000002</v>
          </cell>
          <cell r="BQ177">
            <v>1</v>
          </cell>
        </row>
        <row r="178">
          <cell r="A178">
            <v>173</v>
          </cell>
          <cell r="B178" t="str">
            <v>Bª t«ng nÒn ®¸ 2x4 M250</v>
          </cell>
          <cell r="C178" t="str">
            <v>m3</v>
          </cell>
          <cell r="D178">
            <v>1</v>
          </cell>
          <cell r="E178">
            <v>384</v>
          </cell>
          <cell r="F178">
            <v>0.45100000000000001</v>
          </cell>
          <cell r="O178">
            <v>0.879</v>
          </cell>
          <cell r="BQ178">
            <v>1</v>
          </cell>
        </row>
        <row r="179">
          <cell r="A179">
            <v>174</v>
          </cell>
          <cell r="B179" t="str">
            <v>Bª t«ng nÒn ®¸ 2x4 M300</v>
          </cell>
          <cell r="C179" t="str">
            <v>m3</v>
          </cell>
          <cell r="D179">
            <v>1</v>
          </cell>
          <cell r="E179">
            <v>466.38</v>
          </cell>
          <cell r="F179">
            <v>0.41099999999999998</v>
          </cell>
          <cell r="O179">
            <v>0.879</v>
          </cell>
          <cell r="BQ179">
            <v>1</v>
          </cell>
        </row>
        <row r="180">
          <cell r="A180">
            <v>175</v>
          </cell>
          <cell r="B180" t="str">
            <v>Bª t«ng bÖ m¸y ®¸ 1x2 M150</v>
          </cell>
          <cell r="C180" t="str">
            <v>m3</v>
          </cell>
          <cell r="D180">
            <v>1</v>
          </cell>
          <cell r="E180">
            <v>288.02999999999997</v>
          </cell>
          <cell r="F180">
            <v>0.49</v>
          </cell>
          <cell r="P180">
            <v>0.90400000000000003</v>
          </cell>
          <cell r="BQ180">
            <v>1</v>
          </cell>
        </row>
        <row r="181">
          <cell r="A181">
            <v>176</v>
          </cell>
          <cell r="B181" t="str">
            <v>Bª t«ng bÖ m¸y ®¸ 1x2 M200</v>
          </cell>
          <cell r="C181" t="str">
            <v>m3</v>
          </cell>
          <cell r="D181">
            <v>1</v>
          </cell>
          <cell r="E181">
            <v>350.55</v>
          </cell>
          <cell r="F181">
            <v>0.46600000000000003</v>
          </cell>
          <cell r="P181">
            <v>0.88900000000000001</v>
          </cell>
          <cell r="BQ181">
            <v>1</v>
          </cell>
        </row>
        <row r="182">
          <cell r="A182">
            <v>177</v>
          </cell>
          <cell r="B182" t="str">
            <v>Bª t«ng bÖ m¸y ®¸ 1x2 M250</v>
          </cell>
          <cell r="C182" t="str">
            <v>m3</v>
          </cell>
          <cell r="D182">
            <v>1</v>
          </cell>
          <cell r="E182">
            <v>415.13</v>
          </cell>
          <cell r="F182">
            <v>0.438</v>
          </cell>
          <cell r="P182">
            <v>0.879</v>
          </cell>
          <cell r="BQ182">
            <v>1</v>
          </cell>
        </row>
        <row r="183">
          <cell r="A183">
            <v>178</v>
          </cell>
          <cell r="B183" t="str">
            <v>Bª t«ng bÖ m¸y ®¸ 1x2 M300</v>
          </cell>
          <cell r="C183" t="str">
            <v>m3</v>
          </cell>
          <cell r="D183">
            <v>1</v>
          </cell>
          <cell r="E183">
            <v>437.68</v>
          </cell>
          <cell r="F183">
            <v>0.45200000000000001</v>
          </cell>
          <cell r="P183">
            <v>0.88300000000000001</v>
          </cell>
          <cell r="BQ183">
            <v>1</v>
          </cell>
        </row>
        <row r="184">
          <cell r="A184">
            <v>179</v>
          </cell>
          <cell r="B184" t="str">
            <v>Bª t«ng bÖ m¸y ®¸ 2x4 M150</v>
          </cell>
          <cell r="C184" t="str">
            <v>m3</v>
          </cell>
          <cell r="D184">
            <v>1</v>
          </cell>
          <cell r="E184">
            <v>272.64999999999998</v>
          </cell>
          <cell r="F184">
            <v>0.49399999999999999</v>
          </cell>
          <cell r="O184">
            <v>0.90600000000000003</v>
          </cell>
          <cell r="BQ184">
            <v>1</v>
          </cell>
        </row>
        <row r="185">
          <cell r="A185">
            <v>180</v>
          </cell>
          <cell r="B185" t="str">
            <v>Bª t«ng bÖ m¸y ®¸ 2x4 M200</v>
          </cell>
          <cell r="C185" t="str">
            <v>m3</v>
          </cell>
          <cell r="D185">
            <v>1</v>
          </cell>
          <cell r="E185">
            <v>331.08</v>
          </cell>
          <cell r="F185">
            <v>0.46899999999999997</v>
          </cell>
          <cell r="O185">
            <v>0.89600000000000002</v>
          </cell>
          <cell r="BQ185">
            <v>1</v>
          </cell>
        </row>
        <row r="186">
          <cell r="A186">
            <v>181</v>
          </cell>
          <cell r="B186" t="str">
            <v>Bª t«ng bÖ m¸y ®¸ 2x4 M250</v>
          </cell>
          <cell r="C186" t="str">
            <v>m3</v>
          </cell>
          <cell r="D186">
            <v>1</v>
          </cell>
          <cell r="E186">
            <v>384</v>
          </cell>
          <cell r="F186">
            <v>0.45100000000000001</v>
          </cell>
          <cell r="O186">
            <v>0.879</v>
          </cell>
          <cell r="BQ186">
            <v>1</v>
          </cell>
        </row>
        <row r="187">
          <cell r="A187">
            <v>182</v>
          </cell>
          <cell r="B187" t="str">
            <v>Bª t«ng bÖ m¸y ®¸ 2x4 M300</v>
          </cell>
          <cell r="C187" t="str">
            <v>m3</v>
          </cell>
          <cell r="D187">
            <v>1</v>
          </cell>
          <cell r="E187">
            <v>466.38</v>
          </cell>
          <cell r="F187">
            <v>0.41099999999999998</v>
          </cell>
          <cell r="O187">
            <v>0.879</v>
          </cell>
          <cell r="BQ187">
            <v>1</v>
          </cell>
        </row>
        <row r="188">
          <cell r="A188">
            <v>183</v>
          </cell>
          <cell r="B188" t="str">
            <v>Bª t«ng t­êng &lt;=45cm cao&lt;=4m hoÆc &gt;4m ®¸ 1x2 M150</v>
          </cell>
          <cell r="C188" t="str">
            <v>m3</v>
          </cell>
          <cell r="D188">
            <v>1</v>
          </cell>
          <cell r="E188">
            <v>288.02999999999997</v>
          </cell>
          <cell r="F188">
            <v>0.49</v>
          </cell>
          <cell r="L188">
            <v>4.9000000000000002E-2</v>
          </cell>
          <cell r="M188">
            <v>0.19900000000000001</v>
          </cell>
          <cell r="P188">
            <v>0.90400000000000003</v>
          </cell>
          <cell r="Q188">
            <v>0.871</v>
          </cell>
          <cell r="BQ188">
            <v>2</v>
          </cell>
        </row>
        <row r="189">
          <cell r="A189">
            <v>184</v>
          </cell>
          <cell r="B189" t="str">
            <v>Bª t«ng t­êng &lt;=45cm cao&lt;=4m hoÆc &gt;4m ®¸ 1x2 M200</v>
          </cell>
          <cell r="C189" t="str">
            <v>m3</v>
          </cell>
          <cell r="D189">
            <v>1</v>
          </cell>
          <cell r="E189">
            <v>350.55</v>
          </cell>
          <cell r="F189">
            <v>0.46600000000000003</v>
          </cell>
          <cell r="L189">
            <v>4.9000000000000002E-2</v>
          </cell>
          <cell r="M189">
            <v>0.19900000000000001</v>
          </cell>
          <cell r="P189">
            <v>0.88900000000000001</v>
          </cell>
          <cell r="Q189">
            <v>0.871</v>
          </cell>
          <cell r="BQ189">
            <v>2</v>
          </cell>
        </row>
        <row r="190">
          <cell r="A190">
            <v>185</v>
          </cell>
          <cell r="B190" t="str">
            <v>Bª t«ng t­êng &lt;=45cm cao&lt;=4m hoÆc &gt;4m ®¸ 1x2 M250</v>
          </cell>
          <cell r="C190" t="str">
            <v>m3</v>
          </cell>
          <cell r="D190">
            <v>1</v>
          </cell>
          <cell r="E190">
            <v>415.13</v>
          </cell>
          <cell r="F190">
            <v>0.438</v>
          </cell>
          <cell r="L190">
            <v>4.9000000000000002E-2</v>
          </cell>
          <cell r="M190">
            <v>0.19900000000000001</v>
          </cell>
          <cell r="P190">
            <v>0.879</v>
          </cell>
          <cell r="Q190">
            <v>0.871</v>
          </cell>
          <cell r="BQ190">
            <v>2</v>
          </cell>
        </row>
        <row r="191">
          <cell r="A191">
            <v>186</v>
          </cell>
          <cell r="B191" t="str">
            <v>Bª t«ng t­êng &lt;=45cm cao&lt;=4m hoÆc &gt;4m ®¸ 1x2 M300</v>
          </cell>
          <cell r="C191" t="str">
            <v>m3</v>
          </cell>
          <cell r="D191">
            <v>1</v>
          </cell>
          <cell r="E191">
            <v>437.68</v>
          </cell>
          <cell r="F191">
            <v>0.45200000000000001</v>
          </cell>
          <cell r="L191">
            <v>4.9000000000000002E-2</v>
          </cell>
          <cell r="M191">
            <v>0.19900000000000001</v>
          </cell>
          <cell r="P191">
            <v>0.88300000000000001</v>
          </cell>
          <cell r="Q191">
            <v>0.871</v>
          </cell>
          <cell r="BQ191">
            <v>2</v>
          </cell>
        </row>
        <row r="192">
          <cell r="A192">
            <v>187</v>
          </cell>
          <cell r="B192" t="str">
            <v>Bª t«ng t­êng &lt;=45cm cao&lt;=4m hoÆc &gt;4m ®¸ 2x4 M150</v>
          </cell>
          <cell r="C192" t="str">
            <v>m3</v>
          </cell>
          <cell r="D192">
            <v>1</v>
          </cell>
          <cell r="E192">
            <v>272.64999999999998</v>
          </cell>
          <cell r="F192">
            <v>0.49399999999999999</v>
          </cell>
          <cell r="L192">
            <v>4.9000000000000002E-2</v>
          </cell>
          <cell r="M192">
            <v>0.19900000000000001</v>
          </cell>
          <cell r="O192">
            <v>0.90600000000000003</v>
          </cell>
          <cell r="Q192">
            <v>0.871</v>
          </cell>
          <cell r="BQ192">
            <v>2</v>
          </cell>
        </row>
        <row r="193">
          <cell r="A193">
            <v>188</v>
          </cell>
          <cell r="B193" t="str">
            <v>Bª t«ng t­êng &lt;=45cm cao&lt;=4m hoÆc &gt;4m ®¸ 2x4 M200</v>
          </cell>
          <cell r="C193" t="str">
            <v>m3</v>
          </cell>
          <cell r="D193">
            <v>1</v>
          </cell>
          <cell r="E193">
            <v>331.08</v>
          </cell>
          <cell r="F193">
            <v>0.46899999999999997</v>
          </cell>
          <cell r="L193">
            <v>4.9000000000000002E-2</v>
          </cell>
          <cell r="M193">
            <v>0.19900000000000001</v>
          </cell>
          <cell r="O193">
            <v>0.89600000000000002</v>
          </cell>
          <cell r="Q193">
            <v>0.871</v>
          </cell>
          <cell r="BQ193">
            <v>2</v>
          </cell>
        </row>
        <row r="194">
          <cell r="A194">
            <v>189</v>
          </cell>
          <cell r="B194" t="str">
            <v>Bª t«ng t­êng &lt;=45cm cao&lt;=4m hoÆc &gt;4m ®¸ 2x4 M250</v>
          </cell>
          <cell r="C194" t="str">
            <v>m3</v>
          </cell>
          <cell r="D194">
            <v>1</v>
          </cell>
          <cell r="E194">
            <v>384</v>
          </cell>
          <cell r="F194">
            <v>0.45100000000000001</v>
          </cell>
          <cell r="L194">
            <v>4.9000000000000002E-2</v>
          </cell>
          <cell r="M194">
            <v>0.19900000000000001</v>
          </cell>
          <cell r="O194">
            <v>0.879</v>
          </cell>
          <cell r="Q194">
            <v>0.871</v>
          </cell>
          <cell r="BQ194">
            <v>2</v>
          </cell>
        </row>
        <row r="195">
          <cell r="A195">
            <v>190</v>
          </cell>
          <cell r="B195" t="str">
            <v>Bª t«ng t­êng &lt;=45cm cao&lt;=4m hoÆc &gt;4m ®¸ 2x4 M300</v>
          </cell>
          <cell r="C195" t="str">
            <v>m3</v>
          </cell>
          <cell r="D195">
            <v>1</v>
          </cell>
          <cell r="E195">
            <v>466.38</v>
          </cell>
          <cell r="F195">
            <v>0.41099999999999998</v>
          </cell>
          <cell r="L195">
            <v>4.9000000000000002E-2</v>
          </cell>
          <cell r="M195">
            <v>0.19900000000000001</v>
          </cell>
          <cell r="O195">
            <v>0.879</v>
          </cell>
          <cell r="Q195">
            <v>0.871</v>
          </cell>
          <cell r="BQ195">
            <v>2</v>
          </cell>
        </row>
        <row r="196">
          <cell r="A196">
            <v>191</v>
          </cell>
          <cell r="B196" t="str">
            <v>Bª t«ng t­êng &gt;45cm cao&lt;=4m hoÆc &gt;4m ®¸ 1x2 M150</v>
          </cell>
          <cell r="C196" t="str">
            <v>m3</v>
          </cell>
          <cell r="D196">
            <v>1</v>
          </cell>
          <cell r="E196">
            <v>288.02999999999997</v>
          </cell>
          <cell r="F196">
            <v>0.49</v>
          </cell>
          <cell r="L196">
            <v>0.02</v>
          </cell>
          <cell r="M196">
            <v>4.8000000000000001E-2</v>
          </cell>
          <cell r="P196">
            <v>0.90400000000000003</v>
          </cell>
          <cell r="Q196">
            <v>0.35199999999999998</v>
          </cell>
          <cell r="BQ196">
            <v>2</v>
          </cell>
        </row>
        <row r="197">
          <cell r="A197">
            <v>192</v>
          </cell>
          <cell r="B197" t="str">
            <v>Bª t«ng t­êng &gt;45cm cao&lt;=4m hoÆc &gt;4m ®¸ 1x2 M200</v>
          </cell>
          <cell r="C197" t="str">
            <v>m3</v>
          </cell>
          <cell r="D197">
            <v>1</v>
          </cell>
          <cell r="E197">
            <v>350.55</v>
          </cell>
          <cell r="F197">
            <v>0.46600000000000003</v>
          </cell>
          <cell r="L197">
            <v>0.02</v>
          </cell>
          <cell r="M197">
            <v>4.8000000000000001E-2</v>
          </cell>
          <cell r="P197">
            <v>0.88900000000000001</v>
          </cell>
          <cell r="Q197">
            <v>0.35199999999999998</v>
          </cell>
          <cell r="BQ197">
            <v>2</v>
          </cell>
        </row>
        <row r="198">
          <cell r="A198">
            <v>193</v>
          </cell>
          <cell r="B198" t="str">
            <v>Bª t«ng t­êng &gt;45cm cao&lt;=4m hoÆc &gt;4m ®¸ 1x2 M250</v>
          </cell>
          <cell r="C198" t="str">
            <v>m3</v>
          </cell>
          <cell r="D198">
            <v>1</v>
          </cell>
          <cell r="E198">
            <v>415.13</v>
          </cell>
          <cell r="F198">
            <v>0.438</v>
          </cell>
          <cell r="L198">
            <v>0.02</v>
          </cell>
          <cell r="M198">
            <v>4.8000000000000001E-2</v>
          </cell>
          <cell r="P198">
            <v>0.879</v>
          </cell>
          <cell r="Q198">
            <v>0.35199999999999998</v>
          </cell>
          <cell r="BQ198">
            <v>2</v>
          </cell>
        </row>
        <row r="199">
          <cell r="A199">
            <v>194</v>
          </cell>
          <cell r="B199" t="str">
            <v>Bª t«ng t­êng &gt;45cm cao&lt;=4m hoÆc &gt;4m ®¸ 1x2 M300</v>
          </cell>
          <cell r="C199" t="str">
            <v>m3</v>
          </cell>
          <cell r="D199">
            <v>1</v>
          </cell>
          <cell r="E199">
            <v>437.68</v>
          </cell>
          <cell r="F199">
            <v>0.45200000000000001</v>
          </cell>
          <cell r="L199">
            <v>0.02</v>
          </cell>
          <cell r="M199">
            <v>4.8000000000000001E-2</v>
          </cell>
          <cell r="P199">
            <v>0.88300000000000001</v>
          </cell>
          <cell r="Q199">
            <v>0.35199999999999998</v>
          </cell>
          <cell r="BQ199">
            <v>2</v>
          </cell>
        </row>
        <row r="200">
          <cell r="A200">
            <v>195</v>
          </cell>
          <cell r="B200" t="str">
            <v>Bª t«ng t­êng &gt;45cm cao&lt;=4m hoÆc &gt;4m ®¸ 2x4 M150</v>
          </cell>
          <cell r="C200" t="str">
            <v>m3</v>
          </cell>
          <cell r="D200">
            <v>1</v>
          </cell>
          <cell r="E200">
            <v>272.64999999999998</v>
          </cell>
          <cell r="F200">
            <v>0.49399999999999999</v>
          </cell>
          <cell r="L200">
            <v>0.02</v>
          </cell>
          <cell r="M200">
            <v>4.8000000000000001E-2</v>
          </cell>
          <cell r="O200">
            <v>0.90600000000000003</v>
          </cell>
          <cell r="Q200">
            <v>0.35199999999999998</v>
          </cell>
          <cell r="BQ200">
            <v>2</v>
          </cell>
        </row>
        <row r="201">
          <cell r="A201">
            <v>196</v>
          </cell>
          <cell r="B201" t="str">
            <v>Bª t«ng t­êng &gt;45cm cao&lt;=4m hoÆc &gt;4m ®¸ 2x4 M200</v>
          </cell>
          <cell r="C201" t="str">
            <v>m3</v>
          </cell>
          <cell r="D201">
            <v>1</v>
          </cell>
          <cell r="E201">
            <v>331.08</v>
          </cell>
          <cell r="F201">
            <v>0.46899999999999997</v>
          </cell>
          <cell r="L201">
            <v>0.02</v>
          </cell>
          <cell r="M201">
            <v>4.8000000000000001E-2</v>
          </cell>
          <cell r="O201">
            <v>0.89600000000000002</v>
          </cell>
          <cell r="Q201">
            <v>0.35199999999999998</v>
          </cell>
          <cell r="BQ201">
            <v>2</v>
          </cell>
        </row>
        <row r="202">
          <cell r="A202">
            <v>197</v>
          </cell>
          <cell r="B202" t="str">
            <v>Bª t«ng t­êng &gt;45cm cao&lt;=4m hoÆc &gt;4m ®¸ 2x4 M250</v>
          </cell>
          <cell r="C202" t="str">
            <v>m3</v>
          </cell>
          <cell r="D202">
            <v>1</v>
          </cell>
          <cell r="E202">
            <v>384</v>
          </cell>
          <cell r="F202">
            <v>0.45100000000000001</v>
          </cell>
          <cell r="L202">
            <v>0.02</v>
          </cell>
          <cell r="M202">
            <v>4.8000000000000001E-2</v>
          </cell>
          <cell r="O202">
            <v>0.879</v>
          </cell>
          <cell r="Q202">
            <v>0.35199999999999998</v>
          </cell>
          <cell r="BQ202">
            <v>2</v>
          </cell>
        </row>
        <row r="203">
          <cell r="A203">
            <v>198</v>
          </cell>
          <cell r="B203" t="str">
            <v>Bª t«ng t­êng &gt;45cm cao&lt;=4m hoÆc &gt;4m ®¸ 2x4 M300</v>
          </cell>
          <cell r="C203" t="str">
            <v>m3</v>
          </cell>
          <cell r="D203">
            <v>1</v>
          </cell>
          <cell r="E203">
            <v>466.38</v>
          </cell>
          <cell r="F203">
            <v>0.41099999999999998</v>
          </cell>
          <cell r="L203">
            <v>0.02</v>
          </cell>
          <cell r="M203">
            <v>4.8000000000000001E-2</v>
          </cell>
          <cell r="O203">
            <v>0.879</v>
          </cell>
          <cell r="Q203">
            <v>0.35199999999999998</v>
          </cell>
          <cell r="BQ203">
            <v>2</v>
          </cell>
        </row>
        <row r="204">
          <cell r="A204">
            <v>199</v>
          </cell>
          <cell r="B204" t="str">
            <v>Bª t«ng t­êng trô pin &lt;=45cm cao&lt;=4m hoÆc &gt;4m ®¸ 1x2 M150</v>
          </cell>
          <cell r="C204" t="str">
            <v>m3</v>
          </cell>
          <cell r="D204">
            <v>1</v>
          </cell>
          <cell r="E204">
            <v>288.02999999999997</v>
          </cell>
          <cell r="F204">
            <v>0.49</v>
          </cell>
          <cell r="L204">
            <v>4.9000000000000002E-2</v>
          </cell>
          <cell r="M204">
            <v>0.19900000000000001</v>
          </cell>
          <cell r="P204">
            <v>0.90400000000000003</v>
          </cell>
          <cell r="Q204">
            <v>0.871</v>
          </cell>
        </row>
        <row r="205">
          <cell r="A205">
            <v>200</v>
          </cell>
          <cell r="B205" t="str">
            <v>Bª t«ng t­êng trô pin &lt;=45cm cao&lt;=4m hoÆc &gt;4m ®¸ 1x2 M200</v>
          </cell>
          <cell r="C205" t="str">
            <v>m3</v>
          </cell>
          <cell r="D205">
            <v>1</v>
          </cell>
          <cell r="E205">
            <v>350.55</v>
          </cell>
          <cell r="F205">
            <v>0.46600000000000003</v>
          </cell>
          <cell r="L205">
            <v>4.9000000000000002E-2</v>
          </cell>
          <cell r="M205">
            <v>0.19900000000000001</v>
          </cell>
          <cell r="P205">
            <v>0.88900000000000001</v>
          </cell>
          <cell r="Q205">
            <v>0.871</v>
          </cell>
        </row>
        <row r="206">
          <cell r="A206">
            <v>201</v>
          </cell>
          <cell r="B206" t="str">
            <v>Bª t«ng t­êng trô pin &lt;=45cm cao&lt;=4m hoÆc &gt;4m ®¸ 1x2 M250</v>
          </cell>
          <cell r="C206" t="str">
            <v>m3</v>
          </cell>
          <cell r="D206">
            <v>1</v>
          </cell>
          <cell r="E206">
            <v>415.13</v>
          </cell>
          <cell r="F206">
            <v>0.438</v>
          </cell>
          <cell r="L206">
            <v>4.9000000000000002E-2</v>
          </cell>
          <cell r="M206">
            <v>0.19900000000000001</v>
          </cell>
          <cell r="P206">
            <v>0.879</v>
          </cell>
          <cell r="Q206">
            <v>0.871</v>
          </cell>
        </row>
        <row r="207">
          <cell r="A207">
            <v>202</v>
          </cell>
          <cell r="B207" t="str">
            <v>Bª t«ng t­êng trô pin &lt;=45cm cao&lt;=4m hoÆc &gt;4m ®¸ 1x2 M300</v>
          </cell>
          <cell r="C207" t="str">
            <v>m3</v>
          </cell>
          <cell r="D207">
            <v>1</v>
          </cell>
          <cell r="E207">
            <v>437.68</v>
          </cell>
          <cell r="F207">
            <v>0.45200000000000001</v>
          </cell>
          <cell r="L207">
            <v>4.9000000000000002E-2</v>
          </cell>
          <cell r="M207">
            <v>0.19900000000000001</v>
          </cell>
          <cell r="P207">
            <v>0.88300000000000001</v>
          </cell>
          <cell r="Q207">
            <v>0.871</v>
          </cell>
        </row>
        <row r="208">
          <cell r="A208">
            <v>203</v>
          </cell>
          <cell r="B208" t="str">
            <v>Bª t«ng t­êng trô pin &lt;=45cm cao&lt;=4m hoÆc &gt;4m ®¸ 2x4 M150</v>
          </cell>
          <cell r="C208" t="str">
            <v>m3</v>
          </cell>
          <cell r="D208">
            <v>1</v>
          </cell>
          <cell r="E208">
            <v>272.64999999999998</v>
          </cell>
          <cell r="F208">
            <v>0.49399999999999999</v>
          </cell>
          <cell r="L208">
            <v>4.9000000000000002E-2</v>
          </cell>
          <cell r="M208">
            <v>0.19900000000000001</v>
          </cell>
          <cell r="O208">
            <v>0.90600000000000003</v>
          </cell>
          <cell r="Q208">
            <v>0.871</v>
          </cell>
        </row>
        <row r="209">
          <cell r="A209">
            <v>204</v>
          </cell>
          <cell r="B209" t="str">
            <v>Bª t«ng t­êng trô pin &lt;=45cm cao&lt;=4m hoÆc &gt;4m ®¸ 2x4 M200</v>
          </cell>
          <cell r="C209" t="str">
            <v>m3</v>
          </cell>
          <cell r="D209">
            <v>1</v>
          </cell>
          <cell r="E209">
            <v>331.08</v>
          </cell>
          <cell r="F209">
            <v>0.46899999999999997</v>
          </cell>
          <cell r="L209">
            <v>4.9000000000000002E-2</v>
          </cell>
          <cell r="M209">
            <v>0.19900000000000001</v>
          </cell>
          <cell r="O209">
            <v>0.89600000000000002</v>
          </cell>
          <cell r="Q209">
            <v>0.871</v>
          </cell>
        </row>
        <row r="210">
          <cell r="A210">
            <v>205</v>
          </cell>
          <cell r="B210" t="str">
            <v>Bª t«ng t­êng trô pin &lt;=45cm cao&lt;=4m hoÆc &gt;4m ®¸ 2x4 M250</v>
          </cell>
          <cell r="C210" t="str">
            <v>m3</v>
          </cell>
          <cell r="D210">
            <v>1</v>
          </cell>
          <cell r="E210">
            <v>384</v>
          </cell>
          <cell r="F210">
            <v>0.45100000000000001</v>
          </cell>
          <cell r="L210">
            <v>4.9000000000000002E-2</v>
          </cell>
          <cell r="M210">
            <v>0.19900000000000001</v>
          </cell>
          <cell r="O210">
            <v>0.879</v>
          </cell>
          <cell r="Q210">
            <v>0.871</v>
          </cell>
        </row>
        <row r="211">
          <cell r="A211">
            <v>206</v>
          </cell>
          <cell r="B211" t="str">
            <v>Bª t«ng t­êng trô pin &lt;=45cm cao&lt;=4m hoÆc &gt;4m ®¸ 2x4 M300</v>
          </cell>
          <cell r="C211" t="str">
            <v>m3</v>
          </cell>
          <cell r="D211">
            <v>1</v>
          </cell>
          <cell r="E211">
            <v>466.38</v>
          </cell>
          <cell r="F211">
            <v>0.41099999999999998</v>
          </cell>
          <cell r="L211">
            <v>4.9000000000000002E-2</v>
          </cell>
          <cell r="M211">
            <v>0.19900000000000001</v>
          </cell>
          <cell r="O211">
            <v>0.879</v>
          </cell>
          <cell r="Q211">
            <v>0.871</v>
          </cell>
        </row>
        <row r="212">
          <cell r="A212">
            <v>207</v>
          </cell>
          <cell r="B212" t="str">
            <v>Bª t«ng t­êng trô pin &gt;45cm cao&lt;=4m hoÆc &gt;4m ®¸ 1x2 M150</v>
          </cell>
          <cell r="C212" t="str">
            <v>m3</v>
          </cell>
          <cell r="D212">
            <v>1</v>
          </cell>
          <cell r="E212">
            <v>288.02999999999997</v>
          </cell>
          <cell r="F212">
            <v>0.49</v>
          </cell>
          <cell r="L212">
            <v>4.9000000000000002E-2</v>
          </cell>
          <cell r="M212">
            <v>0.19900000000000001</v>
          </cell>
          <cell r="P212">
            <v>0.90400000000000003</v>
          </cell>
          <cell r="Q212">
            <v>0.35199999999999998</v>
          </cell>
        </row>
        <row r="213">
          <cell r="A213">
            <v>208</v>
          </cell>
          <cell r="B213" t="str">
            <v>Bª t«ng t­êng trô pin &gt;45cm cao&lt;=4m hoÆc &gt;4m ®¸ 1x2 M200</v>
          </cell>
          <cell r="C213" t="str">
            <v>m3</v>
          </cell>
          <cell r="D213">
            <v>1</v>
          </cell>
          <cell r="E213">
            <v>350.55</v>
          </cell>
          <cell r="F213">
            <v>0.46600000000000003</v>
          </cell>
          <cell r="L213">
            <v>4.9000000000000002E-2</v>
          </cell>
          <cell r="M213">
            <v>0.19900000000000001</v>
          </cell>
          <cell r="P213">
            <v>0.88900000000000001</v>
          </cell>
          <cell r="Q213">
            <v>0.35199999999999998</v>
          </cell>
        </row>
        <row r="214">
          <cell r="A214">
            <v>209</v>
          </cell>
          <cell r="B214" t="str">
            <v>Bª t«ng t­êng trô pin &gt;45cm cao&lt;=4m hoÆc &gt;4m ®¸ 1x2 M250</v>
          </cell>
          <cell r="C214" t="str">
            <v>m3</v>
          </cell>
          <cell r="D214">
            <v>1</v>
          </cell>
          <cell r="E214">
            <v>415.13</v>
          </cell>
          <cell r="F214">
            <v>0.438</v>
          </cell>
          <cell r="L214">
            <v>4.9000000000000002E-2</v>
          </cell>
          <cell r="M214">
            <v>0.19900000000000001</v>
          </cell>
          <cell r="P214">
            <v>0.879</v>
          </cell>
          <cell r="Q214">
            <v>0.35199999999999998</v>
          </cell>
        </row>
        <row r="215">
          <cell r="A215">
            <v>210</v>
          </cell>
          <cell r="B215" t="str">
            <v>Bª t«ng t­êng trô pin &gt;45cm cao&lt;=4m hoÆc &gt;4m ®¸ 1x2 M300</v>
          </cell>
          <cell r="C215" t="str">
            <v>m3</v>
          </cell>
          <cell r="D215">
            <v>1</v>
          </cell>
          <cell r="E215">
            <v>437.68</v>
          </cell>
          <cell r="F215">
            <v>0.45200000000000001</v>
          </cell>
          <cell r="L215">
            <v>4.9000000000000002E-2</v>
          </cell>
          <cell r="M215">
            <v>0.19900000000000001</v>
          </cell>
          <cell r="P215">
            <v>0.88300000000000001</v>
          </cell>
          <cell r="Q215">
            <v>0.35199999999999998</v>
          </cell>
        </row>
        <row r="216">
          <cell r="A216">
            <v>211</v>
          </cell>
          <cell r="B216" t="str">
            <v>Bª t«ng t­êng trô pin &gt;45cm cao&lt;=4m hoÆc &gt;4m ®¸ 2x4 M150</v>
          </cell>
          <cell r="C216" t="str">
            <v>m3</v>
          </cell>
          <cell r="D216">
            <v>1</v>
          </cell>
          <cell r="E216">
            <v>272.64999999999998</v>
          </cell>
          <cell r="F216">
            <v>0.49399999999999999</v>
          </cell>
          <cell r="L216">
            <v>4.9000000000000002E-2</v>
          </cell>
          <cell r="M216">
            <v>0.19900000000000001</v>
          </cell>
          <cell r="O216">
            <v>0.90600000000000003</v>
          </cell>
          <cell r="Q216">
            <v>0.35199999999999998</v>
          </cell>
          <cell r="BQ216">
            <v>2</v>
          </cell>
        </row>
        <row r="217">
          <cell r="A217">
            <v>212</v>
          </cell>
          <cell r="B217" t="str">
            <v>Bª t«ng t­êng trô pin &gt;45cm cao&lt;=4m hoÆc &gt;4m ®¸ 2x4 M200</v>
          </cell>
          <cell r="C217" t="str">
            <v>m3</v>
          </cell>
          <cell r="D217">
            <v>1</v>
          </cell>
          <cell r="E217">
            <v>331.08</v>
          </cell>
          <cell r="F217">
            <v>0.46899999999999997</v>
          </cell>
          <cell r="L217">
            <v>4.9000000000000002E-2</v>
          </cell>
          <cell r="M217">
            <v>0.19900000000000001</v>
          </cell>
          <cell r="O217">
            <v>0.89600000000000002</v>
          </cell>
          <cell r="Q217">
            <v>0.35199999999999998</v>
          </cell>
          <cell r="BQ217">
            <v>2</v>
          </cell>
        </row>
        <row r="218">
          <cell r="A218">
            <v>213</v>
          </cell>
          <cell r="B218" t="str">
            <v>Bª t«ng t­êng trô pin &gt;45cm cao&lt;=4m hoÆc &gt;4m ®¸ 2x4 M250</v>
          </cell>
          <cell r="C218" t="str">
            <v>m3</v>
          </cell>
          <cell r="D218">
            <v>1</v>
          </cell>
          <cell r="E218">
            <v>384</v>
          </cell>
          <cell r="F218">
            <v>0.45100000000000001</v>
          </cell>
          <cell r="L218">
            <v>4.9000000000000002E-2</v>
          </cell>
          <cell r="M218">
            <v>0.19900000000000001</v>
          </cell>
          <cell r="O218">
            <v>0.879</v>
          </cell>
          <cell r="Q218">
            <v>0.35199999999999998</v>
          </cell>
          <cell r="BQ218">
            <v>2</v>
          </cell>
        </row>
        <row r="219">
          <cell r="A219">
            <v>214</v>
          </cell>
          <cell r="B219" t="str">
            <v>Bª t«ng t­êng trô pin &gt;45cm cao&lt;=4m hoÆc &gt;4m ®¸ 2x4 M300</v>
          </cell>
          <cell r="C219" t="str">
            <v>m3</v>
          </cell>
          <cell r="D219">
            <v>1</v>
          </cell>
          <cell r="E219">
            <v>466.38</v>
          </cell>
          <cell r="F219">
            <v>0.41099999999999998</v>
          </cell>
          <cell r="L219">
            <v>4.9000000000000002E-2</v>
          </cell>
          <cell r="M219">
            <v>0.19900000000000001</v>
          </cell>
          <cell r="O219">
            <v>0.879</v>
          </cell>
          <cell r="Q219">
            <v>0.35199999999999998</v>
          </cell>
          <cell r="BQ219">
            <v>2</v>
          </cell>
        </row>
        <row r="220">
          <cell r="A220">
            <v>215</v>
          </cell>
          <cell r="B220" t="str">
            <v>Bª t«ng cét tiÕt diÖn , chiÒu cao tuú ý ®¸ 1x2 M150</v>
          </cell>
          <cell r="C220" t="str">
            <v>m3</v>
          </cell>
          <cell r="D220">
            <v>1</v>
          </cell>
          <cell r="E220">
            <v>288.02999999999997</v>
          </cell>
          <cell r="F220">
            <v>0.49</v>
          </cell>
          <cell r="L220">
            <v>0.02</v>
          </cell>
          <cell r="M220">
            <v>4.8000000000000001E-2</v>
          </cell>
          <cell r="P220">
            <v>0.90400000000000003</v>
          </cell>
          <cell r="Q220">
            <v>0.35199999999999998</v>
          </cell>
          <cell r="BQ220">
            <v>1</v>
          </cell>
        </row>
        <row r="221">
          <cell r="A221">
            <v>216</v>
          </cell>
          <cell r="B221" t="str">
            <v>Bª t«ng cét tiÕt diÖn , chiÒu cao tuú ý ®¸ 1x2 M200</v>
          </cell>
          <cell r="C221" t="str">
            <v>m3</v>
          </cell>
          <cell r="D221">
            <v>1</v>
          </cell>
          <cell r="E221">
            <v>350.55</v>
          </cell>
          <cell r="F221">
            <v>0.46600000000000003</v>
          </cell>
          <cell r="L221">
            <v>0.02</v>
          </cell>
          <cell r="M221">
            <v>4.8000000000000001E-2</v>
          </cell>
          <cell r="P221">
            <v>0.88900000000000001</v>
          </cell>
          <cell r="Q221">
            <v>0.35199999999999998</v>
          </cell>
          <cell r="BQ221">
            <v>1</v>
          </cell>
        </row>
        <row r="222">
          <cell r="A222">
            <v>217</v>
          </cell>
          <cell r="B222" t="str">
            <v>Bª t«ng cét tiÕt diÖn , chiÒu cao tuú ý ®¸ 1x2 M250</v>
          </cell>
          <cell r="C222" t="str">
            <v>m3</v>
          </cell>
          <cell r="D222">
            <v>1</v>
          </cell>
          <cell r="E222">
            <v>415.13</v>
          </cell>
          <cell r="F222">
            <v>0.438</v>
          </cell>
          <cell r="L222">
            <v>0.02</v>
          </cell>
          <cell r="M222">
            <v>4.8000000000000001E-2</v>
          </cell>
          <cell r="P222">
            <v>0.879</v>
          </cell>
          <cell r="Q222">
            <v>0.35199999999999998</v>
          </cell>
          <cell r="BQ222">
            <v>1</v>
          </cell>
        </row>
        <row r="223">
          <cell r="A223">
            <v>218</v>
          </cell>
          <cell r="B223" t="str">
            <v>Bª t«ng cét tiÕt diÖn , chiÒu cao tuú ý ®¸ 1x2 M300</v>
          </cell>
          <cell r="C223" t="str">
            <v>m3</v>
          </cell>
          <cell r="D223">
            <v>1</v>
          </cell>
          <cell r="E223">
            <v>437.68</v>
          </cell>
          <cell r="F223">
            <v>0.45200000000000001</v>
          </cell>
          <cell r="L223">
            <v>0.02</v>
          </cell>
          <cell r="M223">
            <v>4.8000000000000001E-2</v>
          </cell>
          <cell r="P223">
            <v>0.88300000000000001</v>
          </cell>
          <cell r="Q223">
            <v>0.35199999999999998</v>
          </cell>
          <cell r="BQ223">
            <v>1</v>
          </cell>
        </row>
        <row r="224">
          <cell r="A224">
            <v>219</v>
          </cell>
          <cell r="B224" t="str">
            <v>Bª t«ng cét tiÕt diÖn , chiÒu cao tuú ý ®¸ 2x4 M150</v>
          </cell>
          <cell r="C224" t="str">
            <v>m3</v>
          </cell>
          <cell r="D224">
            <v>1</v>
          </cell>
          <cell r="E224">
            <v>272.64999999999998</v>
          </cell>
          <cell r="F224">
            <v>0.49399999999999999</v>
          </cell>
          <cell r="L224">
            <v>0.02</v>
          </cell>
          <cell r="M224">
            <v>4.8000000000000001E-2</v>
          </cell>
          <cell r="O224">
            <v>0.90600000000000003</v>
          </cell>
          <cell r="Q224">
            <v>0.35199999999999998</v>
          </cell>
          <cell r="BQ224">
            <v>1</v>
          </cell>
        </row>
        <row r="225">
          <cell r="A225">
            <v>220</v>
          </cell>
          <cell r="B225" t="str">
            <v>Bª t«ng cét tiÕt diÖn , chiÒu cao tuú ý ®¸ 2x4 M200</v>
          </cell>
          <cell r="C225" t="str">
            <v>m3</v>
          </cell>
          <cell r="D225">
            <v>1</v>
          </cell>
          <cell r="E225">
            <v>331.08</v>
          </cell>
          <cell r="F225">
            <v>0.46899999999999997</v>
          </cell>
          <cell r="L225">
            <v>0.02</v>
          </cell>
          <cell r="M225">
            <v>4.8000000000000001E-2</v>
          </cell>
          <cell r="O225">
            <v>0.89600000000000002</v>
          </cell>
          <cell r="Q225">
            <v>0.35199999999999998</v>
          </cell>
          <cell r="BQ225">
            <v>1</v>
          </cell>
        </row>
        <row r="226">
          <cell r="A226">
            <v>221</v>
          </cell>
          <cell r="B226" t="str">
            <v>Bª t«ng cét tiÕt diÖn , chiÒu cao tuú ý ®¸ 2x4 M250</v>
          </cell>
          <cell r="C226" t="str">
            <v>m3</v>
          </cell>
          <cell r="D226">
            <v>1</v>
          </cell>
          <cell r="E226">
            <v>384</v>
          </cell>
          <cell r="F226">
            <v>0.45100000000000001</v>
          </cell>
          <cell r="L226">
            <v>0.02</v>
          </cell>
          <cell r="M226">
            <v>4.8000000000000001E-2</v>
          </cell>
          <cell r="O226">
            <v>0.879</v>
          </cell>
          <cell r="Q226">
            <v>0.35199999999999998</v>
          </cell>
          <cell r="BQ226">
            <v>1</v>
          </cell>
        </row>
        <row r="227">
          <cell r="A227">
            <v>222</v>
          </cell>
          <cell r="B227" t="str">
            <v>Bª t«ng cét tiÕt diÖn , chiÒu cao tuú ý ®¸ 2x4 M300</v>
          </cell>
          <cell r="C227" t="str">
            <v>m3</v>
          </cell>
          <cell r="D227">
            <v>1</v>
          </cell>
          <cell r="E227">
            <v>466.38</v>
          </cell>
          <cell r="F227">
            <v>0.41099999999999998</v>
          </cell>
          <cell r="L227">
            <v>0.02</v>
          </cell>
          <cell r="M227">
            <v>4.8000000000000001E-2</v>
          </cell>
          <cell r="O227">
            <v>0.879</v>
          </cell>
          <cell r="Q227">
            <v>0.35199999999999998</v>
          </cell>
          <cell r="BQ227">
            <v>1</v>
          </cell>
        </row>
        <row r="228">
          <cell r="A228">
            <v>223</v>
          </cell>
          <cell r="B228" t="str">
            <v>Bª t«ng xµ dÇm ,gi»ng,sµn m¸i ®¸ 1x2 M150</v>
          </cell>
          <cell r="C228" t="str">
            <v>m3</v>
          </cell>
          <cell r="D228">
            <v>1</v>
          </cell>
          <cell r="E228">
            <v>288.02999999999997</v>
          </cell>
          <cell r="F228">
            <v>0.49</v>
          </cell>
          <cell r="P228">
            <v>0.90400000000000003</v>
          </cell>
          <cell r="BQ228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T"/>
      <sheetName val="BB-KT"/>
      <sheetName val="Phamcap"/>
      <sheetName val="XL4Poppy"/>
    </sheetNames>
    <sheetDataSet>
      <sheetData sheetId="0"/>
      <sheetData sheetId="1"/>
      <sheetData sheetId="2" refreshError="1">
        <row r="6">
          <cell r="A6" t="str">
            <v>a</v>
          </cell>
          <cell r="B6" t="str">
            <v>Than côc</v>
          </cell>
        </row>
        <row r="7">
          <cell r="A7" t="str">
            <v>a1</v>
          </cell>
          <cell r="B7" t="str">
            <v>Côc 2a</v>
          </cell>
          <cell r="C7">
            <v>690</v>
          </cell>
          <cell r="D7">
            <v>1.8818181818181816</v>
          </cell>
        </row>
        <row r="8">
          <cell r="A8" t="str">
            <v>a2</v>
          </cell>
          <cell r="B8" t="str">
            <v>Côc 2b</v>
          </cell>
          <cell r="C8">
            <v>660</v>
          </cell>
          <cell r="D8">
            <v>1.7999999999999998</v>
          </cell>
        </row>
        <row r="9">
          <cell r="A9" t="str">
            <v>a3</v>
          </cell>
          <cell r="B9" t="str">
            <v>Côc 3</v>
          </cell>
          <cell r="C9">
            <v>960</v>
          </cell>
          <cell r="D9">
            <v>2.6181818181818182</v>
          </cell>
        </row>
        <row r="10">
          <cell r="A10" t="str">
            <v>a4</v>
          </cell>
          <cell r="B10" t="str">
            <v>Côc 4a</v>
          </cell>
          <cell r="C10">
            <v>870</v>
          </cell>
          <cell r="D10">
            <v>2.3727272727272726</v>
          </cell>
        </row>
        <row r="11">
          <cell r="A11" t="str">
            <v>a5</v>
          </cell>
          <cell r="B11" t="str">
            <v>Côc 4b</v>
          </cell>
          <cell r="C11">
            <v>600</v>
          </cell>
          <cell r="D11">
            <v>1.6363636363636362</v>
          </cell>
        </row>
        <row r="12">
          <cell r="A12" t="str">
            <v>a6</v>
          </cell>
          <cell r="B12" t="str">
            <v>Côc 5a</v>
          </cell>
          <cell r="C12">
            <v>760</v>
          </cell>
          <cell r="D12">
            <v>2.0727272727272728</v>
          </cell>
        </row>
        <row r="13">
          <cell r="A13" t="str">
            <v>a7</v>
          </cell>
          <cell r="B13" t="str">
            <v>Côc 5b</v>
          </cell>
          <cell r="C13">
            <v>580</v>
          </cell>
          <cell r="D13">
            <v>1.5818181818181818</v>
          </cell>
        </row>
        <row r="14">
          <cell r="A14" t="str">
            <v>a8</v>
          </cell>
          <cell r="B14" t="str">
            <v>Côc x«</v>
          </cell>
          <cell r="C14">
            <v>620</v>
          </cell>
          <cell r="D14">
            <v>1.6909090909090909</v>
          </cell>
        </row>
        <row r="15">
          <cell r="A15" t="str">
            <v xml:space="preserve">b </v>
          </cell>
          <cell r="B15" t="str">
            <v>Than c¸m</v>
          </cell>
        </row>
        <row r="16">
          <cell r="A16" t="str">
            <v>b1</v>
          </cell>
          <cell r="B16" t="str">
            <v>C¸m 1</v>
          </cell>
          <cell r="C16">
            <v>405</v>
          </cell>
          <cell r="D16">
            <v>1.1045454545454545</v>
          </cell>
        </row>
        <row r="17">
          <cell r="A17" t="str">
            <v>b2</v>
          </cell>
          <cell r="B17" t="str">
            <v>C¸m 2</v>
          </cell>
          <cell r="C17">
            <v>395</v>
          </cell>
          <cell r="D17">
            <v>1.0772727272727272</v>
          </cell>
        </row>
        <row r="18">
          <cell r="A18" t="str">
            <v>b30</v>
          </cell>
          <cell r="B18" t="str">
            <v>C¸m 3 (a,b,c)</v>
          </cell>
          <cell r="C18">
            <v>366.66666666666669</v>
          </cell>
          <cell r="D18">
            <v>1</v>
          </cell>
        </row>
        <row r="19">
          <cell r="A19" t="str">
            <v>b3</v>
          </cell>
          <cell r="B19" t="str">
            <v>C¸m 3a</v>
          </cell>
          <cell r="C19">
            <v>380</v>
          </cell>
          <cell r="D19">
            <v>1.0363636363636364</v>
          </cell>
        </row>
        <row r="20">
          <cell r="A20" t="str">
            <v>b4</v>
          </cell>
          <cell r="B20" t="str">
            <v>C¸m 3b</v>
          </cell>
          <cell r="C20">
            <v>365</v>
          </cell>
          <cell r="D20">
            <v>0.99545454545454537</v>
          </cell>
        </row>
        <row r="21">
          <cell r="A21" t="str">
            <v>b5</v>
          </cell>
          <cell r="B21" t="str">
            <v>C¸m 3c</v>
          </cell>
          <cell r="C21">
            <v>355</v>
          </cell>
          <cell r="D21">
            <v>0.96818181818181814</v>
          </cell>
        </row>
        <row r="22">
          <cell r="A22" t="str">
            <v>b60</v>
          </cell>
          <cell r="B22" t="str">
            <v>C¸m 4 (a,b)</v>
          </cell>
          <cell r="C22">
            <v>312.5</v>
          </cell>
          <cell r="D22">
            <v>0.85227272727272718</v>
          </cell>
        </row>
        <row r="23">
          <cell r="A23" t="str">
            <v>b6</v>
          </cell>
          <cell r="B23" t="str">
            <v>C¸m 4a</v>
          </cell>
          <cell r="C23">
            <v>315</v>
          </cell>
          <cell r="D23">
            <v>0.85909090909090902</v>
          </cell>
        </row>
        <row r="24">
          <cell r="A24" t="str">
            <v>b7</v>
          </cell>
          <cell r="B24" t="str">
            <v>C¸m 4b</v>
          </cell>
          <cell r="C24">
            <v>310</v>
          </cell>
          <cell r="D24">
            <v>0.84545454545454546</v>
          </cell>
        </row>
        <row r="25">
          <cell r="A25" t="str">
            <v>b8</v>
          </cell>
          <cell r="B25" t="str">
            <v>C¸m 5</v>
          </cell>
          <cell r="C25">
            <v>285</v>
          </cell>
          <cell r="D25">
            <v>0.77727272727272723</v>
          </cell>
        </row>
        <row r="26">
          <cell r="A26" t="str">
            <v>b90</v>
          </cell>
          <cell r="B26" t="str">
            <v>C¸m 6 (a,b)</v>
          </cell>
          <cell r="C26">
            <v>217</v>
          </cell>
          <cell r="D26">
            <v>0.5918181818181818</v>
          </cell>
        </row>
        <row r="27">
          <cell r="A27" t="str">
            <v>b9</v>
          </cell>
          <cell r="B27" t="str">
            <v>C¸m 6a</v>
          </cell>
          <cell r="C27">
            <v>222</v>
          </cell>
          <cell r="D27">
            <v>0.60545454545454547</v>
          </cell>
        </row>
        <row r="28">
          <cell r="A28" t="str">
            <v>b10</v>
          </cell>
          <cell r="B28" t="str">
            <v>C¸m 6b</v>
          </cell>
          <cell r="C28">
            <v>212</v>
          </cell>
          <cell r="D28">
            <v>0.57818181818181813</v>
          </cell>
        </row>
        <row r="29">
          <cell r="A29" t="str">
            <v>c</v>
          </cell>
          <cell r="B29" t="str">
            <v>Than kh¸c</v>
          </cell>
        </row>
        <row r="30">
          <cell r="A30" t="str">
            <v>c1</v>
          </cell>
          <cell r="B30" t="str">
            <v>Than Ak=45-50%</v>
          </cell>
          <cell r="C30">
            <v>175</v>
          </cell>
          <cell r="D30">
            <v>0.47727272727272724</v>
          </cell>
        </row>
        <row r="31">
          <cell r="A31" t="str">
            <v>c2</v>
          </cell>
          <cell r="B31" t="str">
            <v>Than Ak&gt;50%</v>
          </cell>
          <cell r="C31">
            <v>150</v>
          </cell>
          <cell r="D31">
            <v>0.40909090909090906</v>
          </cell>
        </row>
        <row r="32">
          <cell r="A32" t="str">
            <v>d</v>
          </cell>
          <cell r="B32" t="str">
            <v>Nguyªn khai</v>
          </cell>
        </row>
        <row r="33">
          <cell r="A33" t="str">
            <v>d1</v>
          </cell>
          <cell r="B33" t="str">
            <v>Ng.khai giao NMT</v>
          </cell>
          <cell r="C33">
            <v>204.8</v>
          </cell>
          <cell r="D33">
            <v>0.55854545454545457</v>
          </cell>
        </row>
      </sheetData>
      <sheetData sheetId="3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B"/>
      <sheetName val="BB-HB"/>
      <sheetName val="Phamcap"/>
      <sheetName val="XL4Poppy"/>
    </sheetNames>
    <sheetDataSet>
      <sheetData sheetId="0"/>
      <sheetData sheetId="1"/>
      <sheetData sheetId="2"/>
      <sheetData sheetId="3" refreshError="1">
        <row r="9">
          <cell r="C9" t="b">
            <v>1</v>
          </cell>
        </row>
        <row r="26">
          <cell r="A26" t="b">
            <v>1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NBAN"/>
      <sheetName val="TONGHOP"/>
      <sheetName val="CTKTKT"/>
      <sheetName val="TIEUTHU"/>
      <sheetName val="P.CAP"/>
      <sheetName val="THZ"/>
      <sheetName val="CTGT"/>
      <sheetName val="DT"/>
      <sheetName val="TKHO"/>
      <sheetName val="Sheet1"/>
      <sheetName val="KLCV"/>
      <sheetName val="LDTL"/>
      <sheetName val="DMLD"/>
      <sheetName val="BANGMA"/>
      <sheetName val="00000000"/>
      <sheetName val="10000000"/>
      <sheetName val="00000001"/>
      <sheetName val="00000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6">
          <cell r="A6" t="str">
            <v>a</v>
          </cell>
          <cell r="B6" t="str">
            <v>Than côc</v>
          </cell>
        </row>
        <row r="7">
          <cell r="A7" t="str">
            <v>a2a</v>
          </cell>
          <cell r="B7" t="str">
            <v>Côc 2a</v>
          </cell>
          <cell r="C7" t="str">
            <v>Côc 2a</v>
          </cell>
          <cell r="D7">
            <v>690</v>
          </cell>
        </row>
        <row r="8">
          <cell r="A8" t="str">
            <v>a2b</v>
          </cell>
          <cell r="B8" t="str">
            <v>Côc 2b</v>
          </cell>
          <cell r="C8" t="str">
            <v>Côc 2b</v>
          </cell>
          <cell r="D8">
            <v>660</v>
          </cell>
        </row>
        <row r="9">
          <cell r="A9" t="str">
            <v>a3</v>
          </cell>
          <cell r="B9" t="str">
            <v>Côc 3</v>
          </cell>
          <cell r="C9" t="str">
            <v>Côc 3</v>
          </cell>
          <cell r="D9">
            <v>960</v>
          </cell>
          <cell r="E9">
            <v>1070.3</v>
          </cell>
        </row>
        <row r="10">
          <cell r="A10" t="str">
            <v>a4a</v>
          </cell>
          <cell r="B10" t="str">
            <v>Côc 4a</v>
          </cell>
          <cell r="C10" t="str">
            <v>Côc 4a</v>
          </cell>
          <cell r="D10">
            <v>870</v>
          </cell>
          <cell r="E10">
            <v>924</v>
          </cell>
        </row>
        <row r="11">
          <cell r="A11" t="str">
            <v>a4b</v>
          </cell>
          <cell r="B11" t="str">
            <v>Côc 4b</v>
          </cell>
          <cell r="C11" t="str">
            <v>Côc 4b</v>
          </cell>
          <cell r="D11">
            <v>600</v>
          </cell>
        </row>
        <row r="12">
          <cell r="A12" t="str">
            <v>a5a</v>
          </cell>
          <cell r="B12" t="str">
            <v>Côc 5a</v>
          </cell>
          <cell r="C12" t="str">
            <v>Côc 5a</v>
          </cell>
          <cell r="D12">
            <v>760</v>
          </cell>
          <cell r="E12">
            <v>777.7</v>
          </cell>
        </row>
        <row r="13">
          <cell r="A13" t="str">
            <v>a5b</v>
          </cell>
          <cell r="B13" t="str">
            <v>Côc 5b</v>
          </cell>
          <cell r="C13" t="str">
            <v>Côc 5b</v>
          </cell>
          <cell r="D13">
            <v>580</v>
          </cell>
        </row>
        <row r="14">
          <cell r="A14" t="str">
            <v>a6</v>
          </cell>
          <cell r="B14" t="str">
            <v>Côc x«</v>
          </cell>
          <cell r="C14" t="str">
            <v>Côc x«</v>
          </cell>
          <cell r="D14">
            <v>620</v>
          </cell>
          <cell r="E14">
            <v>775.8</v>
          </cell>
          <cell r="I14">
            <v>509.5</v>
          </cell>
        </row>
        <row r="15">
          <cell r="A15" t="str">
            <v>c</v>
          </cell>
          <cell r="B15" t="str">
            <v>Than c¸m</v>
          </cell>
        </row>
        <row r="16">
          <cell r="A16" t="str">
            <v>c2</v>
          </cell>
          <cell r="B16" t="str">
            <v>C¸m 2</v>
          </cell>
          <cell r="C16" t="str">
            <v>C¸m 7</v>
          </cell>
          <cell r="D16">
            <v>395</v>
          </cell>
          <cell r="E16">
            <v>437.9</v>
          </cell>
        </row>
        <row r="17">
          <cell r="A17" t="str">
            <v>c3</v>
          </cell>
          <cell r="B17" t="str">
            <v>C¸m 3</v>
          </cell>
          <cell r="D17">
            <v>367</v>
          </cell>
        </row>
        <row r="18">
          <cell r="A18" t="str">
            <v>c3a</v>
          </cell>
          <cell r="B18" t="str">
            <v>C¸m 3a</v>
          </cell>
          <cell r="C18" t="str">
            <v>C¸m 8/10c (3a)</v>
          </cell>
          <cell r="D18">
            <v>380</v>
          </cell>
          <cell r="E18">
            <v>415.8</v>
          </cell>
          <cell r="F18">
            <v>366.28</v>
          </cell>
        </row>
        <row r="19">
          <cell r="A19" t="str">
            <v>c3b</v>
          </cell>
          <cell r="B19" t="str">
            <v>C¸m 3b</v>
          </cell>
          <cell r="C19" t="str">
            <v>C¸m 8/10c (3b)</v>
          </cell>
          <cell r="D19">
            <v>365</v>
          </cell>
          <cell r="E19">
            <v>415.8</v>
          </cell>
          <cell r="F19">
            <v>352</v>
          </cell>
        </row>
        <row r="20">
          <cell r="A20" t="str">
            <v>c3c</v>
          </cell>
          <cell r="B20" t="str">
            <v>C¸m 3c</v>
          </cell>
          <cell r="C20" t="str">
            <v xml:space="preserve">C¸m 9a </v>
          </cell>
          <cell r="D20">
            <v>355</v>
          </cell>
          <cell r="E20">
            <v>354</v>
          </cell>
          <cell r="F20">
            <v>341.52</v>
          </cell>
        </row>
        <row r="21">
          <cell r="A21" t="str">
            <v>c4</v>
          </cell>
          <cell r="B21" t="str">
            <v>C¸m 4</v>
          </cell>
          <cell r="D21">
            <v>313</v>
          </cell>
        </row>
        <row r="22">
          <cell r="A22" t="str">
            <v>c4a</v>
          </cell>
          <cell r="B22" t="str">
            <v>C¸m 4a</v>
          </cell>
          <cell r="C22" t="str">
            <v xml:space="preserve">C¸m 9b  </v>
          </cell>
          <cell r="D22">
            <v>315</v>
          </cell>
          <cell r="E22">
            <v>340.7</v>
          </cell>
          <cell r="F22">
            <v>301.52</v>
          </cell>
        </row>
        <row r="23">
          <cell r="A23" t="str">
            <v>c4b</v>
          </cell>
          <cell r="B23" t="str">
            <v>C¸m 4b</v>
          </cell>
          <cell r="C23" t="str">
            <v>C¸m 10</v>
          </cell>
          <cell r="D23">
            <v>310</v>
          </cell>
          <cell r="E23">
            <v>306.10000000000002</v>
          </cell>
          <cell r="H23">
            <v>313</v>
          </cell>
          <cell r="I23">
            <v>252.4</v>
          </cell>
        </row>
        <row r="24">
          <cell r="A24" t="str">
            <v>c5</v>
          </cell>
          <cell r="B24" t="str">
            <v>C¸m 5</v>
          </cell>
          <cell r="C24" t="str">
            <v>C¸m 11</v>
          </cell>
          <cell r="D24">
            <v>285</v>
          </cell>
          <cell r="E24">
            <v>242.2</v>
          </cell>
          <cell r="H24">
            <v>287.3</v>
          </cell>
        </row>
        <row r="25">
          <cell r="A25" t="str">
            <v>c6</v>
          </cell>
          <cell r="B25" t="str">
            <v>C¸m 6</v>
          </cell>
          <cell r="D25">
            <v>214</v>
          </cell>
        </row>
        <row r="26">
          <cell r="A26" t="str">
            <v>c6a</v>
          </cell>
          <cell r="B26" t="str">
            <v>C¸m 6a</v>
          </cell>
          <cell r="D26">
            <v>219</v>
          </cell>
        </row>
        <row r="27">
          <cell r="A27" t="str">
            <v>c6b</v>
          </cell>
          <cell r="B27" t="str">
            <v>C¸m 6b</v>
          </cell>
          <cell r="D27">
            <v>209</v>
          </cell>
        </row>
        <row r="28">
          <cell r="A28" t="str">
            <v>c71</v>
          </cell>
          <cell r="B28" t="str">
            <v>C¸m Ak=45,1-50%</v>
          </cell>
          <cell r="D28">
            <v>175</v>
          </cell>
        </row>
        <row r="29">
          <cell r="A29" t="str">
            <v>c72</v>
          </cell>
          <cell r="B29" t="str">
            <v>C¸m Ak=50,1-55%</v>
          </cell>
          <cell r="D29">
            <v>145</v>
          </cell>
        </row>
        <row r="30">
          <cell r="A30" t="str">
            <v>c73</v>
          </cell>
          <cell r="B30" t="str">
            <v>C¸m Ak&gt;55%</v>
          </cell>
          <cell r="D30">
            <v>130</v>
          </cell>
        </row>
        <row r="31">
          <cell r="A31" t="str">
            <v>c8</v>
          </cell>
          <cell r="B31" t="str">
            <v>Côc x« (TCN)</v>
          </cell>
          <cell r="D31">
            <v>525</v>
          </cell>
        </row>
        <row r="32">
          <cell r="A32" t="str">
            <v>c9</v>
          </cell>
          <cell r="B32" t="str">
            <v>Than kh¸c</v>
          </cell>
        </row>
        <row r="33">
          <cell r="A33" t="str">
            <v>nk</v>
          </cell>
          <cell r="B33" t="str">
            <v>Than n/khai</v>
          </cell>
          <cell r="D33">
            <v>205</v>
          </cell>
        </row>
      </sheetData>
      <sheetData sheetId="14"/>
      <sheetData sheetId="15"/>
      <sheetData sheetId="16"/>
      <sheetData sheetId="17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nen"/>
      <sheetName val="mat"/>
      <sheetName val="cong"/>
      <sheetName val="vua"/>
      <sheetName val="rph"/>
      <sheetName val="rph (2)"/>
      <sheetName val="dtoan"/>
      <sheetName val="dap"/>
      <sheetName val="dt-kphi"/>
      <sheetName val="bth-kphi"/>
      <sheetName val="gpmb"/>
      <sheetName val="dtoan -ctiet"/>
      <sheetName val="dt-kphi-iso-tong"/>
      <sheetName val="dt-kphi-iso-ctiet"/>
      <sheetName val="CRC"/>
      <sheetName val="GIATRI-DAILY"/>
      <sheetName val="NVBH KHAC"/>
      <sheetName val="NVBH HOAN"/>
      <sheetName val="TONKHODAILY"/>
      <sheetName val="XL4Test5"/>
      <sheetName val="gia"/>
      <sheetName val="PTDG"/>
      <sheetName val="sut&lt;100"/>
      <sheetName val="sut duong"/>
      <sheetName val="sut am"/>
      <sheetName val="bu lun"/>
      <sheetName val="xoi lo chan ke"/>
      <sheetName val="TH"/>
      <sheetName val="THKL"/>
      <sheetName val="GTXL"/>
      <sheetName val="TDT"/>
      <sheetName val="00000000"/>
      <sheetName val="10000000"/>
      <sheetName val="dt-kphi (2)"/>
      <sheetName val="dt-kphi-ctiet"/>
      <sheetName val="XL4Poppy"/>
      <sheetName val="KluongKm2,4"/>
      <sheetName val="B.cao"/>
      <sheetName val="T.tiet"/>
      <sheetName val="T.N"/>
      <sheetName val="Congty"/>
      <sheetName val="VPPN"/>
      <sheetName val="XN74"/>
      <sheetName val="XN54"/>
      <sheetName val="XN33"/>
      <sheetName val="NK96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x"/>
      <sheetName val="XXXXXXX0"/>
      <sheetName val="XXXXXXX1"/>
      <sheetName val="20000000"/>
      <sheetName val="30000000"/>
      <sheetName val="Sheet2"/>
      <sheetName val="dn"/>
      <sheetName val="DU TOAN"/>
      <sheetName val="CHI TIET"/>
      <sheetName val="KLnt"/>
      <sheetName val="PHAN TICH"/>
      <sheetName val="TSCD DUNG CHUNG "/>
      <sheetName val="KHKHAUHAOTSCHUNG"/>
      <sheetName val="TSCDTOAN NHA MAY"/>
      <sheetName val="CPSXTOAN BO SP"/>
      <sheetName val="PBCPCHUNG CHO CAC DTUONG"/>
      <sheetName val="Sheet1"/>
      <sheetName val="Sheet3"/>
      <sheetName val="YEU TO CONG"/>
      <sheetName val="TD 3DIEM"/>
      <sheetName val="TD 2DIEM"/>
      <sheetName val=""/>
      <sheetName val="XN79"/>
      <sheetName val="CTMT"/>
      <sheetName val="gvt"/>
      <sheetName val="ATGT"/>
      <sheetName val="DG-TH"/>
      <sheetName val="Tuong-chan"/>
      <sheetName val="Dau-cong"/>
      <sheetName val="dtoan (4)"/>
      <sheetName val="tmdtu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TO HUNG"/>
      <sheetName val="CONGNHAN NE"/>
      <sheetName val="XINGUYEP"/>
      <sheetName val="TH331"/>
      <sheetName val="dt-iphi"/>
      <sheetName val="tra-vat-lieu"/>
      <sheetName val="`u lun"/>
      <sheetName val="SPL4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bao cao ngay 13-02"/>
      <sheetName val="CBG"/>
      <sheetName val="sut&lt;1 0"/>
      <sheetName val="PTCT"/>
      <sheetName val="nhan cong"/>
      <sheetName val="ktduong"/>
      <sheetName val="dg"/>
      <sheetName val="cu"/>
      <sheetName val="KTcau2004"/>
      <sheetName val="KT2004XL#moi"/>
      <sheetName val="denbu"/>
      <sheetName val="thop"/>
      <sheetName val="ìtoan"/>
      <sheetName val="Kluong"/>
      <sheetName val="Giatr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He so"/>
      <sheetName val="PL Vua"/>
      <sheetName val="DPD"/>
      <sheetName val="DgDuong"/>
      <sheetName val="dgmo-tru"/>
      <sheetName val="dgdam"/>
      <sheetName val="Dam-Mo-Tru"/>
      <sheetName val="DTDuong"/>
      <sheetName val="GTXLc"/>
      <sheetName val="CPXLk"/>
      <sheetName val="KPTH"/>
      <sheetName val="Bang KL ket cau"/>
      <sheetName val="dam"/>
      <sheetName val="Mocantho"/>
      <sheetName val="MoQL91"/>
      <sheetName val="tru"/>
      <sheetName val="10mduongsaumo"/>
      <sheetName val="ctt"/>
      <sheetName val="thanmkhao"/>
      <sheetName val="monho"/>
      <sheetName val="ctTBA"/>
      <sheetName val="coc duc"/>
      <sheetName val="Sheet_x0001_1"/>
      <sheetName val="FPPN"/>
      <sheetName val="CHI_x0000_TIET"/>
      <sheetName val="Sheet3 (2)"/>
      <sheetName val="Don gia chi tiet"/>
      <sheetName val="Du thau"/>
      <sheetName val="Tro giup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Khu xu ly nuoc THiep-XD"/>
      <sheetName val="Box-Girder"/>
      <sheetName val="ma-pt"/>
      <sheetName val="Tuong-ٺ_x0001_an"/>
      <sheetName val="Du_lieu"/>
      <sheetName val="HK1"/>
      <sheetName val="HK2"/>
      <sheetName val="CANAM"/>
      <sheetName val="NhapSl"/>
      <sheetName val="Nluc"/>
      <sheetName val="Tohop"/>
      <sheetName val="KT_Tthan"/>
      <sheetName val="Tra_TTTD"/>
      <sheetName val="IN__x000e_X"/>
      <sheetName val="P3-PanAn-Factored"/>
      <sheetName val="LO 65+41B"/>
      <sheetName val="LO 48"/>
      <sheetName val="LO 47A"/>
      <sheetName val="LO 46B"/>
      <sheetName val="LO 45"/>
      <sheetName val="LO 44"/>
      <sheetName val="LO 46A"/>
      <sheetName val="LO 41A"/>
      <sheetName val="LO 66"/>
      <sheetName val="LO 42"/>
      <sheetName val="LO 47B"/>
      <sheetName val="LO 43"/>
      <sheetName val="LO 64"/>
      <sheetName val="LO 50"/>
      <sheetName val="LO 49 B "/>
      <sheetName val="LO 63"/>
      <sheetName val="LO 62"/>
      <sheetName val="LO 49 A"/>
      <sheetName val="LO 61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Nhap don gia VL dia _x0003__x0000_uong"/>
      <sheetName val="ESTI."/>
      <sheetName val="DI-ESTI"/>
      <sheetName val="Phan tich don gia chi Uet"/>
      <sheetName val="Số liệu"/>
      <sheetName val="TKKYI"/>
      <sheetName val="TKKYII"/>
      <sheetName val="Tổng hợp theo học sinh"/>
      <sheetName val="XL4Test5 (2)"/>
      <sheetName val="Dbþgia"/>
      <sheetName val="md5!-52"/>
      <sheetName val="coctuatrenda"/>
      <sheetName val="IBASE"/>
      <sheetName val="GiaVL"/>
      <sheetName val="She_x0000_t9"/>
      <sheetName val="_x0000_Ё_x0000__x0000__x0000__x0000_䀤_x0001__x0000__x0000__x0000__x0000_䀶_x0001__x0000_晦晦晦䀙_x0001__x0000__x0000__x0000__x0000_㿰_x0001_H-_x0000_ਈ_x0000_"/>
      <sheetName val="tuong"/>
      <sheetName val="dt-kphi-ÿÿo-ctiet"/>
      <sheetName val="Piers of Main Flylyer (1)"/>
      <sheetName val="NVBH(HOAN"/>
      <sheetName val="dt-cphi-ctieT"/>
      <sheetName val="NHAP"/>
      <sheetName val="Quantity"/>
      <sheetName val="TinhToan"/>
      <sheetName val="CHI"/>
      <sheetName val="CHI?TIET"/>
      <sheetName val="Nhap don gia VL dia _x0003_?uong"/>
      <sheetName val="DG೼�_02"/>
      <sheetName val="S? li?u"/>
      <sheetName val="T?ng h?p theo h?c sinh"/>
      <sheetName val="rotoduc"/>
      <sheetName val="Truc"/>
      <sheetName val="roto truc"/>
      <sheetName val="stato"/>
      <sheetName val="Day dt"/>
      <sheetName val="statoday"/>
      <sheetName val="stato tam say"/>
      <sheetName val="Than"/>
      <sheetName val="Stato ep"/>
      <sheetName val="Canh gio"/>
      <sheetName val="Napgio"/>
      <sheetName val="Nap-Hopcuc"/>
      <sheetName val="laprap"/>
      <sheetName val="Cocau"/>
      <sheetName val="Ss Z- GB"/>
      <sheetName val="tonghop"/>
      <sheetName val="Sheet19"/>
      <sheetName val="Sheet18"/>
      <sheetName val="Thuc thanh"/>
      <sheetName val="Don gia"/>
      <sheetName val="TT_35NH"/>
      <sheetName val="Pier"/>
      <sheetName val="Pile"/>
      <sheetName val="Nhap don gia VL dia _x0003_"/>
      <sheetName val="Ё_x0000_䀤_x0001__x0000_䀶_x0001__x0000_晦晦晦䀙_x0001__x0000_㿰_x0001_H-_x0000_ਈ_x0000_ꏗ㵰휊䀁_x0001__x0000_尩슏⣵䀂"/>
      <sheetName val="CDPS"/>
      <sheetName val="NKC"/>
      <sheetName val="SoCaiT"/>
      <sheetName val="THDU"/>
      <sheetName val="TN"/>
      <sheetName val="ND"/>
      <sheetName val="3cau"/>
      <sheetName val="266+623"/>
      <sheetName val="TXL(266+623"/>
      <sheetName val="DDCT"/>
      <sheetName val="M"/>
      <sheetName val="vln"/>
      <sheetName val="DothiP1"/>
      <sheetName val="KLDGTT&lt;1ü_x000c__x0000__x0000_(2)"/>
      <sheetName val="rph_(2)"/>
      <sheetName val="dtoan_-ctiet"/>
      <sheetName val="NVBH_KHAC"/>
      <sheetName val="NVBH_HOAN"/>
      <sheetName val="sut_duong"/>
      <sheetName val="sut_am"/>
      <sheetName val="bu_lun"/>
      <sheetName val="xoi_lo_chan_ke"/>
      <sheetName val="dtoan_(4)"/>
      <sheetName val="dt-kphi_(2)"/>
      <sheetName val="B_cao"/>
      <sheetName val="T_tiet"/>
      <sheetName val="T_N"/>
      <sheetName val="Piers_of_Main_Flyover_(1)"/>
      <sheetName val="Cot_Tru1"/>
      <sheetName val="COC_KHOAN_M1"/>
      <sheetName val="COC_KHOAN_M2"/>
      <sheetName val="COC_KHOAN_T1"/>
      <sheetName val="COC_KHOAN_T5"/>
      <sheetName val="COC_KHOAN_T4"/>
      <sheetName val="COC_DONG"/>
      <sheetName val="DTCT_02__2595"/>
      <sheetName val="DU_TOAN"/>
      <sheetName val="CHI_TIET"/>
      <sheetName val="PHAN_TICH"/>
      <sheetName val="YEU_TO_CONG"/>
      <sheetName val="TD_3DIEM"/>
      <sheetName val="TD_2DIEM"/>
      <sheetName val="TSCD_DUNG_CHUNG_"/>
      <sheetName val="TSCDTOAN_NHA_MAY"/>
      <sheetName val="CPSXTOAN_BO_SP"/>
      <sheetName val="PBCPCHUNG_CHO_CAC_DTUONG"/>
      <sheetName val="THKL_nghiemthu"/>
      <sheetName val="DTCTtaluy_(2)"/>
      <sheetName val="KLDGTT&lt;120%_(2)"/>
      <sheetName val="TH_(2)"/>
      <sheetName val="nhan_cong"/>
      <sheetName val="Sheet3_(2)"/>
      <sheetName val="`u_lun"/>
      <sheetName val="Tong_hopQ48-1"/>
      <sheetName val="Tong_hop_QL48_-_2"/>
      <sheetName val="Tong_hop_QL47"/>
      <sheetName val="Tong_hop_QL48_-_3"/>
      <sheetName val="Chi_tiet_don_gia_khoi_phuc"/>
      <sheetName val="Du_toan_chi_tiet_coc_nuoc"/>
      <sheetName val="Du_toan_chi_tiet_coc"/>
      <sheetName val="Phan_tich_don_gia_chi_tiet"/>
      <sheetName val="Nhap_don_gia_VL_dia_phuong"/>
      <sheetName val="Luong_mot_ngay_cong_xay_lap"/>
      <sheetName val="Luong_mot_ngay_cong_khao_sat"/>
      <sheetName val="TO_HUNG"/>
      <sheetName val="CONGNHAN_NE"/>
      <sheetName val="Vatlieu_cau"/>
      <sheetName val="cau_DS11"/>
      <sheetName val="cau_DS12"/>
      <sheetName val="sut&lt;1_0"/>
      <sheetName val="Khu_xu_ly_nuoc_THiep-XD"/>
      <sheetName val="PL_tham_dinh"/>
      <sheetName val="Bu_VC"/>
      <sheetName val="Piers of Mai. Flyover (1)"/>
      <sheetName val="_x0000_????_x0001__x0000__x0000__x0000__x0000_?_x0001_H-_x0000_?_x0000_????_x0001__x0000_????_x0001__x0000__x0000__x0000_"/>
      <sheetName val="CTC_x000f_NG_02"/>
      <sheetName val="_x0004_GCong"/>
      <sheetName val="Du toan chi tiet_x0000_coc nuoc"/>
      <sheetName val="She"/>
      <sheetName val="Nhap don gia VL dia _x0003__uong"/>
      <sheetName val="S_ li_u"/>
      <sheetName val="T_ng h_p theo h_c sinh"/>
      <sheetName val="Tuong-?_x0001_an"/>
      <sheetName val="DG??_02"/>
      <sheetName val="?_x0000_?_x0001__x0000_?_x0001__x0000_????_x0001__x0000_?_x0001_H-_x0000_?_x0000_????_x0001__x0000_????"/>
      <sheetName val="_x0000_?_x0000__x0000__x0000__x0000_?_x0001__x0000__x0000__x0000__x0000_?_x0001__x0000_????_x0001__x0000__x0000__x0000__x0000_?_x0001_H-_x0000_?_x0000_"/>
      <sheetName val="DEF"/>
      <sheetName val="tai"/>
      <sheetName val="hoang"/>
      <sheetName val="hoang (2)"/>
      <sheetName val="hoang (3)"/>
      <sheetName val="vua_x0000__x0000__x0000__x0000__x0000__x0000__x0000__x0000__x0000__x0000__x0000_韘࿊_x0000__x0004__x0000__x0000__x0000__x0000__x0000__x0000_酐࿊_x0000__x0000__x0000__x0000__x0000_"/>
      <sheetName val="ma_pt"/>
      <sheetName val="Ё"/>
      <sheetName val="Phan tich don gia chi ˆUet"/>
      <sheetName val="?"/>
      <sheetName val="????_x0001_"/>
      <sheetName val="tra_x0000__x0000__x0000__x0000__x0000_±@Z"/>
      <sheetName val="?Ё????䀤_x0001_????䀶_x0001_?晦晦晦䀙_x0001_????㿰_x0001_H-?ਈ?"/>
      <sheetName val="Ё?䀤_x0001_?䀶_x0001_?晦晦晦䀙_x0001_?㿰_x0001_H-?ਈ?ꏗ㵰휊䀁_x0001_?尩슏⣵䀂"/>
      <sheetName val="?????_x0001_?????_x0001_H-???????_x0001_?????_x0001_???"/>
      <sheetName val="???_x0001_??_x0001_?????_x0001_??_x0001_H-???????_x0001_?????"/>
      <sheetName val="????_x0001_??_x0001_H-???????_x0001_?????_x0001_?"/>
      <sheetName val="???????_x0001_?????_x0001_?????_x0001_?????_x0001_H-???"/>
      <sheetName val="She?t9"/>
      <sheetName val="Gca may Buu dien"/>
      <sheetName val="882"/>
      <sheetName val="Giamay"/>
      <sheetName val="DM_GVT"/>
      <sheetName val="May chuyen nganh"/>
      <sheetName val="TT06"/>
      <sheetName val="0000000!"/>
      <sheetName val="dv-kphi-cviet"/>
      <sheetName val="bvh-kphi"/>
      <sheetName val="PCCPCHUNG CHO CAC DTUONG"/>
      <sheetName val="Piers of Main Flyower (1)"/>
      <sheetName val="KLDGTT&lt;1ü_x000c_"/>
      <sheetName val="Du toan chi tiet"/>
      <sheetName val="_"/>
      <sheetName val="_____x0001_"/>
      <sheetName val="_Ё____䀤_x0001_____䀶_x0001__晦晦晦䀙_x0001_____㿰_x0001_H-_ਈ_"/>
      <sheetName val="Ё_䀤_x0001__䀶_x0001__晦晦晦䀙_x0001__㿰_x0001_H-_ਈ_ꏗ㵰휊䀁_x0001__尩슏⣵䀂"/>
      <sheetName val="______x0001_______x0001_H-________x0001_______x0001____"/>
      <sheetName val="____x0001____x0001_______x0001____x0001_H-________x0001______"/>
      <sheetName val="???_x0001_??_x0001_?????_x0001_??_x0001_H-???"/>
      <sheetName val="10mduongsa{ío"/>
      <sheetName val="_____x0001____x0001_H-________x0001_______x0001__"/>
      <sheetName val="________x0001_______x0001_______x0001_______x0001_H-___"/>
      <sheetName val="She_t9"/>
      <sheetName val="____x0001____x0001_______x0001____x0001_H-___"/>
      <sheetName val="ptvì0-1"/>
      <sheetName val="vua_x0000_韘࿊_x0000__x0004__x0000_酐࿊_x0000_須࿊_x0000__x0004__x0000__x0016_[dtTKKT-98-10"/>
      <sheetName val="0_x0000__x0000_ﱸ͕_x0000__x0004__x0000__x0000__x0000__x0000__x0000__x0000_͕_x0000__x0000__x0000__x0000__x0000__x0000__x0000__x0000_列͕_x0000__x0000__x0013__x0000__x0000__x0000_"/>
      <sheetName val="0??ﱸ͕?_x0004_??????͕????????列͕??_x0013_???"/>
      <sheetName val="TM_JCTC"/>
      <sheetName val="KLDGTT&lt;1ü_x000c_??(2)"/>
      <sheetName val="vua???????????韘࿊?_x0004_??????酐࿊?????"/>
      <sheetName val="INV"/>
      <sheetName val="Sheet1 (3)"/>
      <sheetName val="Sheet1 (2)"/>
      <sheetName val="YE2_x0000__x0000_ CONG"/>
      <sheetName val="XXXXXXX2"/>
      <sheetName val="vua?韘࿊?_x0004_?酐࿊?須࿊?_x0004_?_x0016_[dtTKKT-98-10"/>
      <sheetName val="XXXXXXX3"/>
      <sheetName val="XXXXXXX4"/>
      <sheetName val="T2_x0000__x0000_)"/>
      <sheetName val="tra?????±@Z"/>
    </sheetNames>
    <sheetDataSet>
      <sheetData sheetId="0" refreshError="1">
        <row r="33">
          <cell r="Q33">
            <v>13636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/>
      <sheetData sheetId="156"/>
      <sheetData sheetId="157"/>
      <sheetData sheetId="158"/>
      <sheetData sheetId="159" refreshError="1"/>
      <sheetData sheetId="160" refreshError="1"/>
      <sheetData sheetId="16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/>
      <sheetData sheetId="308"/>
      <sheetData sheetId="309" refreshError="1"/>
      <sheetData sheetId="310" refreshError="1"/>
      <sheetData sheetId="311"/>
      <sheetData sheetId="312"/>
      <sheetData sheetId="313"/>
      <sheetData sheetId="314"/>
      <sheetData sheetId="315"/>
      <sheetData sheetId="316"/>
      <sheetData sheetId="317"/>
      <sheetData sheetId="318" refreshError="1"/>
      <sheetData sheetId="319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/>
      <sheetData sheetId="354" refreshError="1"/>
      <sheetData sheetId="355" refreshError="1"/>
      <sheetData sheetId="356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/>
      <sheetData sheetId="363"/>
      <sheetData sheetId="364" refreshError="1"/>
      <sheetData sheetId="365" refreshError="1"/>
      <sheetData sheetId="366" refreshError="1"/>
      <sheetData sheetId="367"/>
      <sheetData sheetId="368" refreshError="1"/>
      <sheetData sheetId="369" refreshError="1"/>
      <sheetData sheetId="370" refreshError="1"/>
      <sheetData sheetId="371" refreshError="1"/>
      <sheetData sheetId="372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/>
      <sheetData sheetId="380"/>
      <sheetData sheetId="381" refreshError="1"/>
      <sheetData sheetId="382" refreshError="1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 refreshError="1"/>
      <sheetData sheetId="396"/>
      <sheetData sheetId="397"/>
      <sheetData sheetId="398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/>
      <sheetData sheetId="415"/>
      <sheetData sheetId="416"/>
      <sheetData sheetId="417"/>
      <sheetData sheetId="418"/>
      <sheetData sheetId="419"/>
      <sheetData sheetId="420" refreshError="1"/>
      <sheetData sheetId="42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/>
      <sheetData sheetId="484" refreshError="1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/>
      <sheetData sheetId="496"/>
      <sheetData sheetId="497"/>
      <sheetData sheetId="498"/>
      <sheetData sheetId="499" refreshError="1"/>
      <sheetData sheetId="500" refreshError="1"/>
      <sheetData sheetId="501"/>
      <sheetData sheetId="502"/>
      <sheetData sheetId="503" refreshError="1"/>
      <sheetData sheetId="504"/>
      <sheetData sheetId="505" refreshError="1"/>
      <sheetData sheetId="506" refreshError="1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 refreshError="1"/>
      <sheetData sheetId="521" refreshError="1"/>
      <sheetData sheetId="522"/>
      <sheetData sheetId="523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/>
      <sheetData sheetId="533"/>
      <sheetData sheetId="534" refreshError="1"/>
      <sheetData sheetId="535" refreshError="1"/>
      <sheetData sheetId="536" refreshError="1"/>
      <sheetData sheetId="537" refreshError="1"/>
      <sheetData sheetId="538"/>
      <sheetData sheetId="539"/>
      <sheetData sheetId="540" refreshError="1"/>
      <sheetData sheetId="541" refreshError="1"/>
      <sheetData sheetId="542" refreshError="1"/>
      <sheetData sheetId="543"/>
      <sheetData sheetId="544"/>
      <sheetData sheetId="545"/>
      <sheetData sheetId="546"/>
      <sheetData sheetId="547"/>
      <sheetData sheetId="548" refreshError="1"/>
      <sheetData sheetId="549"/>
      <sheetData sheetId="550"/>
      <sheetData sheetId="551"/>
      <sheetData sheetId="552"/>
      <sheetData sheetId="553"/>
      <sheetData sheetId="554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 refreshError="1"/>
      <sheetData sheetId="3" refreshError="1"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-1"/>
      <sheetName val="Price-2"/>
      <sheetName val="PA-1"/>
      <sheetName val="PA-2"/>
      <sheetName val="SPL4"/>
      <sheetName val="TH-DS"/>
      <sheetName val="TMDT-PA1"/>
      <sheetName val="TMDT-PA2"/>
      <sheetName val="TH-DT"/>
      <sheetName val="Round"/>
      <sheetName val="Calculation"/>
    </sheetNames>
    <sheetDataSet>
      <sheetData sheetId="0"/>
      <sheetData sheetId="1"/>
      <sheetData sheetId="2"/>
      <sheetData sheetId="3"/>
      <sheetData sheetId="4">
        <row r="7">
          <cell r="C7" t="str">
            <v>Hµ Giang</v>
          </cell>
          <cell r="D7">
            <v>1</v>
          </cell>
        </row>
        <row r="8">
          <cell r="C8" t="str">
            <v>Tuyªn Quang</v>
          </cell>
          <cell r="D8">
            <v>1</v>
          </cell>
        </row>
        <row r="9">
          <cell r="C9" t="str">
            <v>Cao B»ng</v>
          </cell>
          <cell r="D9">
            <v>1</v>
          </cell>
        </row>
        <row r="10">
          <cell r="C10" t="str">
            <v>L¹ng S¬n</v>
          </cell>
          <cell r="D10">
            <v>1</v>
          </cell>
        </row>
        <row r="11">
          <cell r="C11" t="str">
            <v>Lai Ch©u</v>
          </cell>
          <cell r="D11">
            <v>1</v>
          </cell>
        </row>
        <row r="12">
          <cell r="C12" t="str">
            <v>Lµo Cai</v>
          </cell>
          <cell r="D12">
            <v>1</v>
          </cell>
        </row>
        <row r="13">
          <cell r="C13" t="str">
            <v>Yªn B¸i</v>
          </cell>
        </row>
        <row r="14">
          <cell r="C14" t="str">
            <v>B¾c K¹n</v>
          </cell>
          <cell r="D14">
            <v>1</v>
          </cell>
        </row>
        <row r="15">
          <cell r="C15" t="str">
            <v>Th¸i Nguyªn</v>
          </cell>
          <cell r="D15">
            <v>1</v>
          </cell>
        </row>
        <row r="16">
          <cell r="C16" t="str">
            <v>S¬n La</v>
          </cell>
        </row>
        <row r="17">
          <cell r="C17" t="str">
            <v>Hßa B×nh</v>
          </cell>
        </row>
        <row r="18">
          <cell r="C18" t="str">
            <v>Phó Thä</v>
          </cell>
          <cell r="D18">
            <v>1</v>
          </cell>
        </row>
        <row r="19">
          <cell r="C19" t="str">
            <v>VÜnh Phóc</v>
          </cell>
          <cell r="D19">
            <v>1</v>
          </cell>
        </row>
        <row r="20">
          <cell r="C20" t="str">
            <v>B¾c Giang</v>
          </cell>
        </row>
        <row r="21">
          <cell r="C21" t="str">
            <v>B¾c Ninh</v>
          </cell>
        </row>
        <row r="22">
          <cell r="C22" t="str">
            <v>Qu¶ng Ninh</v>
          </cell>
        </row>
        <row r="23">
          <cell r="C23" t="str">
            <v>Hµ Néi</v>
          </cell>
        </row>
        <row r="24">
          <cell r="C24" t="str">
            <v>H¶i Phßng</v>
          </cell>
        </row>
        <row r="25">
          <cell r="C25" t="str">
            <v>H¶i D­¬ng</v>
          </cell>
        </row>
        <row r="26">
          <cell r="C26" t="str">
            <v>H­ng Yªn</v>
          </cell>
        </row>
        <row r="27">
          <cell r="C27" t="str">
            <v>Hµ T©y</v>
          </cell>
        </row>
        <row r="28">
          <cell r="C28" t="str">
            <v>Th¸i B×nh</v>
          </cell>
        </row>
        <row r="29">
          <cell r="C29" t="str">
            <v>Hµ Nam</v>
          </cell>
        </row>
        <row r="30">
          <cell r="C30" t="str">
            <v>Nam §Þnh</v>
          </cell>
        </row>
        <row r="31">
          <cell r="C31" t="str">
            <v>Ninh B×nh</v>
          </cell>
        </row>
        <row r="32">
          <cell r="C32" t="str">
            <v>Thanh Hãa</v>
          </cell>
          <cell r="D32">
            <v>1</v>
          </cell>
        </row>
        <row r="33">
          <cell r="C33" t="str">
            <v>NghÖ An</v>
          </cell>
          <cell r="D33">
            <v>1</v>
          </cell>
        </row>
        <row r="34">
          <cell r="C34" t="str">
            <v>Hµ TÜnh</v>
          </cell>
          <cell r="D34">
            <v>1</v>
          </cell>
        </row>
        <row r="35">
          <cell r="C35" t="str">
            <v>Qu¶ng B×nh</v>
          </cell>
        </row>
        <row r="36">
          <cell r="C36" t="str">
            <v>Qu¶ng TrÞ</v>
          </cell>
          <cell r="D36">
            <v>1</v>
          </cell>
        </row>
        <row r="37">
          <cell r="C37" t="str">
            <v>TT HuÕ</v>
          </cell>
        </row>
        <row r="38">
          <cell r="C38" t="str">
            <v>§µ N½ng</v>
          </cell>
        </row>
        <row r="39">
          <cell r="C39" t="str">
            <v>Qu¶ng Nam</v>
          </cell>
          <cell r="D39">
            <v>1</v>
          </cell>
        </row>
        <row r="40">
          <cell r="C40" t="str">
            <v>Qu¶ng Ng·i</v>
          </cell>
          <cell r="D40">
            <v>1</v>
          </cell>
        </row>
        <row r="41">
          <cell r="C41" t="str">
            <v>B×nh §Þnh</v>
          </cell>
        </row>
        <row r="42">
          <cell r="C42" t="str">
            <v>Phó Yªn</v>
          </cell>
          <cell r="D42">
            <v>1</v>
          </cell>
        </row>
        <row r="43">
          <cell r="C43" t="str">
            <v>Kh¸nh Hßa</v>
          </cell>
        </row>
        <row r="44">
          <cell r="C44" t="str">
            <v>Ninh ThuËn</v>
          </cell>
          <cell r="D44">
            <v>1</v>
          </cell>
        </row>
        <row r="45">
          <cell r="C45" t="str">
            <v>B×nh ThuËn</v>
          </cell>
        </row>
        <row r="46">
          <cell r="C46" t="str">
            <v>Gia Lai</v>
          </cell>
        </row>
        <row r="47">
          <cell r="C47" t="str">
            <v>Kon Tum</v>
          </cell>
        </row>
        <row r="48">
          <cell r="C48" t="str">
            <v>§¨k L¨k</v>
          </cell>
          <cell r="D48">
            <v>1</v>
          </cell>
        </row>
        <row r="49">
          <cell r="C49" t="str">
            <v>L©m §ång</v>
          </cell>
        </row>
        <row r="50">
          <cell r="C50" t="str">
            <v>Hå ChÝ Minh</v>
          </cell>
        </row>
        <row r="51">
          <cell r="C51" t="str">
            <v>B×nh D­¬ng</v>
          </cell>
        </row>
        <row r="52">
          <cell r="C52" t="str">
            <v>B×nh Ph­íc</v>
          </cell>
        </row>
        <row r="53">
          <cell r="C53" t="str">
            <v>T©y Ninh</v>
          </cell>
        </row>
        <row r="54">
          <cell r="C54" t="str">
            <v>§ång Nai</v>
          </cell>
        </row>
        <row r="55">
          <cell r="C55" t="str">
            <v>Bµ RÞa Vòng Tµu</v>
          </cell>
        </row>
        <row r="56">
          <cell r="C56" t="str">
            <v>Long An</v>
          </cell>
        </row>
        <row r="57">
          <cell r="C57" t="str">
            <v>§ång Th¸p</v>
          </cell>
        </row>
        <row r="58">
          <cell r="C58" t="str">
            <v>An Giang</v>
          </cell>
        </row>
        <row r="59">
          <cell r="C59" t="str">
            <v>TiÒn Giang</v>
          </cell>
        </row>
        <row r="60">
          <cell r="C60" t="str">
            <v>BÕn Tre</v>
          </cell>
          <cell r="D60">
            <v>1</v>
          </cell>
        </row>
        <row r="61">
          <cell r="C61" t="str">
            <v>VÜnh Long</v>
          </cell>
        </row>
        <row r="62">
          <cell r="C62" t="str">
            <v>Trµ Vinh</v>
          </cell>
          <cell r="D62">
            <v>1</v>
          </cell>
        </row>
        <row r="63">
          <cell r="C63" t="str">
            <v>CÇn Th¬</v>
          </cell>
        </row>
        <row r="64">
          <cell r="C64" t="str">
            <v>Sãc Tr¨ng</v>
          </cell>
          <cell r="D64">
            <v>1</v>
          </cell>
        </row>
        <row r="65">
          <cell r="C65" t="str">
            <v>Kiªn Giang</v>
          </cell>
        </row>
        <row r="66">
          <cell r="C66" t="str">
            <v>B¹c Liªu</v>
          </cell>
          <cell r="D66">
            <v>1</v>
          </cell>
        </row>
        <row r="67">
          <cell r="C67" t="str">
            <v>Cµ Mau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GVL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MTL$-INTER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ଶᐭ8"/>
      <sheetName val="KQHDKD"/>
      <sheetName val="KHOI_DONG"/>
      <sheetName val="Inctiettk"/>
      <sheetName val="cd taikhoan"/>
      <sheetName val="NK_CHUNG"/>
      <sheetName val="CD_PSINH"/>
      <sheetName val="Sheet3"/>
      <sheetName val="CDKT"/>
      <sheetName val="MAKHACH"/>
      <sheetName val="TH_CNO"/>
      <sheetName val="THCP"/>
      <sheetName val="BQT"/>
      <sheetName val="RG"/>
      <sheetName val="BCVT"/>
      <sheetName val="BKHD"/>
      <sheetName val="C/ngty"/>
      <sheetName val=""/>
      <sheetName val="TN"/>
      <sheetName val="ND"/>
      <sheetName val="VL"/>
      <sheetName val="DOAM0654CAS"/>
      <sheetName val="hold5"/>
      <sheetName val="hold6"/>
      <sheetName val="Phung Thi HIen 18(2_x0009_"/>
      <sheetName val="Le Tri An 2_x0011_(2)"/>
      <sheetName val="H/ang Van Chuong 22(2)"/>
      <sheetName val="Le_x0000_Huu Hoa 25(2)"/>
      <sheetName val="tienluong"/>
      <sheetName val="NEW-PANE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VC"/>
      <sheetName val="chitiet"/>
      <sheetName val="DG chi tiet"/>
      <sheetName val="TT"/>
      <sheetName val="Hoang Van Chuong _x0000_2(2)"/>
      <sheetName val="X_x0000_4Test5"/>
      <sheetName val="DI-ESTI"/>
      <sheetName val="klnd"/>
      <sheetName val="DTmd"/>
      <sheetName val="ptvt"/>
      <sheetName val="thnl"/>
      <sheetName val="htxl"/>
      <sheetName val="bvl"/>
      <sheetName val="kpct"/>
      <sheetName val="THKP"/>
      <sheetName val="Truot_nen"/>
      <sheetName val="DD 10KV"/>
      <sheetName val="sat"/>
      <sheetName val="XJ74"/>
      <sheetName val="Phung Thi HIen 18(2 "/>
      <sheetName val="Nguyen Duy Lien ႀ￸(2)"/>
      <sheetName val="Nguyen Duy Lien ??(2)"/>
      <sheetName val="Le"/>
      <sheetName val="Le Huu Thuy 2_x0019_(2)"/>
      <sheetName val="DI_ESTI"/>
      <sheetName val="Le Tat Ve M.M (1ÿÿ"/>
      <sheetName val="Le ThÿÿNhan M.M (12)"/>
      <sheetName val="Le Thi Ly 23(2_x0009_"/>
      <sheetName val="BTH phi"/>
      <sheetName val="BLT phi"/>
      <sheetName val="phi,le phi"/>
      <sheetName val="Bien Lai TON"/>
      <sheetName val="BCQT "/>
      <sheetName val="Giay di duong"/>
      <sheetName val="BC QT cua tung ap"/>
      <sheetName val="GIAO CHI TIEU THU QUY 07"/>
      <sheetName val="BANG TONG HOP GIAY NOP TIEN"/>
      <sheetName val="Tra_bang"/>
      <sheetName val="T11,12-2001"/>
      <sheetName val="General"/>
      <sheetName val="LIST"/>
      <sheetName val="Girder"/>
      <sheetName val="tra-vat-lieu"/>
      <sheetName val="Le?Huu Hoa 25(2)"/>
      <sheetName val="Hoang Van Chuong ?2(2)"/>
      <sheetName val="X?4Test5"/>
      <sheetName val="SPL4"/>
      <sheetName val="??8"/>
      <sheetName val="NR2Ƞ565 PQ DQ"/>
      <sheetName val="PTDG"/>
      <sheetName val="C_ngty"/>
      <sheetName val="H_ang Van Chuong 22(2)"/>
      <sheetName val="Nguyen Duy Lien __(2)"/>
      <sheetName val="Le Thi Nha_x0000__x0000_f_x0000__x0001__x0000__x0000_"/>
      <sheetName val="_x0002__x0000_"/>
      <sheetName val="CSDL"/>
      <sheetName val="BK"/>
      <sheetName val="PNK"/>
      <sheetName val="PXK"/>
      <sheetName val="PTL"/>
      <sheetName val="NXT"/>
      <sheetName val="STH131"/>
      <sheetName val="MAU PX"/>
      <sheetName val="331"/>
      <sheetName val="THONG KE"/>
      <sheetName val="Tai_khoan"/>
      <sheetName val="So_KT"/>
      <sheetName val="tong_hop"/>
      <sheetName val="phan_tich_DG"/>
      <sheetName val="gia_vat_lieu"/>
      <sheetName val="gia_xe_may"/>
      <sheetName val="gia_nhan_cong"/>
      <sheetName val="cd_taikhoan"/>
      <sheetName val="Do_Thi_Tho_M_M_(1)"/>
      <sheetName val="Nguyen_Van_Ly_M_M_(2)"/>
      <sheetName val="Dinh_Van_Hai_M_M_(3)"/>
      <sheetName val="Tran_Van_Thai__M_M_(4)_"/>
      <sheetName val="Tran_Thi_lan__M_M_(5)_"/>
      <sheetName val="Pham_Thi_Thin__M_M_(6)"/>
      <sheetName val="Pham_Thi_Thuong__M_M_(7)"/>
      <sheetName val="le_Thi_Thuc__M_M_(8)"/>
      <sheetName val="Ngo_Van_Nhan_M_M_(9)"/>
      <sheetName val="Le_Tat_Ve_M_M_(10)"/>
      <sheetName val="Le_Tat_Ve_M_M_(11)"/>
      <sheetName val="Le_Thi_Nhan_M_M_(12)"/>
      <sheetName val="Le_Thi_Nhan_12(2)"/>
      <sheetName val="Doan_Van_Chin_13(1)"/>
      <sheetName val="Doan_Van_Chin_13(2)"/>
      <sheetName val="Dinh_Van_Ranh_14(1)"/>
      <sheetName val="Nguyen_Duy_Lien_15(2)"/>
      <sheetName val="Le_Huu_Hanh_16(1)"/>
      <sheetName val="Le_Huu_Hanh_16(2)"/>
      <sheetName val="Le_Tat_Ve_17(2)"/>
      <sheetName val="Phung_Thi_Hien_18(1)"/>
      <sheetName val="Phung_Thi_Hien_18(2)"/>
      <sheetName val="Ngo_Xuan_Dap_19(2)"/>
      <sheetName val="Le_Huu_Hung_20(2)"/>
      <sheetName val="Le_Tri_An_21(2)"/>
      <sheetName val="Hoang_Van_Chuong_22(2)"/>
      <sheetName val="Le_Thi_Ly_23(2)"/>
      <sheetName val="Vu_Dinh_Tre_24(2)"/>
      <sheetName val="Le_Huu_Hoa_25(2)"/>
      <sheetName val="Le_Tat_Ve_26(2)"/>
      <sheetName val="Hoang_Thi_Binh_27(2)"/>
      <sheetName val="Hoang_Thi_Binh_28(2)"/>
      <sheetName val="Le_Huu_Thuy_29(2)"/>
      <sheetName val="Mau_moi"/>
      <sheetName val="PV_THIEU(2)"/>
      <sheetName val="400-415_37"/>
      <sheetName val="KL_NR2"/>
      <sheetName val="NR2_565_PQ_DQ"/>
      <sheetName val="565_DD"/>
      <sheetName val="M2-415_37"/>
      <sheetName val="507_PQ"/>
      <sheetName val="507_DD"/>
      <sheetName val="_Subbase"/>
      <sheetName val="Phu_cap"/>
      <sheetName val="phu_cap_nam"/>
      <sheetName val="Mau_1_PGD"/>
      <sheetName val="Mau_2PGD"/>
      <sheetName val="Mau_3_PGD"/>
      <sheetName val="mau_so_01A"/>
      <sheetName val="mau_so_2"/>
      <sheetName val="mau_so_3"/>
      <sheetName val="13)8"/>
      <sheetName val="ma_pt"/>
      <sheetName val="Hoang Van Chuong "/>
      <sheetName val="X"/>
      <sheetName val="Le_Huu Hoa 25(2)"/>
      <sheetName val="Hoang Van Chuong _2(2)"/>
      <sheetName val="X_4Test5"/>
      <sheetName val="__8"/>
      <sheetName val="NR2?565 PQ DQ"/>
      <sheetName val="ESTI."/>
      <sheetName val="IBASE"/>
      <sheetName val="SOKT-Q3CT"/>
      <sheetName val="LDC"/>
      <sheetName val="LDB"/>
      <sheetName val="LDA"/>
      <sheetName val="LD"/>
      <sheetName val="Le Heu Hoa 25(2_x0009_"/>
      <sheetName val="Hoang Thi Binh 08(2)"/>
      <sheetName val="Sbq18"/>
      <sheetName val="Pham Thi Thuong  M.M (7i"/>
      <sheetName val="MïJule2"/>
      <sheetName val="_x0011_3-8"/>
      <sheetName val="Le Thi Ly 23(2 "/>
      <sheetName val="_x0004_OAM0654CAS"/>
      <sheetName val="KEM NGHIEN GIA CONG"/>
      <sheetName val="Le Thi Nha??f?_x0001_??"/>
      <sheetName val="_x0002_?"/>
      <sheetName val="Parem"/>
      <sheetName val="Book 1 Summary"/>
      <sheetName val="Le Thi Nha"/>
      <sheetName val="VL10KV"/>
      <sheetName val="TBA 250"/>
      <sheetName val="VL 0_4KV"/>
      <sheetName val="VLCong to"/>
      <sheetName val="NR2_565 PQ DQ"/>
      <sheetName val="DMTK"/>
      <sheetName val="Sheet26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/>
      <sheetData sheetId="145"/>
      <sheetData sheetId="146"/>
      <sheetData sheetId="147"/>
      <sheetData sheetId="148"/>
      <sheetData sheetId="149"/>
      <sheetData sheetId="150"/>
      <sheetData sheetId="151" refreshError="1"/>
      <sheetData sheetId="152" refreshError="1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/>
      <sheetData sheetId="191" refreshError="1"/>
      <sheetData sheetId="192" refreshError="1"/>
      <sheetData sheetId="193" refreshError="1"/>
      <sheetData sheetId="194"/>
      <sheetData sheetId="195" refreshError="1"/>
      <sheetData sheetId="196" refreshError="1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/>
      <sheetData sheetId="216"/>
      <sheetData sheetId="217"/>
      <sheetData sheetId="218" refreshError="1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/>
      <sheetData sheetId="316" refreshError="1"/>
      <sheetData sheetId="317"/>
      <sheetData sheetId="318" refreshError="1"/>
      <sheetData sheetId="319"/>
      <sheetData sheetId="320" refreshError="1"/>
      <sheetData sheetId="321"/>
      <sheetData sheetId="322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</sheetNames>
    <sheetDataSet>
      <sheetData sheetId="0" refreshError="1">
        <row r="23">
          <cell r="Q23">
            <v>91409.361904761899</v>
          </cell>
        </row>
        <row r="24">
          <cell r="Q24">
            <v>68094.371428571423</v>
          </cell>
        </row>
        <row r="25">
          <cell r="Q25">
            <v>45080.46666666666</v>
          </cell>
        </row>
        <row r="26">
          <cell r="Q26">
            <v>39783.257142857139</v>
          </cell>
        </row>
        <row r="27">
          <cell r="Q27">
            <v>270.96095238095239</v>
          </cell>
        </row>
        <row r="36">
          <cell r="Q36">
            <v>1288676.2085714287</v>
          </cell>
        </row>
        <row r="40">
          <cell r="Q40">
            <v>3778.1379047619048</v>
          </cell>
        </row>
        <row r="46">
          <cell r="Q46">
            <v>3570</v>
          </cell>
        </row>
        <row r="48">
          <cell r="Q48">
            <v>7350</v>
          </cell>
        </row>
        <row r="50">
          <cell r="Q50">
            <v>630</v>
          </cell>
        </row>
        <row r="51">
          <cell r="Q51">
            <v>7507.5</v>
          </cell>
        </row>
        <row r="52">
          <cell r="Q52">
            <v>1470</v>
          </cell>
        </row>
        <row r="59">
          <cell r="Q59">
            <v>6300</v>
          </cell>
        </row>
        <row r="60">
          <cell r="Q60">
            <v>3990</v>
          </cell>
        </row>
        <row r="68">
          <cell r="Q68">
            <v>3675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AJE"/>
      <sheetName val="RJE"/>
      <sheetName val="DTA"/>
      <sheetName val="DTA-JE"/>
      <sheetName val="Sheet3"/>
      <sheetName val="All-TB VACO"/>
      <sheetName val="All-TB"/>
      <sheetName val="Mapping Sheet"/>
      <sheetName val="TRIAL BAL DATA"/>
      <sheetName val="TB DATA TO SUBMIT"/>
      <sheetName val="Opening2005"/>
      <sheetName val="schB"/>
      <sheetName val="schC"/>
      <sheetName val="TB"/>
      <sheetName val="7218_JUN 03_adjust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C8" t="str">
            <v>105100000</v>
          </cell>
          <cell r="D8" t="str">
            <v>Cash in banks</v>
          </cell>
          <cell r="E8">
            <v>739288.46</v>
          </cell>
          <cell r="F8" t="e">
            <v>#REF!</v>
          </cell>
        </row>
        <row r="26">
          <cell r="C26" t="str">
            <v>106000000</v>
          </cell>
          <cell r="D26" t="str">
            <v>Undeposited cash</v>
          </cell>
          <cell r="E26">
            <v>9941.31</v>
          </cell>
          <cell r="F26">
            <v>0</v>
          </cell>
        </row>
        <row r="30">
          <cell r="C30" t="str">
            <v>107000000</v>
          </cell>
          <cell r="D30" t="str">
            <v>Petty cash fund</v>
          </cell>
        </row>
        <row r="32">
          <cell r="C32" t="str">
            <v>109000000</v>
          </cell>
          <cell r="D32" t="str">
            <v>Reclassified cash equivalents</v>
          </cell>
          <cell r="E32">
            <v>4978007.93</v>
          </cell>
        </row>
        <row r="34">
          <cell r="C34" t="str">
            <v>109800000</v>
          </cell>
          <cell r="D34" t="str">
            <v>Other - nonstandard</v>
          </cell>
        </row>
        <row r="35">
          <cell r="D35" t="str">
            <v>Marketable securities and Time Deposits</v>
          </cell>
        </row>
        <row r="36">
          <cell r="C36" t="str">
            <v>127100000</v>
          </cell>
          <cell r="D36" t="str">
            <v>Marketable securities and Time Deposits</v>
          </cell>
          <cell r="E36">
            <v>0</v>
          </cell>
        </row>
        <row r="38">
          <cell r="C38" t="str">
            <v>127100081</v>
          </cell>
          <cell r="D38" t="str">
            <v>Beginning balance</v>
          </cell>
        </row>
        <row r="39">
          <cell r="C39" t="str">
            <v>127100082</v>
          </cell>
          <cell r="D39" t="str">
            <v>Acquisitions</v>
          </cell>
          <cell r="E39">
            <v>4978007.93</v>
          </cell>
        </row>
        <row r="55">
          <cell r="C55" t="str">
            <v>127100083</v>
          </cell>
          <cell r="D55" t="str">
            <v>Liquidations</v>
          </cell>
        </row>
        <row r="56">
          <cell r="C56" t="str">
            <v>127100084</v>
          </cell>
          <cell r="D56" t="str">
            <v>Reclassified cash equivalents</v>
          </cell>
          <cell r="E56">
            <v>-4978007.93</v>
          </cell>
        </row>
        <row r="58">
          <cell r="C58" t="str">
            <v>127100085</v>
          </cell>
          <cell r="D58" t="str">
            <v>Other</v>
          </cell>
          <cell r="E58">
            <v>0</v>
          </cell>
          <cell r="F58">
            <v>0</v>
          </cell>
        </row>
        <row r="60">
          <cell r="D60" t="str">
            <v>Notes receivable - outside</v>
          </cell>
        </row>
        <row r="61">
          <cell r="C61" t="str">
            <v>151000000</v>
          </cell>
          <cell r="D61" t="str">
            <v>Notes receivable - outside</v>
          </cell>
          <cell r="F61">
            <v>0</v>
          </cell>
        </row>
        <row r="63">
          <cell r="C63" t="str">
            <v>152500000</v>
          </cell>
          <cell r="D63" t="str">
            <v>1525 Notes receivable - outside - Other non-trade</v>
          </cell>
        </row>
        <row r="64">
          <cell r="D64" t="str">
            <v>Accounts receivable - divisions and allied companies</v>
          </cell>
        </row>
        <row r="65">
          <cell r="C65" t="str">
            <v>160100000</v>
          </cell>
          <cell r="D65" t="str">
            <v>Units and subsidiaries</v>
          </cell>
        </row>
        <row r="66">
          <cell r="C66" t="str">
            <v>160100010</v>
          </cell>
          <cell r="D66" t="str">
            <v>GM Daewoo Automotive &amp; Technology, Ltd.</v>
          </cell>
          <cell r="E66">
            <v>0</v>
          </cell>
        </row>
        <row r="69">
          <cell r="C69" t="str">
            <v>160100020</v>
          </cell>
          <cell r="D69" t="str">
            <v xml:space="preserve">GM DAT – Zurich Office </v>
          </cell>
        </row>
        <row r="70">
          <cell r="C70" t="str">
            <v>160100100</v>
          </cell>
          <cell r="D70" t="str">
            <v>Daewoo Motor Austria, GmbH</v>
          </cell>
        </row>
        <row r="71">
          <cell r="C71" t="str">
            <v>160100200</v>
          </cell>
          <cell r="D71" t="str">
            <v>Daewoo Motor Benelux, B.V.</v>
          </cell>
        </row>
        <row r="72">
          <cell r="C72" t="str">
            <v>160100300</v>
          </cell>
          <cell r="D72" t="str">
            <v>Daewoo Automobile (Deutschland) GmbH</v>
          </cell>
        </row>
        <row r="73">
          <cell r="C73" t="str">
            <v>160100400</v>
          </cell>
          <cell r="D73" t="str">
            <v>Daewoo Motor Euro Parts Center B.V.</v>
          </cell>
        </row>
        <row r="74">
          <cell r="C74" t="str">
            <v>160100500</v>
          </cell>
          <cell r="D74" t="str">
            <v>Daewoo Automobile France S.A.S</v>
          </cell>
        </row>
        <row r="75">
          <cell r="C75" t="str">
            <v>160100550</v>
          </cell>
          <cell r="D75" t="str">
            <v>1601 - GM DAEWOO HUNGARY</v>
          </cell>
        </row>
        <row r="76">
          <cell r="C76" t="str">
            <v>160100600</v>
          </cell>
          <cell r="D76" t="str">
            <v>Daewoo Motor Iberia S.A.</v>
          </cell>
        </row>
        <row r="77">
          <cell r="C77" t="str">
            <v>160100700</v>
          </cell>
          <cell r="D77" t="str">
            <v>Daewoo Motor Italia S.P.A.</v>
          </cell>
        </row>
        <row r="78">
          <cell r="C78" t="str">
            <v>160100800</v>
          </cell>
          <cell r="D78" t="str">
            <v>Daewoo Automobile (Schweiz) AG</v>
          </cell>
        </row>
        <row r="79">
          <cell r="C79" t="str">
            <v>160100900</v>
          </cell>
          <cell r="D79" t="str">
            <v>Daewoo Motor de Puerto Rico Inc.</v>
          </cell>
        </row>
        <row r="80">
          <cell r="C80" t="str">
            <v>160100950</v>
          </cell>
          <cell r="D80" t="str">
            <v>1601 - GM DAEWOO UNITED KINGDOM</v>
          </cell>
        </row>
        <row r="81">
          <cell r="C81" t="str">
            <v>160101000</v>
          </cell>
          <cell r="D81" t="str">
            <v>Vietnam Daewoo Motor Co., Ltd.</v>
          </cell>
        </row>
        <row r="82">
          <cell r="D82" t="str">
            <v>Accounts receivable - Outside</v>
          </cell>
        </row>
        <row r="83">
          <cell r="C83" t="str">
            <v>181000000</v>
          </cell>
          <cell r="D83" t="str">
            <v>Finished product and other sales</v>
          </cell>
          <cell r="E83">
            <v>4975641.0999999996</v>
          </cell>
          <cell r="F83">
            <v>0</v>
          </cell>
        </row>
        <row r="91">
          <cell r="C91" t="str">
            <v>184500000</v>
          </cell>
          <cell r="D91" t="str">
            <v>Other non-trade - receivables from employees on expense accounts</v>
          </cell>
          <cell r="E91">
            <v>12982.36</v>
          </cell>
          <cell r="F91">
            <v>0</v>
          </cell>
        </row>
        <row r="93">
          <cell r="C93" t="str">
            <v>188000000</v>
          </cell>
          <cell r="D93" t="str">
            <v>Other non trade - sundry receivables</v>
          </cell>
          <cell r="E93">
            <v>33913.29</v>
          </cell>
          <cell r="F93">
            <v>0</v>
          </cell>
        </row>
        <row r="102">
          <cell r="C102" t="str">
            <v>188200000</v>
          </cell>
          <cell r="D102" t="str">
            <v>Other non-trade- receivables from employees</v>
          </cell>
        </row>
        <row r="103">
          <cell r="C103" t="str">
            <v>189000000</v>
          </cell>
          <cell r="D103" t="str">
            <v>Other trade receivables - doubtful accounts</v>
          </cell>
        </row>
        <row r="104">
          <cell r="C104" t="str">
            <v>189500000</v>
          </cell>
          <cell r="D104" t="str">
            <v>Other trade - outside accounts payable with debit balances</v>
          </cell>
          <cell r="E104">
            <v>0</v>
          </cell>
          <cell r="F104" t="e">
            <v>#REF!</v>
          </cell>
        </row>
        <row r="105">
          <cell r="C105" t="str">
            <v>189900000</v>
          </cell>
          <cell r="D105" t="str">
            <v>1899 Accts Rec. Outside Non-standard</v>
          </cell>
        </row>
        <row r="106">
          <cell r="D106" t="str">
            <v>Accrued accounts receivable - outside - all other</v>
          </cell>
        </row>
        <row r="107">
          <cell r="C107" t="str">
            <v>200100000</v>
          </cell>
          <cell r="D107" t="str">
            <v>Sales - units and subsidiaries</v>
          </cell>
        </row>
        <row r="108">
          <cell r="C108" t="str">
            <v>200100010</v>
          </cell>
          <cell r="D108" t="str">
            <v>GM Daewoo Automotive &amp; Technology, Ltd.</v>
          </cell>
        </row>
        <row r="109">
          <cell r="C109" t="str">
            <v>200100020</v>
          </cell>
          <cell r="D109" t="str">
            <v xml:space="preserve">GM DAT – Zurich Office </v>
          </cell>
        </row>
        <row r="110">
          <cell r="C110" t="str">
            <v>200100100</v>
          </cell>
          <cell r="D110" t="str">
            <v>Daewoo Motor Austria, GmbH</v>
          </cell>
        </row>
        <row r="111">
          <cell r="C111" t="str">
            <v>200100200</v>
          </cell>
          <cell r="D111" t="str">
            <v>Daewoo Motor Benelux, B.V.</v>
          </cell>
        </row>
        <row r="112">
          <cell r="C112" t="str">
            <v>200100300</v>
          </cell>
          <cell r="D112" t="str">
            <v>Daewoo Automobile (Deutschland) GmbH</v>
          </cell>
        </row>
        <row r="113">
          <cell r="C113" t="str">
            <v>200100400</v>
          </cell>
          <cell r="D113" t="str">
            <v>Daewoo Motor Euro Parts Center B.V.</v>
          </cell>
        </row>
        <row r="114">
          <cell r="C114" t="str">
            <v>200100500</v>
          </cell>
          <cell r="D114" t="str">
            <v>Daewoo Automobile France S.A.S</v>
          </cell>
        </row>
        <row r="115">
          <cell r="C115" t="str">
            <v>200100550</v>
          </cell>
          <cell r="D115" t="str">
            <v>2001 - GM DAEWOO HUNGARY</v>
          </cell>
        </row>
        <row r="116">
          <cell r="C116" t="str">
            <v>200100600</v>
          </cell>
          <cell r="D116" t="str">
            <v>Daewoo Motor Iberia S.A.</v>
          </cell>
        </row>
        <row r="117">
          <cell r="C117" t="str">
            <v>200100700</v>
          </cell>
          <cell r="D117" t="str">
            <v>Daewoo Motor Italia S.P.A.</v>
          </cell>
        </row>
        <row r="118">
          <cell r="C118" t="str">
            <v>200100800</v>
          </cell>
          <cell r="D118" t="str">
            <v>Daewoo Automobile (Schweiz) AG</v>
          </cell>
        </row>
        <row r="119">
          <cell r="C119" t="str">
            <v>200100900</v>
          </cell>
          <cell r="D119" t="str">
            <v>Daewoo Motor de Puerto Rico Inc.</v>
          </cell>
        </row>
        <row r="120">
          <cell r="C120" t="str">
            <v>200100950</v>
          </cell>
          <cell r="D120" t="str">
            <v>2001 - GM DAEWOO UNITED KINGDOM</v>
          </cell>
        </row>
        <row r="121">
          <cell r="C121" t="str">
            <v>200101000</v>
          </cell>
          <cell r="D121" t="str">
            <v>Vietnam Daewoo Motor Co., Ltd.</v>
          </cell>
        </row>
        <row r="123">
          <cell r="C123" t="str">
            <v>200600000</v>
          </cell>
          <cell r="D123" t="str">
            <v>DISPUTED ITEMS WITH SUBSIDIARIES and UNITS</v>
          </cell>
        </row>
        <row r="124">
          <cell r="C124" t="str">
            <v>200600010</v>
          </cell>
          <cell r="D124" t="str">
            <v>GM Daewoo Automotive &amp; Technology, Ltd.</v>
          </cell>
        </row>
        <row r="125">
          <cell r="C125" t="str">
            <v>200600020</v>
          </cell>
          <cell r="D125" t="str">
            <v xml:space="preserve">GM DAT – Zurich Office </v>
          </cell>
        </row>
        <row r="126">
          <cell r="C126" t="str">
            <v>200600100</v>
          </cell>
          <cell r="D126" t="str">
            <v>Daewoo Motor Austria, GmbH</v>
          </cell>
        </row>
        <row r="127">
          <cell r="C127" t="str">
            <v>200600200</v>
          </cell>
          <cell r="D127" t="str">
            <v>Daewoo Motor Benelux, B.V.</v>
          </cell>
        </row>
        <row r="128">
          <cell r="C128" t="str">
            <v>200600300</v>
          </cell>
          <cell r="D128" t="str">
            <v>Daewoo Automobile (Deutschland) GmbH</v>
          </cell>
        </row>
        <row r="129">
          <cell r="C129" t="str">
            <v>200600400</v>
          </cell>
          <cell r="D129" t="str">
            <v>Daewoo Motor Euro Parts Center B.V.</v>
          </cell>
        </row>
        <row r="130">
          <cell r="C130" t="str">
            <v>200600500</v>
          </cell>
          <cell r="D130" t="str">
            <v>Daewoo Automobile France S.A.S</v>
          </cell>
        </row>
        <row r="131">
          <cell r="C131" t="str">
            <v>200600550</v>
          </cell>
          <cell r="D131" t="str">
            <v>2001 - GM DAEWOO HUNGARY</v>
          </cell>
        </row>
        <row r="132">
          <cell r="C132" t="str">
            <v>200600600</v>
          </cell>
          <cell r="D132" t="str">
            <v>Daewoo Motor Iberia S.A.</v>
          </cell>
        </row>
        <row r="133">
          <cell r="C133" t="str">
            <v>200600700</v>
          </cell>
          <cell r="D133" t="str">
            <v>Daewoo Motor Italia S.P.A.</v>
          </cell>
        </row>
        <row r="134">
          <cell r="C134" t="str">
            <v>200600800</v>
          </cell>
          <cell r="D134" t="str">
            <v>Daewoo Automobile (Schweiz) AG</v>
          </cell>
        </row>
        <row r="135">
          <cell r="C135" t="str">
            <v>200600900</v>
          </cell>
          <cell r="D135" t="str">
            <v>Daewoo Motor de Puerto Rico Inc.</v>
          </cell>
        </row>
        <row r="136">
          <cell r="C136" t="str">
            <v>200600950</v>
          </cell>
          <cell r="D136" t="str">
            <v>2001 - GM DAEWOO UNITED KINGDOM</v>
          </cell>
        </row>
        <row r="137">
          <cell r="C137" t="str">
            <v>200601000</v>
          </cell>
          <cell r="D137" t="str">
            <v>Vietnam Daewoo Motor Co., Ltd.</v>
          </cell>
        </row>
        <row r="139">
          <cell r="C139" t="str">
            <v>201500000</v>
          </cell>
          <cell r="D139" t="str">
            <v>DIVIDENDS RECEIVABLE - units and subsidiaries</v>
          </cell>
        </row>
        <row r="140">
          <cell r="C140" t="str">
            <v>201500010</v>
          </cell>
          <cell r="D140" t="str">
            <v>GM Daewoo Automotive &amp; Technology, Ltd.</v>
          </cell>
        </row>
        <row r="141">
          <cell r="C141" t="str">
            <v>201500020</v>
          </cell>
          <cell r="D141" t="str">
            <v xml:space="preserve">GM DAT – Zurich Office </v>
          </cell>
        </row>
        <row r="142">
          <cell r="C142" t="str">
            <v>201500100</v>
          </cell>
          <cell r="D142" t="str">
            <v>Daewoo Motor Austria, GmbH</v>
          </cell>
        </row>
        <row r="143">
          <cell r="C143" t="str">
            <v>201500200</v>
          </cell>
          <cell r="D143" t="str">
            <v>Daewoo Motor Benelux, B.V.</v>
          </cell>
        </row>
        <row r="144">
          <cell r="C144" t="str">
            <v>201500300</v>
          </cell>
          <cell r="D144" t="str">
            <v>Daewoo Automobile (Deutschland) GmbH</v>
          </cell>
        </row>
        <row r="145">
          <cell r="C145" t="str">
            <v>201500400</v>
          </cell>
          <cell r="D145" t="str">
            <v>Daewoo Motor Euro Parts Center B.V.</v>
          </cell>
        </row>
        <row r="146">
          <cell r="C146" t="str">
            <v>201500500</v>
          </cell>
          <cell r="D146" t="str">
            <v>Daewoo Automobile France S.A.S</v>
          </cell>
        </row>
        <row r="147">
          <cell r="C147" t="str">
            <v>201500550</v>
          </cell>
          <cell r="D147" t="str">
            <v>2001 - GM DAEWOO HUNGARY</v>
          </cell>
        </row>
        <row r="148">
          <cell r="C148" t="str">
            <v>201500600</v>
          </cell>
          <cell r="D148" t="str">
            <v>Daewoo Motor Iberia S.A.</v>
          </cell>
        </row>
        <row r="149">
          <cell r="C149" t="str">
            <v>201500700</v>
          </cell>
          <cell r="D149" t="str">
            <v>Daewoo Motor Italia S.P.A.</v>
          </cell>
        </row>
        <row r="150">
          <cell r="C150" t="str">
            <v>201500800</v>
          </cell>
          <cell r="D150" t="str">
            <v>Daewoo Automobile (Schweiz) AG</v>
          </cell>
        </row>
        <row r="151">
          <cell r="C151" t="str">
            <v>201500900</v>
          </cell>
          <cell r="D151" t="str">
            <v>Daewoo Motor de Puerto Rico Inc.</v>
          </cell>
        </row>
        <row r="152">
          <cell r="C152" t="str">
            <v>201500950</v>
          </cell>
          <cell r="D152" t="str">
            <v>2001 - GM DAEWOO UNITED KINGDOM</v>
          </cell>
        </row>
        <row r="153">
          <cell r="C153" t="str">
            <v>201501000</v>
          </cell>
          <cell r="D153" t="str">
            <v>Vietnam Daewoo Motor Co., Ltd.</v>
          </cell>
        </row>
        <row r="154">
          <cell r="C154" t="str">
            <v>221000000</v>
          </cell>
          <cell r="D154" t="str">
            <v>Other trade and non trade - Sundry</v>
          </cell>
          <cell r="E154">
            <v>76918.73</v>
          </cell>
          <cell r="F154">
            <v>0</v>
          </cell>
        </row>
        <row r="157">
          <cell r="C157" t="str">
            <v>230000000</v>
          </cell>
          <cell r="D157" t="str">
            <v>Allowance for doubtful accounts</v>
          </cell>
        </row>
        <row r="158">
          <cell r="C158" t="str">
            <v>230012110</v>
          </cell>
          <cell r="D158" t="str">
            <v>Opening balance - current year</v>
          </cell>
        </row>
        <row r="159">
          <cell r="C159" t="str">
            <v>230012120</v>
          </cell>
          <cell r="D159" t="str">
            <v>Provision for bad debts</v>
          </cell>
          <cell r="E159">
            <v>-3440906.19</v>
          </cell>
          <cell r="F159">
            <v>0</v>
          </cell>
        </row>
        <row r="163">
          <cell r="C163" t="str">
            <v>230012130</v>
          </cell>
          <cell r="D163" t="str">
            <v>Subsequent collections</v>
          </cell>
          <cell r="E163">
            <v>52643.65</v>
          </cell>
        </row>
        <row r="164">
          <cell r="C164" t="str">
            <v>230012140</v>
          </cell>
          <cell r="D164" t="str">
            <v>Write-offs</v>
          </cell>
          <cell r="E164">
            <v>42372.44</v>
          </cell>
        </row>
        <row r="165">
          <cell r="C165" t="str">
            <v>230012150</v>
          </cell>
          <cell r="D165" t="str">
            <v>Debits or credits to other accounts</v>
          </cell>
        </row>
        <row r="167">
          <cell r="D167" t="str">
            <v>Inventories</v>
          </cell>
        </row>
        <row r="168">
          <cell r="C168" t="str">
            <v>240000000</v>
          </cell>
          <cell r="D168" t="str">
            <v>Inventories</v>
          </cell>
        </row>
        <row r="169">
          <cell r="C169" t="str">
            <v>240075000</v>
          </cell>
          <cell r="D169" t="str">
            <v>Productive materials in stores</v>
          </cell>
          <cell r="E169">
            <v>3881243.9600000004</v>
          </cell>
          <cell r="F169">
            <v>0</v>
          </cell>
        </row>
        <row r="208">
          <cell r="C208" t="str">
            <v>240076100</v>
          </cell>
          <cell r="D208" t="str">
            <v>Materials and supplies at outside points</v>
          </cell>
        </row>
        <row r="209">
          <cell r="C209" t="str">
            <v>240076200</v>
          </cell>
          <cell r="D209" t="str">
            <v>Expense materials, supplies and tools in stores</v>
          </cell>
        </row>
        <row r="210">
          <cell r="C210" t="str">
            <v>240077000</v>
          </cell>
          <cell r="D210" t="str">
            <v>Expense Materials, Supplies And Tools In Stores</v>
          </cell>
          <cell r="E210">
            <v>692316.22</v>
          </cell>
        </row>
        <row r="219">
          <cell r="C219" t="str">
            <v>240078000</v>
          </cell>
          <cell r="D219" t="str">
            <v>Inbound transportation</v>
          </cell>
        </row>
        <row r="220">
          <cell r="C220" t="str">
            <v>240079000</v>
          </cell>
          <cell r="D220" t="str">
            <v>Materials in transit</v>
          </cell>
          <cell r="E220">
            <v>2105232.25</v>
          </cell>
        </row>
        <row r="221">
          <cell r="C221" t="str">
            <v>240080100</v>
          </cell>
          <cell r="D221" t="str">
            <v>Work in process - productive materials</v>
          </cell>
          <cell r="E221">
            <v>1523920.7099999997</v>
          </cell>
          <cell r="F221">
            <v>0</v>
          </cell>
        </row>
        <row r="381">
          <cell r="C381" t="str">
            <v>240080200</v>
          </cell>
          <cell r="D381" t="str">
            <v>Work in process - labor</v>
          </cell>
          <cell r="E381">
            <v>39457.040000000001</v>
          </cell>
          <cell r="F381">
            <v>0</v>
          </cell>
        </row>
        <row r="421">
          <cell r="C421" t="str">
            <v>240080300</v>
          </cell>
          <cell r="D421" t="str">
            <v>Work in process - burden absorbed</v>
          </cell>
          <cell r="E421">
            <v>119455.14000000001</v>
          </cell>
          <cell r="F421">
            <v>0</v>
          </cell>
        </row>
        <row r="624">
          <cell r="C624" t="str">
            <v>240082100</v>
          </cell>
          <cell r="D624" t="str">
            <v>Finished product - Factory</v>
          </cell>
          <cell r="E624">
            <v>6506181.1899999995</v>
          </cell>
          <cell r="F624">
            <v>0</v>
          </cell>
        </row>
        <row r="651">
          <cell r="C651" t="str">
            <v>240082200</v>
          </cell>
          <cell r="D651" t="str">
            <v>In company use</v>
          </cell>
        </row>
        <row r="652">
          <cell r="C652" t="str">
            <v>240086100</v>
          </cell>
          <cell r="D652" t="str">
            <v>Service parts and accessories - Factory</v>
          </cell>
          <cell r="E652">
            <v>719727.73</v>
          </cell>
        </row>
        <row r="653">
          <cell r="C653" t="str">
            <v>240090000</v>
          </cell>
          <cell r="D653" t="str">
            <v>Sundry inventory</v>
          </cell>
        </row>
        <row r="654">
          <cell r="C654" t="str">
            <v>240094000</v>
          </cell>
          <cell r="D654" t="str">
            <v>Excess and obsolete inventory</v>
          </cell>
        </row>
        <row r="655">
          <cell r="C655" t="str">
            <v>240098000</v>
          </cell>
          <cell r="D655" t="str">
            <v>Stock consigned to others for fabrication or sale</v>
          </cell>
        </row>
        <row r="656">
          <cell r="C656" t="str">
            <v>240099000</v>
          </cell>
          <cell r="D656" t="str">
            <v>Other inventory consignments - Memo</v>
          </cell>
        </row>
        <row r="658">
          <cell r="C658" t="str">
            <v>249900000</v>
          </cell>
          <cell r="D658" t="str">
            <v>2499 Inventories - Non-Standard</v>
          </cell>
        </row>
        <row r="660">
          <cell r="C660" t="str">
            <v>250100000</v>
          </cell>
          <cell r="D660" t="str">
            <v>Productive material, work in process and supplies</v>
          </cell>
        </row>
        <row r="661">
          <cell r="C661" t="str">
            <v>252500000</v>
          </cell>
          <cell r="D661" t="str">
            <v>2525 ALLOWANCE DUE TO OBSOLESCENCE - SERVICE PARTS AND ACCESSORIES</v>
          </cell>
          <cell r="E661">
            <v>-154227.37</v>
          </cell>
        </row>
        <row r="662">
          <cell r="D662" t="str">
            <v>Prepaid Expenses</v>
          </cell>
        </row>
        <row r="663">
          <cell r="C663" t="str">
            <v>260100000</v>
          </cell>
          <cell r="D663" t="str">
            <v>Taxes - other than income taxes</v>
          </cell>
          <cell r="E663">
            <v>0</v>
          </cell>
          <cell r="F663">
            <v>0</v>
          </cell>
        </row>
        <row r="675">
          <cell r="C675" t="str">
            <v>260500000</v>
          </cell>
          <cell r="D675" t="str">
            <v>Insurance</v>
          </cell>
          <cell r="E675">
            <v>35663.56</v>
          </cell>
          <cell r="F675">
            <v>0</v>
          </cell>
        </row>
        <row r="677">
          <cell r="C677" t="str">
            <v>267000000</v>
          </cell>
          <cell r="D677" t="str">
            <v>Employee pension programs</v>
          </cell>
        </row>
        <row r="678">
          <cell r="C678" t="str">
            <v>269000000</v>
          </cell>
          <cell r="D678" t="str">
            <v>Sundry</v>
          </cell>
          <cell r="E678">
            <v>11390.44</v>
          </cell>
          <cell r="F678">
            <v>0</v>
          </cell>
        </row>
        <row r="679">
          <cell r="C679" t="str">
            <v>269900000</v>
          </cell>
          <cell r="D679" t="str">
            <v>2699 Prepaid Expense - Other -Non-stand</v>
          </cell>
        </row>
        <row r="683">
          <cell r="C683" t="str">
            <v>269900000</v>
          </cell>
          <cell r="D683" t="str">
            <v>2699 Prepaid Expense - Other -Non-stand</v>
          </cell>
        </row>
        <row r="685">
          <cell r="C685" t="str">
            <v>271500000</v>
          </cell>
          <cell r="D685" t="str">
            <v>Deferred income taxes - current</v>
          </cell>
        </row>
        <row r="686">
          <cell r="C686" t="str">
            <v>271512880</v>
          </cell>
          <cell r="D686" t="str">
            <v>Korean National</v>
          </cell>
        </row>
        <row r="687">
          <cell r="C687" t="str">
            <v>271512890</v>
          </cell>
          <cell r="D687" t="str">
            <v>Korean and Local</v>
          </cell>
        </row>
        <row r="688">
          <cell r="C688" t="str">
            <v>271512895</v>
          </cell>
          <cell r="D688" t="str">
            <v>Non-Korean</v>
          </cell>
          <cell r="E688">
            <v>142256.84</v>
          </cell>
        </row>
        <row r="689">
          <cell r="C689" t="str">
            <v>271512899</v>
          </cell>
          <cell r="D689" t="str">
            <v>Valuation allowance</v>
          </cell>
        </row>
        <row r="690">
          <cell r="C690" t="str">
            <v>280100000</v>
          </cell>
          <cell r="D690" t="str">
            <v>Investments in units and subsidiaries</v>
          </cell>
        </row>
        <row r="691">
          <cell r="C691" t="str">
            <v>280100010</v>
          </cell>
          <cell r="D691" t="str">
            <v>2801 - Korea</v>
          </cell>
        </row>
        <row r="692">
          <cell r="C692" t="str">
            <v>280100020</v>
          </cell>
          <cell r="D692" t="str">
            <v xml:space="preserve">GM DAT – Zurich Office </v>
          </cell>
        </row>
        <row r="693">
          <cell r="C693" t="str">
            <v>280100100</v>
          </cell>
          <cell r="D693" t="str">
            <v>Daewoo Motor Austria, GmbH</v>
          </cell>
        </row>
        <row r="694">
          <cell r="C694" t="str">
            <v>280100200</v>
          </cell>
          <cell r="D694" t="str">
            <v>Daewoo Motor Benelux, B.V.</v>
          </cell>
        </row>
        <row r="695">
          <cell r="C695" t="str">
            <v>280100300</v>
          </cell>
          <cell r="D695" t="str">
            <v>Daewoo Automobile (Deutschland) GmbH</v>
          </cell>
        </row>
        <row r="696">
          <cell r="C696" t="str">
            <v>280100400</v>
          </cell>
          <cell r="D696" t="str">
            <v>Daewoo Motor Euro Parts Center B.V.</v>
          </cell>
        </row>
        <row r="697">
          <cell r="C697" t="str">
            <v>280100500</v>
          </cell>
          <cell r="D697" t="str">
            <v>Daewoo Automobile France S.A.S</v>
          </cell>
        </row>
        <row r="698">
          <cell r="C698" t="str">
            <v>280100550</v>
          </cell>
          <cell r="D698" t="str">
            <v>2801 - GM DAEWOO HUNGARY</v>
          </cell>
        </row>
        <row r="699">
          <cell r="C699" t="str">
            <v>280100600</v>
          </cell>
          <cell r="D699" t="str">
            <v>Daewoo Motor Iberia S.A.</v>
          </cell>
        </row>
        <row r="700">
          <cell r="C700" t="str">
            <v>280100700</v>
          </cell>
          <cell r="D700" t="str">
            <v>Daewoo Motor Italia S.P.A.</v>
          </cell>
        </row>
        <row r="701">
          <cell r="C701" t="str">
            <v>280100800</v>
          </cell>
          <cell r="D701" t="str">
            <v>Daewoo Automobile (Schweiz) AG</v>
          </cell>
        </row>
        <row r="702">
          <cell r="C702" t="str">
            <v>280100900</v>
          </cell>
          <cell r="D702" t="str">
            <v>Daewoo Motor de Puerto Rico Inc.</v>
          </cell>
        </row>
        <row r="703">
          <cell r="C703" t="str">
            <v>280100950</v>
          </cell>
          <cell r="D703" t="str">
            <v>2801 - GM DAEWOO UNITED KINGDOM</v>
          </cell>
        </row>
        <row r="704">
          <cell r="C704" t="str">
            <v>280101000</v>
          </cell>
          <cell r="D704" t="str">
            <v>Vietnam Daewoo Motor Co., Ltd.</v>
          </cell>
        </row>
        <row r="705">
          <cell r="C705" t="str">
            <v>282000000</v>
          </cell>
          <cell r="D705" t="str">
            <v>Long term notes receivable - units and subsidiary companies - non-trade</v>
          </cell>
        </row>
        <row r="706">
          <cell r="C706" t="str">
            <v>282000010</v>
          </cell>
          <cell r="D706" t="str">
            <v>2801 - Korea</v>
          </cell>
        </row>
        <row r="707">
          <cell r="C707" t="str">
            <v>282000020</v>
          </cell>
          <cell r="D707" t="str">
            <v xml:space="preserve">GM DAT – Zurich Office </v>
          </cell>
        </row>
        <row r="708">
          <cell r="C708" t="str">
            <v>282000100</v>
          </cell>
          <cell r="D708" t="str">
            <v>Daewoo Motor Austria, GmbH</v>
          </cell>
        </row>
        <row r="709">
          <cell r="C709" t="str">
            <v>282000200</v>
          </cell>
          <cell r="D709" t="str">
            <v>Daewoo Motor Benelux, B.V.</v>
          </cell>
        </row>
        <row r="710">
          <cell r="C710" t="str">
            <v>282000300</v>
          </cell>
          <cell r="D710" t="str">
            <v>Daewoo Automobile (Deutschland) GmbH</v>
          </cell>
        </row>
        <row r="711">
          <cell r="C711" t="str">
            <v>282000400</v>
          </cell>
          <cell r="D711" t="str">
            <v>Daewoo Motor Euro Parts Center B.V.</v>
          </cell>
        </row>
        <row r="712">
          <cell r="C712" t="str">
            <v>282000500</v>
          </cell>
          <cell r="D712" t="str">
            <v>Daewoo Automobile France S.A.S</v>
          </cell>
        </row>
        <row r="713">
          <cell r="C713" t="str">
            <v>282000550</v>
          </cell>
          <cell r="D713" t="str">
            <v>2801 - GM DAEWOO HUNGARY</v>
          </cell>
        </row>
        <row r="714">
          <cell r="C714" t="str">
            <v>282000600</v>
          </cell>
          <cell r="D714" t="str">
            <v>Daewoo Motor Iberia S.A.</v>
          </cell>
        </row>
        <row r="715">
          <cell r="C715" t="str">
            <v>282000700</v>
          </cell>
          <cell r="D715" t="str">
            <v>Daewoo Motor Italia S.P.A.</v>
          </cell>
        </row>
        <row r="716">
          <cell r="C716" t="str">
            <v>282000800</v>
          </cell>
          <cell r="D716" t="str">
            <v>Daewoo Automobile (Schweiz) AG</v>
          </cell>
        </row>
        <row r="717">
          <cell r="C717" t="str">
            <v>282000900</v>
          </cell>
          <cell r="D717" t="str">
            <v>Daewoo Motor de Puerto Rico Inc.</v>
          </cell>
        </row>
        <row r="718">
          <cell r="C718" t="str">
            <v>282000950</v>
          </cell>
          <cell r="D718" t="str">
            <v>2801 - GM DAEWOO UNITED KINGDOM</v>
          </cell>
        </row>
        <row r="719">
          <cell r="C719" t="str">
            <v>282001000</v>
          </cell>
          <cell r="D719" t="str">
            <v>Vietnam Daewoo Motor Co., Ltd.</v>
          </cell>
        </row>
        <row r="720">
          <cell r="C720" t="str">
            <v>291500000</v>
          </cell>
          <cell r="D720" t="str">
            <v>Other investments</v>
          </cell>
        </row>
        <row r="721">
          <cell r="C721" t="str">
            <v>292300000</v>
          </cell>
          <cell r="D721" t="str">
            <v>Long term notes receivable - other</v>
          </cell>
        </row>
        <row r="722">
          <cell r="C722" t="str">
            <v>293300000</v>
          </cell>
          <cell r="D722" t="str">
            <v>Long term accounts receivable - other</v>
          </cell>
        </row>
        <row r="723">
          <cell r="C723" t="str">
            <v>293400000</v>
          </cell>
          <cell r="D723" t="str">
            <v>2934 Long term accounts receivable - Employee - non trade</v>
          </cell>
        </row>
        <row r="724">
          <cell r="C724" t="str">
            <v>293500000</v>
          </cell>
          <cell r="D724" t="str">
            <v>2935 Long term accounts receivable - other - non trade</v>
          </cell>
        </row>
        <row r="725">
          <cell r="C725" t="str">
            <v>299000000</v>
          </cell>
          <cell r="D725" t="str">
            <v>Miscellaneous assets</v>
          </cell>
          <cell r="E725">
            <v>26149.599999999999</v>
          </cell>
        </row>
        <row r="729">
          <cell r="C729" t="str">
            <v>299700000</v>
          </cell>
          <cell r="D729" t="str">
            <v>Allowances deducted from investments and miscellaneous assets</v>
          </cell>
        </row>
        <row r="730">
          <cell r="C730" t="str">
            <v>299712310</v>
          </cell>
          <cell r="D730" t="str">
            <v>Opening balance - current year</v>
          </cell>
        </row>
        <row r="731">
          <cell r="C731" t="str">
            <v>299712320</v>
          </cell>
          <cell r="D731" t="str">
            <v>Additions debited or credited to income or expense</v>
          </cell>
        </row>
        <row r="732">
          <cell r="C732" t="str">
            <v>299712321</v>
          </cell>
          <cell r="D732" t="str">
            <v>Additions debited to allowance for doubtful accounts</v>
          </cell>
        </row>
        <row r="733">
          <cell r="C733" t="str">
            <v>299712325</v>
          </cell>
          <cell r="D733" t="str">
            <v>Additions debited to other accounts</v>
          </cell>
        </row>
        <row r="734">
          <cell r="C734" t="str">
            <v>299712330</v>
          </cell>
          <cell r="D734" t="str">
            <v>Deductions credited to allowance for doubtful accounts</v>
          </cell>
        </row>
        <row r="736">
          <cell r="D736" t="str">
            <v>Real Estate, Plants and Equipment</v>
          </cell>
        </row>
        <row r="737">
          <cell r="C737" t="str">
            <v>310500000</v>
          </cell>
          <cell r="D737" t="str">
            <v>M&amp;E Capital Leased</v>
          </cell>
        </row>
        <row r="738">
          <cell r="C738" t="str">
            <v>320200000</v>
          </cell>
          <cell r="D738" t="str">
            <v>Land</v>
          </cell>
        </row>
        <row r="740">
          <cell r="C740" t="str">
            <v>320500000</v>
          </cell>
          <cell r="D740" t="str">
            <v>Landhold improvements</v>
          </cell>
          <cell r="E740">
            <v>0</v>
          </cell>
        </row>
        <row r="742">
          <cell r="C742" t="str">
            <v>320363001</v>
          </cell>
          <cell r="D742" t="str">
            <v>Building &amp; Improvement</v>
          </cell>
          <cell r="E742">
            <v>6593061.8000000007</v>
          </cell>
        </row>
        <row r="743">
          <cell r="C743" t="str">
            <v>320363020</v>
          </cell>
          <cell r="D743" t="str">
            <v>Add - Completed Contruction</v>
          </cell>
          <cell r="E743">
            <v>18879.77</v>
          </cell>
        </row>
        <row r="747">
          <cell r="C747" t="str">
            <v>320400000</v>
          </cell>
          <cell r="D747" t="str">
            <v>Machinery &amp; Equipment</v>
          </cell>
        </row>
        <row r="748">
          <cell r="C748" t="str">
            <v>320463001</v>
          </cell>
          <cell r="D748" t="str">
            <v>Opening Balance - Current Year</v>
          </cell>
          <cell r="E748">
            <v>17355707.829999998</v>
          </cell>
          <cell r="F748">
            <v>0</v>
          </cell>
        </row>
        <row r="749">
          <cell r="C749" t="str">
            <v>320463020</v>
          </cell>
          <cell r="D749" t="str">
            <v>Add - Completed Contruction</v>
          </cell>
          <cell r="E749">
            <v>95751.97</v>
          </cell>
        </row>
        <row r="750">
          <cell r="C750" t="str">
            <v>320463030</v>
          </cell>
          <cell r="D750" t="str">
            <v>Add&amp;Ded - Same or Different Legal Entity</v>
          </cell>
          <cell r="E750">
            <v>756187</v>
          </cell>
        </row>
        <row r="751">
          <cell r="C751" t="str">
            <v>320463051</v>
          </cell>
          <cell r="D751" t="str">
            <v>Ded - Outside Sales and Disposals</v>
          </cell>
          <cell r="E751">
            <v>-1722667.36</v>
          </cell>
        </row>
        <row r="752">
          <cell r="C752" t="str">
            <v>320463052</v>
          </cell>
          <cell r="D752" t="str">
            <v>Ded - Fully Amortized Special Tool</v>
          </cell>
        </row>
        <row r="753">
          <cell r="C753" t="str">
            <v>320463083</v>
          </cell>
          <cell r="D753" t="str">
            <v>Other Central Office Adj-Capitali</v>
          </cell>
        </row>
        <row r="754">
          <cell r="C754" t="str">
            <v>320463085</v>
          </cell>
          <cell r="D754" t="str">
            <v>Other Central Office Adj - Recl.</v>
          </cell>
        </row>
        <row r="757">
          <cell r="F757">
            <v>0</v>
          </cell>
        </row>
        <row r="762">
          <cell r="C762" t="str">
            <v>327000000</v>
          </cell>
          <cell r="D762" t="str">
            <v>Construction in progress</v>
          </cell>
          <cell r="E762">
            <v>26148.39</v>
          </cell>
        </row>
        <row r="766">
          <cell r="C766" t="str">
            <v>329800000</v>
          </cell>
          <cell r="D766" t="str">
            <v>3298 - Fixed Asset Non-standard</v>
          </cell>
        </row>
        <row r="767">
          <cell r="D767" t="str">
            <v>Accumulated depreciation and amortization</v>
          </cell>
        </row>
        <row r="769">
          <cell r="C769" t="str">
            <v>330500000</v>
          </cell>
          <cell r="D769" t="str">
            <v>Accumulated depreciation  - leasehold improvements</v>
          </cell>
        </row>
        <row r="770">
          <cell r="C770" t="str">
            <v>330100000</v>
          </cell>
          <cell r="D770" t="str">
            <v>Accumulated depreciation  - Building &amp; Improvements</v>
          </cell>
        </row>
        <row r="771">
          <cell r="C771" t="str">
            <v>330163501</v>
          </cell>
          <cell r="D771" t="str">
            <v>Opening Balance - Current Year</v>
          </cell>
          <cell r="E771">
            <v>-2857373.54</v>
          </cell>
          <cell r="F771">
            <v>0</v>
          </cell>
        </row>
        <row r="772">
          <cell r="C772" t="str">
            <v>330163507</v>
          </cell>
          <cell r="D772" t="str">
            <v>Incl. in SG&amp;A Accounts "Group C"</v>
          </cell>
          <cell r="F772">
            <v>0</v>
          </cell>
        </row>
        <row r="773">
          <cell r="C773" t="str">
            <v>330163508</v>
          </cell>
          <cell r="D773" t="str">
            <v>Incl. in COS &amp; Misc. Acc. "Group D"</v>
          </cell>
        </row>
        <row r="774">
          <cell r="C774" t="str">
            <v>330163509</v>
          </cell>
          <cell r="D774" t="str">
            <v>Add - Amortization-Current Year</v>
          </cell>
        </row>
        <row r="775">
          <cell r="C775" t="str">
            <v>330163530</v>
          </cell>
          <cell r="D775" t="str">
            <v>Add&amp;Ded - Allied Purchases</v>
          </cell>
        </row>
        <row r="776">
          <cell r="C776" t="str">
            <v>330163551</v>
          </cell>
          <cell r="D776" t="str">
            <v>Ded - Outside Sales and Disposals</v>
          </cell>
        </row>
        <row r="777">
          <cell r="C777" t="str">
            <v>330163552</v>
          </cell>
          <cell r="D777" t="str">
            <v>Ded - Fully Amortized Special Tool</v>
          </cell>
        </row>
        <row r="778">
          <cell r="C778" t="str">
            <v>330163585</v>
          </cell>
          <cell r="D778" t="str">
            <v>Reclassifications w/i FA</v>
          </cell>
        </row>
        <row r="779">
          <cell r="C779" t="str">
            <v>330300000</v>
          </cell>
          <cell r="D779" t="str">
            <v>Accumulated depreciation  - machinery and equipment</v>
          </cell>
        </row>
        <row r="780">
          <cell r="C780" t="str">
            <v>330363501</v>
          </cell>
          <cell r="D780" t="str">
            <v>Opening Balance - Current Year</v>
          </cell>
          <cell r="E780">
            <v>-12608102.73</v>
          </cell>
        </row>
        <row r="781">
          <cell r="C781" t="str">
            <v>330363507</v>
          </cell>
          <cell r="D781" t="str">
            <v>Incl. in SG&amp;A Accounts "Group C"</v>
          </cell>
        </row>
        <row r="782">
          <cell r="C782" t="str">
            <v>330363508</v>
          </cell>
          <cell r="D782" t="str">
            <v>Incl. in COS &amp; Misc. Acc. "Group D"</v>
          </cell>
          <cell r="F782">
            <v>0</v>
          </cell>
        </row>
        <row r="783">
          <cell r="C783" t="str">
            <v>330363509</v>
          </cell>
          <cell r="D783" t="str">
            <v>Add - Amortization-Current Year</v>
          </cell>
        </row>
        <row r="784">
          <cell r="C784" t="str">
            <v>330363530</v>
          </cell>
          <cell r="D784" t="str">
            <v>Add&amp;Ded - Allied Purchases</v>
          </cell>
        </row>
        <row r="785">
          <cell r="C785" t="str">
            <v>330363551</v>
          </cell>
          <cell r="D785" t="str">
            <v>Ded - Outside Sales and Disposals</v>
          </cell>
        </row>
        <row r="786">
          <cell r="C786" t="str">
            <v>330363552</v>
          </cell>
          <cell r="D786" t="str">
            <v>Ded - Fully Amortized Special Tool</v>
          </cell>
        </row>
        <row r="787">
          <cell r="C787" t="str">
            <v>330363585</v>
          </cell>
          <cell r="D787" t="str">
            <v>Reclassifications w/i FA</v>
          </cell>
        </row>
        <row r="788">
          <cell r="C788" t="str">
            <v>339900000</v>
          </cell>
          <cell r="D788" t="str">
            <v>3399 - Depreciation - Non-standard</v>
          </cell>
        </row>
        <row r="789">
          <cell r="C789" t="str">
            <v>343000000</v>
          </cell>
          <cell r="D789" t="str">
            <v>Special tools</v>
          </cell>
        </row>
        <row r="790">
          <cell r="C790" t="str">
            <v>343300000</v>
          </cell>
          <cell r="D790" t="str">
            <v>Special tools - amortization</v>
          </cell>
        </row>
        <row r="791">
          <cell r="C791" t="str">
            <v>349800000</v>
          </cell>
          <cell r="D791" t="str">
            <v>3498 Special Tools - Non-standard</v>
          </cell>
        </row>
        <row r="792">
          <cell r="C792" t="str">
            <v>349900000</v>
          </cell>
          <cell r="D792" t="str">
            <v>3499 Amortization - Non-standard</v>
          </cell>
        </row>
        <row r="793">
          <cell r="D793" t="str">
            <v>Intangible assets</v>
          </cell>
        </row>
        <row r="794">
          <cell r="C794" t="str">
            <v>350000000</v>
          </cell>
          <cell r="D794" t="str">
            <v>Intangible assets</v>
          </cell>
          <cell r="E794">
            <v>0</v>
          </cell>
          <cell r="F794">
            <v>0</v>
          </cell>
        </row>
        <row r="800">
          <cell r="D800" t="str">
            <v>Deferred charges</v>
          </cell>
        </row>
        <row r="801">
          <cell r="C801" t="str">
            <v>360500000</v>
          </cell>
          <cell r="D801" t="str">
            <v>Insurance - deferred</v>
          </cell>
        </row>
        <row r="802">
          <cell r="C802" t="str">
            <v>367000000</v>
          </cell>
          <cell r="D802" t="str">
            <v>Employee pension programs</v>
          </cell>
        </row>
        <row r="803">
          <cell r="C803" t="str">
            <v>369000000</v>
          </cell>
          <cell r="D803" t="str">
            <v>Sundry deferred</v>
          </cell>
          <cell r="E803">
            <v>0</v>
          </cell>
        </row>
        <row r="807">
          <cell r="C807" t="str">
            <v>370000000</v>
          </cell>
          <cell r="D807" t="str">
            <v xml:space="preserve">DEFERRED INCOME TAXES - NONCURRENT </v>
          </cell>
        </row>
        <row r="808">
          <cell r="C808" t="str">
            <v>370012880</v>
          </cell>
          <cell r="D808" t="str">
            <v>Korean National</v>
          </cell>
        </row>
        <row r="809">
          <cell r="C809" t="str">
            <v>370012890</v>
          </cell>
          <cell r="D809" t="str">
            <v>Korean and Local</v>
          </cell>
        </row>
        <row r="810">
          <cell r="C810" t="str">
            <v>370012895</v>
          </cell>
          <cell r="D810" t="str">
            <v>Non-Korean</v>
          </cell>
          <cell r="E810">
            <v>540564.14</v>
          </cell>
        </row>
        <row r="811">
          <cell r="C811" t="str">
            <v>370012899</v>
          </cell>
          <cell r="D811" t="str">
            <v>Valuation allowance</v>
          </cell>
        </row>
        <row r="812">
          <cell r="C812" t="str">
            <v>379900000</v>
          </cell>
          <cell r="D812" t="str">
            <v>3690 Deferred Charges Sundry</v>
          </cell>
        </row>
        <row r="813">
          <cell r="C813" t="str">
            <v>380000000</v>
          </cell>
          <cell r="D813" t="str">
            <v>Goodwill</v>
          </cell>
        </row>
        <row r="814">
          <cell r="D814" t="str">
            <v>Other</v>
          </cell>
        </row>
        <row r="815">
          <cell r="C815" t="str">
            <v>399900000</v>
          </cell>
          <cell r="D815" t="str">
            <v>Other assets - net - nonstandard</v>
          </cell>
        </row>
        <row r="818">
          <cell r="D818" t="str">
            <v>LIABILITIES &amp; EQUITY</v>
          </cell>
        </row>
        <row r="819">
          <cell r="D819" t="str">
            <v>Notes payable and bank overdrafts</v>
          </cell>
        </row>
        <row r="820">
          <cell r="C820" t="str">
            <v>400500000</v>
          </cell>
          <cell r="D820" t="str">
            <v>KOREAN (foreign)  INCOME TAXES PAYABLE CURRENTLY</v>
          </cell>
          <cell r="E820">
            <v>-337739.69000000006</v>
          </cell>
        </row>
        <row r="821">
          <cell r="C821" t="str">
            <v>400600000</v>
          </cell>
          <cell r="D821" t="str">
            <v>PROVINCIAL, REGIONAL AND LOCAL INCOME TAXES PAYABLE</v>
          </cell>
        </row>
        <row r="822">
          <cell r="C822" t="str">
            <v>411500000</v>
          </cell>
          <cell r="D822" t="str">
            <v>Outside all other - Banks</v>
          </cell>
          <cell r="E822">
            <v>0</v>
          </cell>
          <cell r="F822">
            <v>0</v>
          </cell>
        </row>
        <row r="824">
          <cell r="C824" t="str">
            <v>411600000</v>
          </cell>
          <cell r="D824" t="str">
            <v>Outside all other - Financial institutions</v>
          </cell>
        </row>
        <row r="825">
          <cell r="C825" t="str">
            <v>411700000</v>
          </cell>
          <cell r="D825" t="str">
            <v>Outside all other - holders of commercial paper</v>
          </cell>
        </row>
        <row r="827">
          <cell r="C827" t="str">
            <v>413000000</v>
          </cell>
          <cell r="D827" t="str">
            <v>4130 Current Portion of Long-Term Debt Outside</v>
          </cell>
        </row>
        <row r="828">
          <cell r="C828" t="str">
            <v>420100000</v>
          </cell>
          <cell r="D828" t="str">
            <v>Audited vouchers</v>
          </cell>
        </row>
        <row r="829">
          <cell r="C829" t="str">
            <v>420100010</v>
          </cell>
          <cell r="D829" t="str">
            <v>GM Daewoo Automotive &amp; Technology, Ltd.</v>
          </cell>
          <cell r="E829">
            <v>-3761242.75</v>
          </cell>
        </row>
        <row r="834">
          <cell r="C834" t="str">
            <v>420100020</v>
          </cell>
          <cell r="D834" t="str">
            <v xml:space="preserve">GM DAT – Zurich Office </v>
          </cell>
        </row>
        <row r="835">
          <cell r="C835" t="str">
            <v>420100100</v>
          </cell>
          <cell r="D835" t="str">
            <v>Daewoo Motor Austria, GmbH</v>
          </cell>
        </row>
        <row r="836">
          <cell r="C836" t="str">
            <v>420100200</v>
          </cell>
          <cell r="D836" t="str">
            <v>Daewoo Motor Benelux, B.V.</v>
          </cell>
        </row>
        <row r="837">
          <cell r="C837" t="str">
            <v>420100300</v>
          </cell>
          <cell r="D837" t="str">
            <v>Daewoo Automobile (Deutschland) GmbH</v>
          </cell>
        </row>
        <row r="838">
          <cell r="C838" t="str">
            <v>420100400</v>
          </cell>
          <cell r="D838" t="str">
            <v>Daewoo Motor Euro Parts Center B.V.</v>
          </cell>
        </row>
        <row r="839">
          <cell r="C839" t="str">
            <v>420100500</v>
          </cell>
          <cell r="D839" t="str">
            <v>Daewoo Automobile France S.A.S</v>
          </cell>
        </row>
        <row r="840">
          <cell r="C840" t="str">
            <v>420100550</v>
          </cell>
          <cell r="D840" t="str">
            <v>4201 - GM DAEWOO HUNGARY</v>
          </cell>
        </row>
        <row r="841">
          <cell r="C841" t="str">
            <v>420100600</v>
          </cell>
          <cell r="D841" t="str">
            <v>Daewoo Motor Iberia S. A.</v>
          </cell>
        </row>
        <row r="842">
          <cell r="C842" t="str">
            <v>420100700</v>
          </cell>
          <cell r="D842" t="str">
            <v>Daewoo Motor Italia S. P. A.</v>
          </cell>
        </row>
        <row r="843">
          <cell r="C843" t="str">
            <v>420100800</v>
          </cell>
          <cell r="D843" t="str">
            <v>Daewoo Automobile (Schweiz) AG</v>
          </cell>
        </row>
        <row r="844">
          <cell r="C844" t="str">
            <v>420100900</v>
          </cell>
          <cell r="D844" t="str">
            <v>Daewoo Motor de Puerto Rico Inc.</v>
          </cell>
        </row>
        <row r="845">
          <cell r="C845" t="str">
            <v>420100950</v>
          </cell>
          <cell r="D845" t="str">
            <v>4201 - GM DAEWOO UNITED KINGDOM</v>
          </cell>
        </row>
        <row r="846">
          <cell r="C846" t="str">
            <v>420101000</v>
          </cell>
          <cell r="D846" t="str">
            <v>Vietnam Daewoo Motor Co., Ltd.</v>
          </cell>
        </row>
        <row r="847">
          <cell r="D847" t="str">
            <v>Accounts payable - outside</v>
          </cell>
        </row>
        <row r="848">
          <cell r="C848" t="str">
            <v>441100000</v>
          </cell>
          <cell r="D848" t="str">
            <v>Trade creditors - audited vouchers</v>
          </cell>
          <cell r="E848">
            <v>-581219.9</v>
          </cell>
          <cell r="F848">
            <v>0</v>
          </cell>
        </row>
        <row r="864">
          <cell r="C864" t="str">
            <v>446500000</v>
          </cell>
          <cell r="D864" t="str">
            <v>Other non-trade - Escheatable property</v>
          </cell>
        </row>
        <row r="865">
          <cell r="C865" t="str">
            <v>447000000</v>
          </cell>
          <cell r="D865" t="str">
            <v>Other non-trade - National income tax - employees and non-employees</v>
          </cell>
          <cell r="E865">
            <v>-259158.36</v>
          </cell>
          <cell r="F865">
            <v>0</v>
          </cell>
        </row>
        <row r="866">
          <cell r="C866" t="str">
            <v>447100000</v>
          </cell>
          <cell r="D866" t="str">
            <v>Other non-trade -  provincial and local income taxes - employee</v>
          </cell>
        </row>
        <row r="867">
          <cell r="C867" t="str">
            <v>449100000</v>
          </cell>
          <cell r="D867" t="str">
            <v>Accounts payable - misc. other</v>
          </cell>
          <cell r="E867">
            <v>-990929.39999999991</v>
          </cell>
          <cell r="F867">
            <v>0</v>
          </cell>
        </row>
        <row r="885">
          <cell r="C885" t="str">
            <v>449200000</v>
          </cell>
          <cell r="D885" t="str">
            <v>4492 Accounts Payable - Outside -Non-std</v>
          </cell>
        </row>
        <row r="886">
          <cell r="C886" t="str">
            <v>449700000</v>
          </cell>
          <cell r="D886" t="str">
            <v>Trade creditors - outside account receivable accounts with credit balances</v>
          </cell>
        </row>
        <row r="887">
          <cell r="D887" t="str">
            <v>Accounts payable - employee plans - employee insurance programs</v>
          </cell>
        </row>
        <row r="888">
          <cell r="C888" t="str">
            <v>460100000</v>
          </cell>
          <cell r="D888" t="str">
            <v>Unit contributions - group insurance plan</v>
          </cell>
        </row>
        <row r="889">
          <cell r="C889" t="str">
            <v>460200000</v>
          </cell>
          <cell r="D889" t="str">
            <v>4602 Accounts payable - employee plans - employee insurance programs Unit contributions - emplpyee contributions</v>
          </cell>
        </row>
        <row r="890">
          <cell r="C890" t="str">
            <v>461000000</v>
          </cell>
          <cell r="D890" t="str">
            <v>Unit contributions - health care benefits</v>
          </cell>
          <cell r="E890">
            <v>0</v>
          </cell>
        </row>
        <row r="894">
          <cell r="C894" t="str">
            <v>461100000</v>
          </cell>
          <cell r="D894" t="str">
            <v>Employee contributions - health care benefits</v>
          </cell>
        </row>
        <row r="895">
          <cell r="C895" t="str">
            <v>463000000</v>
          </cell>
          <cell r="D895" t="str">
            <v>Employee pension programs</v>
          </cell>
        </row>
        <row r="896">
          <cell r="C896" t="str">
            <v>463200000</v>
          </cell>
          <cell r="D896" t="str">
            <v>4632 Accounts payable - emplyoee plans - emplyoee contribution</v>
          </cell>
        </row>
        <row r="897">
          <cell r="C897" t="str">
            <v>480100000</v>
          </cell>
          <cell r="D897" t="str">
            <v>SALES - Subisidiaries and units</v>
          </cell>
        </row>
        <row r="898">
          <cell r="C898" t="str">
            <v>480100010</v>
          </cell>
          <cell r="D898" t="str">
            <v>GM Daewoo Automotive &amp; Technology, Ltd.</v>
          </cell>
        </row>
        <row r="899">
          <cell r="C899" t="str">
            <v>480100020</v>
          </cell>
          <cell r="D899" t="str">
            <v xml:space="preserve">GM DAT – Zurich Office </v>
          </cell>
        </row>
        <row r="900">
          <cell r="C900" t="str">
            <v>480100100</v>
          </cell>
          <cell r="D900" t="str">
            <v>Daewoo Motor Austria, GmbH</v>
          </cell>
        </row>
        <row r="901">
          <cell r="C901" t="str">
            <v>480100200</v>
          </cell>
          <cell r="D901" t="str">
            <v>Daewoo Motor Benelux, B.V.</v>
          </cell>
        </row>
        <row r="902">
          <cell r="C902" t="str">
            <v>480100300</v>
          </cell>
          <cell r="D902" t="str">
            <v>Daewoo Automobile (Deutschland) GmbH</v>
          </cell>
        </row>
        <row r="903">
          <cell r="C903" t="str">
            <v>480100400</v>
          </cell>
          <cell r="D903" t="str">
            <v>Daewoo Motor Euro Parts Center B.V.</v>
          </cell>
        </row>
        <row r="904">
          <cell r="C904" t="str">
            <v>480100500</v>
          </cell>
          <cell r="D904" t="str">
            <v>Daewoo Automobile France S.A.S</v>
          </cell>
        </row>
        <row r="905">
          <cell r="C905" t="str">
            <v>480100550</v>
          </cell>
          <cell r="D905" t="str">
            <v>4801 - GM DAEWOO HUNGARY</v>
          </cell>
        </row>
        <row r="906">
          <cell r="C906" t="str">
            <v>480100600</v>
          </cell>
          <cell r="D906" t="str">
            <v>Daewoo Motor Iberia S.A.</v>
          </cell>
        </row>
        <row r="907">
          <cell r="C907" t="str">
            <v>480100700</v>
          </cell>
          <cell r="D907" t="str">
            <v>Daewoo Motor Italia S.P.A.</v>
          </cell>
        </row>
        <row r="908">
          <cell r="C908" t="str">
            <v>480100800</v>
          </cell>
          <cell r="D908" t="str">
            <v>Daewoo Automobile (Schweiz) AG</v>
          </cell>
        </row>
        <row r="909">
          <cell r="C909" t="str">
            <v>480100900</v>
          </cell>
          <cell r="D909" t="str">
            <v>Daewoo Motor de Puerto Rico Inc.</v>
          </cell>
        </row>
        <row r="910">
          <cell r="C910" t="str">
            <v>480100950</v>
          </cell>
          <cell r="D910" t="str">
            <v>4801 - GM DAEWOO UNITED KINGDOM</v>
          </cell>
        </row>
        <row r="911">
          <cell r="C911" t="str">
            <v>480101000</v>
          </cell>
          <cell r="D911" t="str">
            <v>Vietnam Daewoo Motor Co., Ltd.</v>
          </cell>
        </row>
        <row r="912">
          <cell r="C912" t="str">
            <v>480600000</v>
          </cell>
          <cell r="D912" t="str">
            <v>DISPUTED ITEMS WITH SUBSIDIARIES and UNITS</v>
          </cell>
        </row>
        <row r="913">
          <cell r="C913" t="str">
            <v>480600010</v>
          </cell>
          <cell r="D913" t="str">
            <v>GM Daewoo Automotive &amp; Technology, Ltd.</v>
          </cell>
        </row>
        <row r="914">
          <cell r="C914" t="str">
            <v>480600020</v>
          </cell>
          <cell r="D914" t="str">
            <v xml:space="preserve">GM DAT – Zurich Office </v>
          </cell>
        </row>
        <row r="915">
          <cell r="C915" t="str">
            <v>480600100</v>
          </cell>
          <cell r="D915" t="str">
            <v>Daewoo Motor Austria, GmbH</v>
          </cell>
        </row>
        <row r="916">
          <cell r="C916" t="str">
            <v>480600200</v>
          </cell>
          <cell r="D916" t="str">
            <v>Daewoo Motor Benelux, B.V.</v>
          </cell>
        </row>
        <row r="917">
          <cell r="C917" t="str">
            <v>480600300</v>
          </cell>
          <cell r="D917" t="str">
            <v>Daewoo Automobile (Deutschland) GmbH</v>
          </cell>
        </row>
        <row r="918">
          <cell r="C918" t="str">
            <v>480600400</v>
          </cell>
          <cell r="D918" t="str">
            <v>Daewoo Motor Euro Parts Center B.V.</v>
          </cell>
        </row>
        <row r="919">
          <cell r="C919" t="str">
            <v>480600500</v>
          </cell>
          <cell r="D919" t="str">
            <v>Daewoo Automobile France S.A.S</v>
          </cell>
        </row>
        <row r="920">
          <cell r="C920" t="str">
            <v>480600550</v>
          </cell>
          <cell r="D920" t="str">
            <v>4801 - GM DAEWOO HUNGARY</v>
          </cell>
        </row>
        <row r="921">
          <cell r="C921" t="str">
            <v>480600600</v>
          </cell>
          <cell r="D921" t="str">
            <v>Daewoo Motor Iberia S.A.</v>
          </cell>
        </row>
        <row r="922">
          <cell r="C922" t="str">
            <v>480600700</v>
          </cell>
          <cell r="D922" t="str">
            <v>Daewoo Motor Italia S.P.A.</v>
          </cell>
        </row>
        <row r="923">
          <cell r="C923" t="str">
            <v>480600800</v>
          </cell>
          <cell r="D923" t="str">
            <v>Daewoo Automobile (Schweiz) AG</v>
          </cell>
        </row>
        <row r="924">
          <cell r="C924" t="str">
            <v>480600900</v>
          </cell>
          <cell r="D924" t="str">
            <v>Daewoo Motor de Puerto Rico Inc.</v>
          </cell>
        </row>
        <row r="925">
          <cell r="C925" t="str">
            <v>480600950</v>
          </cell>
          <cell r="D925" t="str">
            <v>4801 - GM DAEWOO UNITED KINGDOM</v>
          </cell>
        </row>
        <row r="926">
          <cell r="C926" t="str">
            <v>480601000</v>
          </cell>
          <cell r="D926" t="str">
            <v>Vietnam Daewoo Motor Co., Ltd.</v>
          </cell>
        </row>
        <row r="927">
          <cell r="C927" t="str">
            <v>480700000</v>
          </cell>
          <cell r="D927" t="str">
            <v xml:space="preserve">ACCRUED LIABILITIES, Subs and units – TAX DEDUCTIBLE UPON PAYMENT </v>
          </cell>
        </row>
        <row r="928">
          <cell r="C928" t="str">
            <v>480700010</v>
          </cell>
          <cell r="D928" t="str">
            <v>GM Daewoo Automotive &amp; Technology, Ltd.</v>
          </cell>
        </row>
        <row r="929">
          <cell r="C929" t="str">
            <v>480700020</v>
          </cell>
          <cell r="D929" t="str">
            <v xml:space="preserve">GM DAT – Zurich Office </v>
          </cell>
        </row>
        <row r="930">
          <cell r="C930" t="str">
            <v>480700100</v>
          </cell>
          <cell r="D930" t="str">
            <v>Daewoo Motor Austria, GmbH</v>
          </cell>
        </row>
        <row r="931">
          <cell r="C931" t="str">
            <v>480700200</v>
          </cell>
          <cell r="D931" t="str">
            <v>Daewoo Motor Benelux, B.V.</v>
          </cell>
        </row>
        <row r="932">
          <cell r="C932" t="str">
            <v>480700300</v>
          </cell>
          <cell r="D932" t="str">
            <v>Daewoo Automobile (Deutschland) GmbH</v>
          </cell>
        </row>
        <row r="933">
          <cell r="C933" t="str">
            <v>480700400</v>
          </cell>
          <cell r="D933" t="str">
            <v>Daewoo Motor Euro Parts Center B.V.</v>
          </cell>
        </row>
        <row r="934">
          <cell r="C934" t="str">
            <v>480700500</v>
          </cell>
          <cell r="D934" t="str">
            <v>Daewoo Automobile France S.A.S</v>
          </cell>
        </row>
        <row r="935">
          <cell r="C935" t="str">
            <v>480700550</v>
          </cell>
          <cell r="D935" t="str">
            <v>4801 - GM DAEWOO HUNGARY</v>
          </cell>
        </row>
        <row r="936">
          <cell r="C936" t="str">
            <v>480700600</v>
          </cell>
          <cell r="D936" t="str">
            <v>Daewoo Motor Iberia S.A.</v>
          </cell>
        </row>
        <row r="937">
          <cell r="C937" t="str">
            <v>480700700</v>
          </cell>
          <cell r="D937" t="str">
            <v>Daewoo Motor Italia S.P.A.</v>
          </cell>
        </row>
        <row r="938">
          <cell r="C938" t="str">
            <v>480700800</v>
          </cell>
          <cell r="D938" t="str">
            <v>Daewoo Automobile (Schweiz) AG</v>
          </cell>
        </row>
        <row r="939">
          <cell r="C939" t="str">
            <v>480700900</v>
          </cell>
          <cell r="D939" t="str">
            <v>Daewoo Motor de Puerto Rico Inc.</v>
          </cell>
        </row>
        <row r="940">
          <cell r="C940" t="str">
            <v>480700950</v>
          </cell>
          <cell r="D940" t="str">
            <v>4801 - GM DAEWOO UNITED KINGDOM</v>
          </cell>
        </row>
        <row r="941">
          <cell r="C941" t="str">
            <v>480701000</v>
          </cell>
          <cell r="D941" t="str">
            <v>Vietnam Daewoo Motor Co., Ltd.</v>
          </cell>
        </row>
        <row r="943">
          <cell r="D943" t="str">
            <v>Accrued liabilities - taxes</v>
          </cell>
        </row>
        <row r="944">
          <cell r="C944" t="str">
            <v>500300000</v>
          </cell>
          <cell r="D944" t="str">
            <v>Provincial and local taxes-other</v>
          </cell>
        </row>
        <row r="945">
          <cell r="C945" t="str">
            <v>500314110</v>
          </cell>
          <cell r="D945" t="str">
            <v>Opening balance - current year</v>
          </cell>
        </row>
        <row r="946">
          <cell r="C946" t="str">
            <v>500314122</v>
          </cell>
          <cell r="D946" t="str">
            <v>National excise taxes legally assessed against other parties</v>
          </cell>
        </row>
        <row r="947">
          <cell r="C947" t="str">
            <v>500314126</v>
          </cell>
          <cell r="D947" t="str">
            <v>Provincial regional and local - sales, gross receipts and use taxes legally assessed against unit</v>
          </cell>
          <cell r="E947">
            <v>-447667.24</v>
          </cell>
        </row>
        <row r="948">
          <cell r="C948" t="str">
            <v>500314127</v>
          </cell>
          <cell r="D948" t="str">
            <v>Provincial regional and local - sales, gross receiptss and use taxes legally assessed against others</v>
          </cell>
        </row>
        <row r="949">
          <cell r="C949" t="str">
            <v>500314128</v>
          </cell>
          <cell r="D949" t="str">
            <v>Property taxes</v>
          </cell>
        </row>
        <row r="950">
          <cell r="C950" t="str">
            <v>500314130</v>
          </cell>
          <cell r="D950" t="str">
            <v>Licenses, permits and fees</v>
          </cell>
          <cell r="E950">
            <v>0</v>
          </cell>
          <cell r="F950">
            <v>0</v>
          </cell>
        </row>
        <row r="951">
          <cell r="C951" t="str">
            <v>500314162</v>
          </cell>
          <cell r="D951" t="str">
            <v>National excise taxes legally assessed against other parties</v>
          </cell>
        </row>
        <row r="952">
          <cell r="C952" t="str">
            <v>500314167</v>
          </cell>
          <cell r="D952" t="str">
            <v>Provincial and local - sales, gross receipts and use taxes legally assessed to others</v>
          </cell>
        </row>
        <row r="953">
          <cell r="C953" t="str">
            <v>500314177</v>
          </cell>
          <cell r="D953" t="str">
            <v>Other payroll taxes</v>
          </cell>
        </row>
        <row r="954">
          <cell r="C954" t="str">
            <v>500314190</v>
          </cell>
          <cell r="D954" t="str">
            <v>Payables and other</v>
          </cell>
        </row>
        <row r="955">
          <cell r="C955" t="str">
            <v>500400000</v>
          </cell>
          <cell r="D955" t="str">
            <v>National Excise Taxes</v>
          </cell>
        </row>
        <row r="956">
          <cell r="C956" t="str">
            <v>500414110</v>
          </cell>
          <cell r="D956" t="str">
            <v>Opening balance - current year</v>
          </cell>
        </row>
        <row r="957">
          <cell r="C957" t="str">
            <v>500414122</v>
          </cell>
          <cell r="D957" t="str">
            <v>National excise taxes legally assessed against other parties</v>
          </cell>
          <cell r="E957">
            <v>-496071.29</v>
          </cell>
        </row>
        <row r="971">
          <cell r="C971" t="str">
            <v>500414126</v>
          </cell>
          <cell r="D971" t="str">
            <v>Provincial regional and local - sales, gross receipts and use taxes legally assessed against unit</v>
          </cell>
          <cell r="E971">
            <v>0</v>
          </cell>
          <cell r="F971">
            <v>0</v>
          </cell>
        </row>
        <row r="972">
          <cell r="C972" t="str">
            <v>500414127</v>
          </cell>
          <cell r="D972" t="str">
            <v>Provincial regional and local - sales, gross receiptss and use taxes legally assessed against others</v>
          </cell>
        </row>
        <row r="973">
          <cell r="C973" t="str">
            <v>500414128</v>
          </cell>
          <cell r="D973" t="str">
            <v>Property taxes</v>
          </cell>
        </row>
        <row r="974">
          <cell r="C974" t="str">
            <v>500414130</v>
          </cell>
          <cell r="D974" t="str">
            <v>Licenses, permits and fees</v>
          </cell>
        </row>
        <row r="975">
          <cell r="C975" t="str">
            <v>500414162</v>
          </cell>
          <cell r="D975" t="str">
            <v>National excise taxes legally assessed against other parties</v>
          </cell>
        </row>
        <row r="976">
          <cell r="C976" t="str">
            <v>500414167</v>
          </cell>
          <cell r="D976" t="str">
            <v>Provincial and local - sales, gross receipts and use taxes legally assessed to others</v>
          </cell>
        </row>
        <row r="977">
          <cell r="C977" t="str">
            <v>500414177</v>
          </cell>
          <cell r="D977" t="str">
            <v>Other payroll taxes</v>
          </cell>
        </row>
        <row r="978">
          <cell r="C978" t="str">
            <v>500414190</v>
          </cell>
          <cell r="D978" t="str">
            <v>Payables and other</v>
          </cell>
          <cell r="E978">
            <v>-207520.93</v>
          </cell>
        </row>
        <row r="982">
          <cell r="C982" t="str">
            <v>503000000</v>
          </cell>
          <cell r="D982" t="str">
            <v>Social national pension fee (security type) taxes - employer</v>
          </cell>
        </row>
        <row r="983">
          <cell r="C983" t="str">
            <v>503014110</v>
          </cell>
          <cell r="D983" t="str">
            <v>Opening balance - current year</v>
          </cell>
        </row>
        <row r="984">
          <cell r="C984" t="str">
            <v>503014122</v>
          </cell>
          <cell r="D984" t="str">
            <v>National excise taxes legally assessed against other parties</v>
          </cell>
        </row>
        <row r="985">
          <cell r="C985" t="str">
            <v>503014126</v>
          </cell>
          <cell r="D985" t="str">
            <v>Provincial regional and local - sales, gross receipts and use taxes legally assessed against unit</v>
          </cell>
        </row>
        <row r="986">
          <cell r="C986" t="str">
            <v>503014127</v>
          </cell>
          <cell r="D986" t="str">
            <v>Provincial regional and local - sales, gross receiptss and use taxes legally assessed against others</v>
          </cell>
        </row>
        <row r="987">
          <cell r="C987" t="str">
            <v>503014128</v>
          </cell>
          <cell r="D987" t="str">
            <v>Property taxes</v>
          </cell>
        </row>
        <row r="988">
          <cell r="C988" t="str">
            <v>503014130</v>
          </cell>
          <cell r="D988" t="str">
            <v>Licenses, permits and fees</v>
          </cell>
        </row>
        <row r="989">
          <cell r="C989" t="str">
            <v>503014162</v>
          </cell>
          <cell r="D989" t="str">
            <v>National excise taxes legally assessed against other parties</v>
          </cell>
          <cell r="E989">
            <v>0</v>
          </cell>
        </row>
        <row r="990">
          <cell r="C990" t="str">
            <v>503014164</v>
          </cell>
          <cell r="D990" t="str">
            <v>SOCIAL SECURITY TAXES</v>
          </cell>
          <cell r="E990">
            <v>0</v>
          </cell>
        </row>
        <row r="991">
          <cell r="C991" t="str">
            <v>503014167</v>
          </cell>
          <cell r="D991" t="str">
            <v>Provincial and local - sales, gross receipts and use taxes legally assessed to others</v>
          </cell>
        </row>
        <row r="992">
          <cell r="C992" t="str">
            <v>503014177</v>
          </cell>
          <cell r="D992" t="str">
            <v>Other payroll taxes</v>
          </cell>
        </row>
        <row r="993">
          <cell r="C993" t="str">
            <v>503014190</v>
          </cell>
          <cell r="D993" t="str">
            <v>Payables and other</v>
          </cell>
        </row>
        <row r="994">
          <cell r="D994" t="str">
            <v>Accrued liabilities - payroll and other type compensation</v>
          </cell>
        </row>
        <row r="995">
          <cell r="C995" t="str">
            <v>520100000</v>
          </cell>
          <cell r="D995" t="str">
            <v>Accrued liabilities - payrolls</v>
          </cell>
          <cell r="E995">
            <v>-52515.75</v>
          </cell>
          <cell r="F995">
            <v>0</v>
          </cell>
        </row>
        <row r="1001">
          <cell r="C1001" t="str">
            <v>521500000</v>
          </cell>
          <cell r="D1001" t="str">
            <v>Vacation payments to hourly rate employees</v>
          </cell>
        </row>
        <row r="1002">
          <cell r="C1002" t="str">
            <v>521600000</v>
          </cell>
          <cell r="D1002" t="str">
            <v>Vacation accrual for salaried employees</v>
          </cell>
        </row>
        <row r="1003">
          <cell r="C1003" t="str">
            <v>522000000</v>
          </cell>
          <cell r="D1003" t="str">
            <v>5220 Holiday Payments to Employees</v>
          </cell>
        </row>
        <row r="1004">
          <cell r="C1004" t="str">
            <v>525000000</v>
          </cell>
          <cell r="D1004" t="str">
            <v>Layoff benefit plan for salaried employees</v>
          </cell>
        </row>
        <row r="1005">
          <cell r="C1005" t="str">
            <v>525014310</v>
          </cell>
          <cell r="D1005" t="str">
            <v>OPENING BALANCE – CURRENT YEAR</v>
          </cell>
        </row>
        <row r="1006">
          <cell r="C1006" t="str">
            <v>525014315</v>
          </cell>
          <cell r="D1006" t="str">
            <v>Accruals debited to income or expense</v>
          </cell>
        </row>
        <row r="1007">
          <cell r="C1007" t="str">
            <v>525014320</v>
          </cell>
          <cell r="D1007" t="str">
            <v>Layoff benefit payments</v>
          </cell>
        </row>
        <row r="1008">
          <cell r="C1008" t="str">
            <v>525014324</v>
          </cell>
          <cell r="D1008" t="str">
            <v>Adjustments</v>
          </cell>
        </row>
        <row r="1009">
          <cell r="C1009" t="str">
            <v>528000000</v>
          </cell>
          <cell r="D1009" t="str">
            <v>Employee pension plans - hourly and salaried plans</v>
          </cell>
        </row>
        <row r="1010">
          <cell r="C1010" t="str">
            <v>528200000</v>
          </cell>
          <cell r="D1010" t="str">
            <v>Separation allowance payments</v>
          </cell>
          <cell r="E1010">
            <v>-102987</v>
          </cell>
        </row>
        <row r="1013">
          <cell r="C1013" t="str">
            <v>540200000</v>
          </cell>
          <cell r="D1013" t="str">
            <v>Insurance</v>
          </cell>
        </row>
        <row r="1014">
          <cell r="C1014" t="str">
            <v>541700000</v>
          </cell>
          <cell r="D1014" t="str">
            <v>Worker's compensation - deductible upon accrual</v>
          </cell>
        </row>
        <row r="1015">
          <cell r="C1015" t="str">
            <v>541800000</v>
          </cell>
          <cell r="D1015" t="str">
            <v>Worker's compensation - deductible upon payment</v>
          </cell>
        </row>
        <row r="1016">
          <cell r="C1016" t="str">
            <v>541900000</v>
          </cell>
          <cell r="D1016" t="str">
            <v>5419 Accr/Liab - Other - Non-std</v>
          </cell>
        </row>
        <row r="1017">
          <cell r="C1017" t="str">
            <v>542400000</v>
          </cell>
          <cell r="D1017" t="str">
            <v>Customer deposits</v>
          </cell>
          <cell r="E1017">
            <v>-1072429.8600000001</v>
          </cell>
          <cell r="F1017">
            <v>1</v>
          </cell>
        </row>
        <row r="1021">
          <cell r="C1021" t="str">
            <v>543100000</v>
          </cell>
          <cell r="D1021" t="str">
            <v>Product discounts</v>
          </cell>
        </row>
        <row r="1022">
          <cell r="C1022" t="str">
            <v>548200000</v>
          </cell>
          <cell r="D1022" t="str">
            <v>Product campaigns</v>
          </cell>
        </row>
        <row r="1023">
          <cell r="C1023" t="str">
            <v>548214010</v>
          </cell>
          <cell r="D1023" t="str">
            <v xml:space="preserve">Opening Banlance-Current Year-Warranties </v>
          </cell>
        </row>
        <row r="1024">
          <cell r="C1024" t="str">
            <v>548214055</v>
          </cell>
          <cell r="D1024" t="str">
            <v>Warranty Claims Allowed (Payments)</v>
          </cell>
        </row>
        <row r="1025">
          <cell r="C1025" t="str">
            <v>548214060</v>
          </cell>
          <cell r="D1025" t="str">
            <v>New Warranties Issued (Periodic Accrual)</v>
          </cell>
        </row>
        <row r="1026">
          <cell r="C1026" t="str">
            <v>548214065</v>
          </cell>
          <cell r="D1026" t="str">
            <v>Adjustment to Prior Periods Accruals</v>
          </cell>
        </row>
        <row r="1027">
          <cell r="C1027" t="str">
            <v>548214070</v>
          </cell>
          <cell r="D1027" t="str">
            <v>Movement Between ST and LT Warranties Liabilities</v>
          </cell>
        </row>
        <row r="1029">
          <cell r="C1029" t="str">
            <v>548300000</v>
          </cell>
          <cell r="D1029" t="str">
            <v>Policy and warranty adjustments</v>
          </cell>
        </row>
        <row r="1030">
          <cell r="C1030" t="str">
            <v>548314010</v>
          </cell>
          <cell r="D1030" t="str">
            <v xml:space="preserve">Opening Banlance-Current Year-Warranties </v>
          </cell>
        </row>
        <row r="1031">
          <cell r="C1031" t="str">
            <v>548314055</v>
          </cell>
          <cell r="D1031" t="str">
            <v>Warranty Claims Allowed (Payments)</v>
          </cell>
        </row>
        <row r="1032">
          <cell r="C1032" t="str">
            <v>548314060</v>
          </cell>
          <cell r="D1032" t="str">
            <v>New Warranties Issued (Periodic Accrual)</v>
          </cell>
          <cell r="E1032">
            <v>-414800</v>
          </cell>
        </row>
        <row r="1036">
          <cell r="C1036" t="str">
            <v>548314065</v>
          </cell>
          <cell r="D1036" t="str">
            <v>Adjustment to Prior Periods Accruals</v>
          </cell>
          <cell r="E1036">
            <v>0</v>
          </cell>
        </row>
        <row r="1038">
          <cell r="C1038" t="str">
            <v>548314070</v>
          </cell>
          <cell r="D1038" t="str">
            <v>Movement Between ST and LT Warranties Liabilities</v>
          </cell>
        </row>
        <row r="1039">
          <cell r="C1039" t="str">
            <v>548400000</v>
          </cell>
          <cell r="D1039" t="str">
            <v>Policy &amp; Warranty - Rental Cars</v>
          </cell>
        </row>
        <row r="1040">
          <cell r="C1040" t="str">
            <v>548414010</v>
          </cell>
          <cell r="D1040" t="str">
            <v xml:space="preserve">Opening Banlance-Current Year-Warranties </v>
          </cell>
        </row>
        <row r="1041">
          <cell r="C1041" t="str">
            <v>548414055</v>
          </cell>
          <cell r="D1041" t="str">
            <v>Warranty Claims Allowed (Payments)</v>
          </cell>
        </row>
        <row r="1042">
          <cell r="C1042" t="str">
            <v>548414060</v>
          </cell>
          <cell r="D1042" t="str">
            <v>New Warranties Issued (Periodic Accrual)</v>
          </cell>
        </row>
        <row r="1043">
          <cell r="C1043" t="str">
            <v>548414065</v>
          </cell>
          <cell r="D1043" t="str">
            <v>Adjustment to Prior Periods Accruals</v>
          </cell>
        </row>
        <row r="1044">
          <cell r="C1044" t="str">
            <v>548414070</v>
          </cell>
          <cell r="D1044" t="str">
            <v>Movement Between ST and LT Warranties Liabilities</v>
          </cell>
        </row>
        <row r="1049">
          <cell r="C1049" t="str">
            <v>548900000</v>
          </cell>
          <cell r="D1049" t="str">
            <v>Sundry and deductible upon accrual</v>
          </cell>
        </row>
        <row r="1050">
          <cell r="C1050" t="str">
            <v>549000000</v>
          </cell>
          <cell r="D1050" t="str">
            <v>Sundry and deductible upon payment</v>
          </cell>
        </row>
        <row r="1051">
          <cell r="C1051" t="str">
            <v>549500000</v>
          </cell>
          <cell r="D1051" t="str">
            <v xml:space="preserve">DEFERRED INCOME TAXES - CURRENT </v>
          </cell>
        </row>
        <row r="1052">
          <cell r="C1052" t="str">
            <v>549512880</v>
          </cell>
          <cell r="D1052" t="str">
            <v>Korean National</v>
          </cell>
        </row>
        <row r="1053">
          <cell r="C1053" t="str">
            <v>549512890</v>
          </cell>
          <cell r="D1053" t="str">
            <v>Korean and Local</v>
          </cell>
        </row>
        <row r="1054">
          <cell r="C1054" t="str">
            <v>549512895</v>
          </cell>
          <cell r="D1054" t="str">
            <v>Non-Korean</v>
          </cell>
        </row>
        <row r="1055">
          <cell r="C1055" t="str">
            <v>549512899</v>
          </cell>
          <cell r="D1055" t="str">
            <v>Valuation allowance</v>
          </cell>
        </row>
        <row r="1056">
          <cell r="D1056" t="str">
            <v>Dividends Payable</v>
          </cell>
        </row>
        <row r="1057">
          <cell r="C1057" t="str">
            <v>560500000</v>
          </cell>
          <cell r="D1057" t="str">
            <v>Dividends payable - common stock</v>
          </cell>
        </row>
        <row r="1058">
          <cell r="D1058" t="str">
            <v>Other liabilities</v>
          </cell>
        </row>
        <row r="1059">
          <cell r="C1059" t="str">
            <v>581500000</v>
          </cell>
          <cell r="D1059" t="str">
            <v xml:space="preserve">DEFERRED INCOME TAXES - NONCURRENT </v>
          </cell>
        </row>
        <row r="1060">
          <cell r="C1060" t="str">
            <v>581512880</v>
          </cell>
          <cell r="D1060" t="str">
            <v>Korean National</v>
          </cell>
        </row>
        <row r="1061">
          <cell r="C1061" t="str">
            <v>581512890</v>
          </cell>
          <cell r="D1061" t="str">
            <v>Korean and Local</v>
          </cell>
        </row>
        <row r="1062">
          <cell r="C1062" t="str">
            <v>581512895</v>
          </cell>
          <cell r="D1062" t="str">
            <v>Non-Korean</v>
          </cell>
        </row>
        <row r="1063">
          <cell r="C1063" t="str">
            <v>581512899</v>
          </cell>
          <cell r="D1063" t="str">
            <v>Valuation allowance</v>
          </cell>
        </row>
        <row r="1064">
          <cell r="C1064" t="str">
            <v>582700000</v>
          </cell>
          <cell r="D1064" t="str">
            <v>Worker's compensation - deductible upon accrual -noncurrent</v>
          </cell>
        </row>
        <row r="1065">
          <cell r="C1065" t="str">
            <v>582800000</v>
          </cell>
          <cell r="D1065" t="str">
            <v>Worker's compensation - deductible upon payment -noncurrent</v>
          </cell>
        </row>
        <row r="1066">
          <cell r="C1066" t="str">
            <v>588000000</v>
          </cell>
          <cell r="D1066" t="str">
            <v>Employee pension plans - noncurrent - US Hourly plans and non-US hourly and salaried plans</v>
          </cell>
        </row>
        <row r="1067">
          <cell r="C1067" t="str">
            <v>588200000</v>
          </cell>
          <cell r="D1067" t="str">
            <v>Product Campaigns-LT</v>
          </cell>
        </row>
        <row r="1068">
          <cell r="C1068" t="str">
            <v>588214010</v>
          </cell>
          <cell r="D1068" t="str">
            <v xml:space="preserve">Opening Banlance-Current Year-Warranties </v>
          </cell>
        </row>
        <row r="1069">
          <cell r="C1069" t="str">
            <v>588214055</v>
          </cell>
          <cell r="D1069" t="str">
            <v>Warranty Claims Allowed (Payments)</v>
          </cell>
        </row>
        <row r="1070">
          <cell r="C1070" t="str">
            <v>588214060</v>
          </cell>
          <cell r="D1070" t="str">
            <v>New Warranties Issued (Periodic Accrual)</v>
          </cell>
        </row>
        <row r="1071">
          <cell r="C1071" t="str">
            <v>588214065</v>
          </cell>
          <cell r="D1071" t="str">
            <v>Adjustment to Prior Periods Accruals</v>
          </cell>
        </row>
        <row r="1072">
          <cell r="C1072" t="str">
            <v>588214070</v>
          </cell>
          <cell r="D1072" t="str">
            <v>Movement Between ST and LT Warranties Liabilities</v>
          </cell>
        </row>
        <row r="1073">
          <cell r="C1073" t="str">
            <v>588300000</v>
          </cell>
          <cell r="D1073" t="str">
            <v>Policy &amp; Warranty-LT</v>
          </cell>
        </row>
        <row r="1074">
          <cell r="C1074" t="str">
            <v>588314010</v>
          </cell>
          <cell r="D1074" t="str">
            <v xml:space="preserve">Opening Banlance-Current Year-Warranties </v>
          </cell>
        </row>
        <row r="1075">
          <cell r="C1075" t="str">
            <v>588314055</v>
          </cell>
          <cell r="D1075" t="str">
            <v>Warranty Claims Allowed (Payments)</v>
          </cell>
        </row>
        <row r="1076">
          <cell r="C1076" t="str">
            <v>588314060</v>
          </cell>
          <cell r="D1076" t="str">
            <v>New Warranties Issued (Periodic Accrual)</v>
          </cell>
        </row>
        <row r="1077">
          <cell r="C1077" t="str">
            <v>588314065</v>
          </cell>
          <cell r="D1077" t="str">
            <v>Adjustment to Prior Periods Accruals</v>
          </cell>
        </row>
        <row r="1078">
          <cell r="C1078" t="str">
            <v>588314070</v>
          </cell>
          <cell r="D1078" t="str">
            <v>Movement Between ST and LT Warranties Liabilities</v>
          </cell>
        </row>
        <row r="1079">
          <cell r="C1079" t="str">
            <v>588900000</v>
          </cell>
          <cell r="D1079" t="str">
            <v>Sundry - deductible upon accrual</v>
          </cell>
        </row>
        <row r="1080">
          <cell r="C1080" t="str">
            <v>589000000</v>
          </cell>
          <cell r="D1080" t="str">
            <v>Sundry - deductible upon payment</v>
          </cell>
        </row>
        <row r="1081">
          <cell r="C1081" t="str">
            <v>589700000</v>
          </cell>
          <cell r="D1081" t="str">
            <v>5897 Minority Interest</v>
          </cell>
        </row>
        <row r="1082">
          <cell r="C1082" t="str">
            <v>590100000</v>
          </cell>
          <cell r="D1082" t="str">
            <v xml:space="preserve">Long-term debt - allied </v>
          </cell>
        </row>
        <row r="1083">
          <cell r="C1083" t="str">
            <v>590100010</v>
          </cell>
          <cell r="D1083" t="str">
            <v>5901 - Korea</v>
          </cell>
        </row>
        <row r="1084">
          <cell r="C1084" t="str">
            <v>590100020</v>
          </cell>
          <cell r="D1084" t="str">
            <v>5901 - GM DAT Zurich Office</v>
          </cell>
        </row>
        <row r="1085">
          <cell r="C1085" t="str">
            <v>590100100</v>
          </cell>
          <cell r="D1085" t="str">
            <v>5901 - DM Austria</v>
          </cell>
        </row>
        <row r="1086">
          <cell r="C1086" t="str">
            <v>590100200</v>
          </cell>
          <cell r="D1086" t="str">
            <v>5901 - DM Benelux</v>
          </cell>
        </row>
        <row r="1087">
          <cell r="C1087" t="str">
            <v>590100300</v>
          </cell>
          <cell r="D1087" t="str">
            <v>5901 - DM Automobile GMBH</v>
          </cell>
        </row>
        <row r="1088">
          <cell r="C1088" t="str">
            <v>590100400</v>
          </cell>
          <cell r="D1088" t="str">
            <v>5901 - DM Euro Parts Center</v>
          </cell>
        </row>
        <row r="1089">
          <cell r="C1089" t="str">
            <v>590100500</v>
          </cell>
          <cell r="D1089" t="str">
            <v>5901 - DA France</v>
          </cell>
        </row>
        <row r="1090">
          <cell r="C1090" t="str">
            <v>590100550</v>
          </cell>
          <cell r="D1090" t="str">
            <v>5901 - GM DAEWOO HUNGARY</v>
          </cell>
        </row>
        <row r="1091">
          <cell r="C1091" t="str">
            <v>590100600</v>
          </cell>
          <cell r="D1091" t="str">
            <v>5901 - DM Iberia</v>
          </cell>
        </row>
        <row r="1092">
          <cell r="C1092" t="str">
            <v>590100700</v>
          </cell>
          <cell r="D1092" t="str">
            <v>5901 - DM Italia</v>
          </cell>
        </row>
        <row r="1093">
          <cell r="C1093" t="str">
            <v>590100800</v>
          </cell>
          <cell r="D1093" t="str">
            <v>5901 - DA Scheiz AG</v>
          </cell>
        </row>
        <row r="1094">
          <cell r="C1094" t="str">
            <v>590100900</v>
          </cell>
          <cell r="D1094" t="str">
            <v>5901 - DM Puerto Rico</v>
          </cell>
        </row>
        <row r="1095">
          <cell r="C1095" t="str">
            <v>590100950</v>
          </cell>
          <cell r="D1095" t="str">
            <v>5901 - GM DAEWOO UNITED KINGDOM</v>
          </cell>
        </row>
        <row r="1096">
          <cell r="C1096" t="str">
            <v>590101000</v>
          </cell>
          <cell r="D1096" t="str">
            <v>5901 - Vietnam DM</v>
          </cell>
        </row>
        <row r="1098">
          <cell r="C1098" t="str">
            <v>590600000</v>
          </cell>
          <cell r="D1098" t="str">
            <v>5906 Long Term Debt - Outside</v>
          </cell>
        </row>
        <row r="1099">
          <cell r="C1099" t="str">
            <v>590614710</v>
          </cell>
          <cell r="D1099" t="str">
            <v>5906 Opening balance - current year</v>
          </cell>
        </row>
        <row r="1100">
          <cell r="C1100" t="str">
            <v>590614720</v>
          </cell>
          <cell r="D1100" t="str">
            <v>5906 NEW AND REFINANCED ISSUES</v>
          </cell>
        </row>
        <row r="1101">
          <cell r="C1101" t="str">
            <v>590614730</v>
          </cell>
          <cell r="D1101" t="str">
            <v>5906 PAYMENTS AND RETIREMENTS</v>
          </cell>
        </row>
        <row r="1102">
          <cell r="C1102" t="str">
            <v>590614740</v>
          </cell>
          <cell r="D1102" t="str">
            <v>5906 TRANSFERS TO &amp; FROM CURRENT LIABILITIES</v>
          </cell>
        </row>
        <row r="1103">
          <cell r="C1103" t="str">
            <v>590614750</v>
          </cell>
          <cell r="D1103" t="str">
            <v>5906 OTHER INCREASES AND DECREASES</v>
          </cell>
        </row>
        <row r="1106">
          <cell r="C1106" t="str">
            <v>591500000</v>
          </cell>
          <cell r="D1106" t="str">
            <v>Short term payable to banks reclassified as long-term debt</v>
          </cell>
        </row>
        <row r="1107">
          <cell r="C1107" t="str">
            <v>591514710</v>
          </cell>
          <cell r="D1107" t="str">
            <v>OPENING BALANCE - CURRENT YEAR</v>
          </cell>
          <cell r="E1107">
            <v>0</v>
          </cell>
          <cell r="F1107">
            <v>0</v>
          </cell>
        </row>
        <row r="1108">
          <cell r="C1108" t="str">
            <v>591514710</v>
          </cell>
          <cell r="D1108" t="str">
            <v>5915 - Beg Balance</v>
          </cell>
        </row>
        <row r="1110">
          <cell r="C1110" t="str">
            <v>591514720</v>
          </cell>
          <cell r="D1110" t="str">
            <v>5915 - New and Refinanced Issues</v>
          </cell>
        </row>
        <row r="1111">
          <cell r="C1111" t="str">
            <v>591514730</v>
          </cell>
          <cell r="D1111" t="str">
            <v>5915 - Payments and Retirements</v>
          </cell>
        </row>
        <row r="1112">
          <cell r="C1112" t="str">
            <v>591514740</v>
          </cell>
          <cell r="D1112" t="str">
            <v>5915 - Transfers to/from Current Liabs</v>
          </cell>
          <cell r="E1112">
            <v>0</v>
          </cell>
        </row>
        <row r="1115">
          <cell r="C1115" t="str">
            <v>591514750</v>
          </cell>
          <cell r="D1115" t="str">
            <v>5915 - Other</v>
          </cell>
        </row>
        <row r="1119">
          <cell r="C1119" t="str">
            <v>592600000</v>
          </cell>
          <cell r="D1119" t="str">
            <v>5926 Payable to Institution Other than Banks_Denonianted in Local currency</v>
          </cell>
        </row>
        <row r="1120">
          <cell r="C1120" t="str">
            <v>592614710</v>
          </cell>
          <cell r="D1120" t="str">
            <v>5926 Opening balance - current year</v>
          </cell>
        </row>
        <row r="1121">
          <cell r="C1121" t="str">
            <v>592614720</v>
          </cell>
          <cell r="D1121" t="str">
            <v>5926 NEW AND REFINANCED ISSUES</v>
          </cell>
        </row>
        <row r="1122">
          <cell r="C1122" t="str">
            <v>592614730</v>
          </cell>
          <cell r="D1122" t="str">
            <v>5926 PAYMENTS AND RETIREMENTS</v>
          </cell>
        </row>
        <row r="1123">
          <cell r="C1123" t="str">
            <v>592614740</v>
          </cell>
          <cell r="D1123" t="str">
            <v>5926 TRANSFERS TO &amp; FROM CURRENT LIABILITIES</v>
          </cell>
        </row>
        <row r="1124">
          <cell r="C1124" t="str">
            <v>592614750</v>
          </cell>
          <cell r="D1124" t="str">
            <v>5926 OTHER INCREASES AND DECREASES</v>
          </cell>
        </row>
        <row r="1126">
          <cell r="C1126" t="str">
            <v>591514720</v>
          </cell>
          <cell r="D1126" t="str">
            <v>NEW AND REFINANCED ISSUES</v>
          </cell>
        </row>
        <row r="1127">
          <cell r="C1127" t="str">
            <v>591514730</v>
          </cell>
          <cell r="D1127" t="str">
            <v>PAYMENTS AND RETIREMENTS</v>
          </cell>
        </row>
        <row r="1128">
          <cell r="C1128" t="str">
            <v>591514740</v>
          </cell>
          <cell r="D1128" t="str">
            <v>TRANSFERS TO &amp; FROM CURRENT LIABILITIES</v>
          </cell>
        </row>
        <row r="1129">
          <cell r="C1129" t="str">
            <v>591514750</v>
          </cell>
          <cell r="D1129" t="str">
            <v>OTHER INCREASES AND DECREASES</v>
          </cell>
        </row>
        <row r="1130">
          <cell r="D1130" t="str">
            <v>Deferred credits</v>
          </cell>
        </row>
        <row r="1131">
          <cell r="C1131" t="str">
            <v>602000000</v>
          </cell>
          <cell r="D1131" t="str">
            <v>Deferred income - not taxable until earned</v>
          </cell>
        </row>
        <row r="1132">
          <cell r="C1132" t="str">
            <v>602014910</v>
          </cell>
          <cell r="D1132" t="str">
            <v>Opening balance - current year</v>
          </cell>
        </row>
        <row r="1133">
          <cell r="C1133" t="str">
            <v>602014920</v>
          </cell>
          <cell r="D1133" t="str">
            <v>Additions debited or credited to income or expense</v>
          </cell>
        </row>
        <row r="1134">
          <cell r="C1134" t="str">
            <v>602014925</v>
          </cell>
          <cell r="D1134" t="str">
            <v>Additions debited to other accounts</v>
          </cell>
        </row>
        <row r="1135">
          <cell r="C1135" t="str">
            <v>602014930</v>
          </cell>
          <cell r="D1135" t="str">
            <v>Deductions credited to other accounts</v>
          </cell>
        </row>
        <row r="1136">
          <cell r="C1136" t="str">
            <v>602100000</v>
          </cell>
          <cell r="D1136" t="str">
            <v>Deferred income - taxable when received</v>
          </cell>
        </row>
        <row r="1137">
          <cell r="C1137" t="str">
            <v>602118110</v>
          </cell>
          <cell r="D1137" t="str">
            <v>Opening balance - current year</v>
          </cell>
        </row>
        <row r="1138">
          <cell r="C1138" t="str">
            <v>602118120</v>
          </cell>
          <cell r="D1138" t="str">
            <v>Additions - revenue received or accrued</v>
          </cell>
        </row>
        <row r="1139">
          <cell r="C1139" t="str">
            <v>602118125</v>
          </cell>
          <cell r="D1139" t="str">
            <v>Additions - adjustments debited to other than income or expense</v>
          </cell>
        </row>
        <row r="1140">
          <cell r="C1140" t="str">
            <v>602118130</v>
          </cell>
          <cell r="D1140" t="str">
            <v>Deductions applied to current year operations - booked previous year</v>
          </cell>
        </row>
        <row r="1141">
          <cell r="C1141" t="str">
            <v>602118140</v>
          </cell>
          <cell r="D1141" t="str">
            <v>Deductions applied to current year operations - booked current year</v>
          </cell>
        </row>
        <row r="1142">
          <cell r="C1142" t="str">
            <v>632500000</v>
          </cell>
          <cell r="D1142" t="str">
            <v>Open account - intradivisional plants or operations account with home office</v>
          </cell>
        </row>
        <row r="1143">
          <cell r="D1143" t="str">
            <v>Capital Stock</v>
          </cell>
        </row>
        <row r="1144">
          <cell r="C1144" t="str">
            <v>650100000</v>
          </cell>
          <cell r="D1144" t="str">
            <v>Preferred stock</v>
          </cell>
        </row>
        <row r="1145">
          <cell r="C1145" t="str">
            <v>651000000</v>
          </cell>
          <cell r="D1145" t="str">
            <v>Common stock</v>
          </cell>
          <cell r="E1145">
            <v>-10000000.41</v>
          </cell>
          <cell r="F1145">
            <v>0</v>
          </cell>
        </row>
        <row r="1150">
          <cell r="C1150" t="str">
            <v>660000000</v>
          </cell>
          <cell r="D1150" t="str">
            <v>Capital surplus</v>
          </cell>
          <cell r="E1150">
            <v>0</v>
          </cell>
          <cell r="F1150">
            <v>0</v>
          </cell>
        </row>
        <row r="1161">
          <cell r="C1161" t="str">
            <v>670000000</v>
          </cell>
          <cell r="D1161" t="str">
            <v>Retained earnings</v>
          </cell>
          <cell r="E1161">
            <v>-2998746.3599999994</v>
          </cell>
          <cell r="F1161">
            <v>0</v>
          </cell>
        </row>
        <row r="1166">
          <cell r="C1166" t="str">
            <v>679900000</v>
          </cell>
          <cell r="D1166" t="str">
            <v>6799 Retained Earnings Non-std Jan 1</v>
          </cell>
        </row>
        <row r="1168">
          <cell r="C1168" t="str">
            <v>680100000</v>
          </cell>
          <cell r="D1168" t="str">
            <v>6801 Accumulated Translation Adjustments</v>
          </cell>
        </row>
        <row r="1170">
          <cell r="C1170" t="str">
            <v>690100000</v>
          </cell>
          <cell r="D1170" t="str">
            <v>Dividends accrued or paid - preferred</v>
          </cell>
        </row>
        <row r="1171">
          <cell r="C1171" t="str">
            <v>690200000</v>
          </cell>
          <cell r="D1171" t="str">
            <v>Dividends accrued or paid - common</v>
          </cell>
        </row>
        <row r="1173">
          <cell r="D1173" t="str">
            <v>PROFIT AND LOSS ACCOUNTS</v>
          </cell>
        </row>
        <row r="1174">
          <cell r="D1174" t="str">
            <v>Manufacturing Expense</v>
          </cell>
        </row>
        <row r="1175">
          <cell r="C1175" t="str">
            <v>700000000</v>
          </cell>
          <cell r="D1175" t="str">
            <v>Manufacturing Expense</v>
          </cell>
        </row>
        <row r="1176">
          <cell r="C1176" t="str">
            <v>700001100</v>
          </cell>
          <cell r="D1176" t="str">
            <v>Straight time salaries and labor</v>
          </cell>
          <cell r="E1176">
            <v>370702.5</v>
          </cell>
          <cell r="F1176">
            <v>0</v>
          </cell>
        </row>
        <row r="1184">
          <cell r="C1184" t="str">
            <v>700001340</v>
          </cell>
          <cell r="D1184" t="str">
            <v>Holiday payments - employees</v>
          </cell>
        </row>
        <row r="1185">
          <cell r="C1185" t="str">
            <v>700001510</v>
          </cell>
          <cell r="D1185" t="str">
            <v>Relocation allowance expenses</v>
          </cell>
          <cell r="E1185">
            <v>0</v>
          </cell>
          <cell r="F1185">
            <v>0</v>
          </cell>
        </row>
        <row r="1186">
          <cell r="C1186" t="str">
            <v>700001550</v>
          </cell>
          <cell r="D1186" t="str">
            <v>Payments for disability leaves of absence</v>
          </cell>
        </row>
        <row r="1187">
          <cell r="C1187" t="str">
            <v>700001666</v>
          </cell>
          <cell r="D1187" t="str">
            <v>Other compensation cost</v>
          </cell>
        </row>
        <row r="1188">
          <cell r="C1188" t="str">
            <v>700001710</v>
          </cell>
          <cell r="D1188" t="str">
            <v>Overtime premiums</v>
          </cell>
          <cell r="E1188">
            <v>0</v>
          </cell>
        </row>
        <row r="1189">
          <cell r="C1189" t="str">
            <v>700001720</v>
          </cell>
          <cell r="D1189" t="str">
            <v>Night shift premiums</v>
          </cell>
        </row>
        <row r="1190">
          <cell r="C1190" t="str">
            <v>700001900</v>
          </cell>
          <cell r="D1190" t="str">
            <v>Sundry indirect labour</v>
          </cell>
          <cell r="E1190">
            <v>0</v>
          </cell>
        </row>
        <row r="1191">
          <cell r="C1191" t="str">
            <v>700002200</v>
          </cell>
          <cell r="D1191" t="str">
            <v>Materials and supplies</v>
          </cell>
          <cell r="E1191">
            <v>11892.92</v>
          </cell>
          <cell r="F1191" t="e">
            <v>#REF!</v>
          </cell>
        </row>
        <row r="1263">
          <cell r="C1263" t="str">
            <v>700003150</v>
          </cell>
          <cell r="D1263" t="str">
            <v>Nondurable tools and equipment</v>
          </cell>
        </row>
        <row r="1264">
          <cell r="C1264" t="str">
            <v>700003192</v>
          </cell>
          <cell r="D1264" t="str">
            <v>Durable tools</v>
          </cell>
          <cell r="E1264">
            <v>25196.74</v>
          </cell>
        </row>
        <row r="1265">
          <cell r="C1265" t="str">
            <v>700003292</v>
          </cell>
          <cell r="D1265" t="str">
            <v>Durable equipment</v>
          </cell>
          <cell r="E1265">
            <v>1305.47</v>
          </cell>
        </row>
        <row r="1266">
          <cell r="C1266" t="str">
            <v>700004000</v>
          </cell>
          <cell r="D1266" t="str">
            <v>Utilities</v>
          </cell>
          <cell r="E1266">
            <v>7584.35</v>
          </cell>
        </row>
        <row r="1272">
          <cell r="C1272" t="str">
            <v>700005000</v>
          </cell>
          <cell r="D1272" t="str">
            <v>Maintenance, repairs and rearrangements</v>
          </cell>
          <cell r="E1272">
            <v>33675.93</v>
          </cell>
          <cell r="F1272" t="e">
            <v>#REF!</v>
          </cell>
        </row>
        <row r="1275">
          <cell r="C1275" t="str">
            <v>700006110</v>
          </cell>
          <cell r="D1275" t="str">
            <v>Employee Group insurance</v>
          </cell>
          <cell r="E1275">
            <v>0</v>
          </cell>
          <cell r="F1275">
            <v>0</v>
          </cell>
        </row>
        <row r="1276">
          <cell r="C1276" t="str">
            <v>700006120</v>
          </cell>
          <cell r="D1276" t="str">
            <v>Workers compensation insurance - premiums or provision for compensation payments</v>
          </cell>
        </row>
        <row r="1277">
          <cell r="C1277" t="str">
            <v>700006140</v>
          </cell>
          <cell r="D1277" t="str">
            <v>Employee Health care benefit plans</v>
          </cell>
          <cell r="E1277">
            <v>964.65</v>
          </cell>
        </row>
        <row r="1280">
          <cell r="C1280" t="str">
            <v>700006220</v>
          </cell>
          <cell r="D1280" t="str">
            <v>7000 Unemployment compensation Tax</v>
          </cell>
        </row>
        <row r="1281">
          <cell r="C1281" t="str">
            <v>700006310</v>
          </cell>
          <cell r="D1281" t="str">
            <v>Employee pension plans</v>
          </cell>
        </row>
        <row r="1282">
          <cell r="C1282" t="str">
            <v>700006230</v>
          </cell>
          <cell r="D1282" t="str">
            <v>7000 Social Security Type Taxes</v>
          </cell>
          <cell r="E1282">
            <v>8184.32</v>
          </cell>
        </row>
        <row r="1283">
          <cell r="C1283" t="str">
            <v>700006321</v>
          </cell>
          <cell r="D1283" t="str">
            <v>7000 Salaried layoff benefit plan</v>
          </cell>
        </row>
        <row r="1284">
          <cell r="C1284" t="str">
            <v>700006690</v>
          </cell>
          <cell r="D1284" t="str">
            <v>International subsidy fringe benefits (Overseas subsidairies only)</v>
          </cell>
          <cell r="E1284">
            <v>21662.11</v>
          </cell>
        </row>
        <row r="1289">
          <cell r="C1289" t="str">
            <v>700007000</v>
          </cell>
          <cell r="D1289" t="str">
            <v>Losses errors and defects</v>
          </cell>
        </row>
        <row r="1290">
          <cell r="C1290" t="str">
            <v>700008100</v>
          </cell>
          <cell r="D1290" t="str">
            <v>Insurance</v>
          </cell>
        </row>
        <row r="1291">
          <cell r="C1291" t="str">
            <v>700008260</v>
          </cell>
          <cell r="D1291" t="str">
            <v>State and local taxes - other</v>
          </cell>
        </row>
        <row r="1292">
          <cell r="C1292" t="str">
            <v>700008300</v>
          </cell>
          <cell r="D1292" t="str">
            <v>Depreciation - general</v>
          </cell>
          <cell r="E1292">
            <v>1217662.72</v>
          </cell>
          <cell r="F1292">
            <v>0</v>
          </cell>
        </row>
        <row r="1304">
          <cell r="C1304" t="str">
            <v>700008420</v>
          </cell>
          <cell r="D1304" t="str">
            <v>Rental expense - personal property -outside</v>
          </cell>
        </row>
        <row r="1305">
          <cell r="C1305" t="str">
            <v>700008450</v>
          </cell>
          <cell r="D1305" t="str">
            <v>Rental expense - real estate -outside</v>
          </cell>
          <cell r="E1305">
            <v>0</v>
          </cell>
        </row>
        <row r="1306">
          <cell r="C1306" t="str">
            <v>700009110</v>
          </cell>
          <cell r="D1306" t="str">
            <v>Business travel, meals and entertainment expense</v>
          </cell>
          <cell r="E1306">
            <v>7234.74</v>
          </cell>
          <cell r="F1306">
            <v>0</v>
          </cell>
        </row>
        <row r="1309">
          <cell r="C1309" t="str">
            <v>700009120</v>
          </cell>
          <cell r="D1309" t="str">
            <v>Company vehicle - operating expense</v>
          </cell>
          <cell r="E1309">
            <v>414.23</v>
          </cell>
        </row>
        <row r="1310">
          <cell r="C1310" t="str">
            <v>700009320</v>
          </cell>
          <cell r="D1310" t="str">
            <v>Transportation expense</v>
          </cell>
        </row>
        <row r="1311">
          <cell r="C1311" t="str">
            <v>700009430</v>
          </cell>
          <cell r="D1311" t="str">
            <v>Experimental work - material</v>
          </cell>
        </row>
        <row r="1312">
          <cell r="C1312" t="str">
            <v>700009450</v>
          </cell>
          <cell r="D1312" t="str">
            <v>Experimental work - outside charges</v>
          </cell>
        </row>
        <row r="1313">
          <cell r="C1313" t="str">
            <v>700009640</v>
          </cell>
          <cell r="D1313" t="str">
            <v>7000 Royalties Unapplied</v>
          </cell>
        </row>
        <row r="1314">
          <cell r="C1314" t="str">
            <v>700009650</v>
          </cell>
          <cell r="D1314" t="str">
            <v>Legal expenses</v>
          </cell>
          <cell r="E1314">
            <v>898.35</v>
          </cell>
          <cell r="F1314">
            <v>0</v>
          </cell>
        </row>
        <row r="1316">
          <cell r="C1316" t="str">
            <v>700009655</v>
          </cell>
          <cell r="D1316" t="str">
            <v>Consultants</v>
          </cell>
          <cell r="E1316">
            <v>503.48</v>
          </cell>
        </row>
        <row r="1323">
          <cell r="C1323" t="str">
            <v>700009656</v>
          </cell>
          <cell r="D1323" t="str">
            <v>Other outside services</v>
          </cell>
          <cell r="E1323">
            <v>37379.29</v>
          </cell>
        </row>
        <row r="1327">
          <cell r="C1327" t="str">
            <v>700009710</v>
          </cell>
          <cell r="D1327" t="str">
            <v>Welfare and recreation</v>
          </cell>
          <cell r="E1327">
            <v>15621.1</v>
          </cell>
        </row>
        <row r="1331">
          <cell r="C1331" t="str">
            <v>700009715</v>
          </cell>
          <cell r="D1331" t="str">
            <v>Employee service recognition, safety achievement and productivity awards</v>
          </cell>
        </row>
        <row r="1332">
          <cell r="C1332" t="str">
            <v>700009730</v>
          </cell>
          <cell r="D1332" t="str">
            <v>Memberships and dues</v>
          </cell>
        </row>
        <row r="1333">
          <cell r="C1333" t="str">
            <v>700009961</v>
          </cell>
          <cell r="D1333" t="str">
            <v>7000 Employee Education and Training Expense - Meals and Refreshments Provided at Training Sessions</v>
          </cell>
          <cell r="E1333">
            <v>8280.73</v>
          </cell>
        </row>
        <row r="1337">
          <cell r="C1337" t="str">
            <v>700009970</v>
          </cell>
          <cell r="D1337" t="str">
            <v>Other sundry expense</v>
          </cell>
          <cell r="E1337">
            <v>17079.900000000001</v>
          </cell>
        </row>
        <row r="1341">
          <cell r="C1341" t="str">
            <v>700009972</v>
          </cell>
          <cell r="D1341" t="str">
            <v>7000 - ISP Tax Service</v>
          </cell>
        </row>
        <row r="1342">
          <cell r="C1342" t="str">
            <v>700010115</v>
          </cell>
          <cell r="D1342" t="str">
            <v>Transfers and redistributions</v>
          </cell>
        </row>
        <row r="1343">
          <cell r="C1343" t="str">
            <v>700010315</v>
          </cell>
          <cell r="D1343" t="str">
            <v>Services sold to home office or subsidiaries</v>
          </cell>
        </row>
        <row r="1344">
          <cell r="C1344" t="str">
            <v>700010355</v>
          </cell>
          <cell r="D1344" t="str">
            <v>Services sold -intradivisional</v>
          </cell>
        </row>
        <row r="1345">
          <cell r="C1345" t="str">
            <v>700010425</v>
          </cell>
          <cell r="D1345" t="str">
            <v>Capitalizeable GMDAT IT Expenses</v>
          </cell>
          <cell r="E1345">
            <v>123235.83</v>
          </cell>
        </row>
        <row r="1346">
          <cell r="C1346" t="str">
            <v>700011100</v>
          </cell>
          <cell r="D1346" t="str">
            <v>DISC and Third Party IT direct billings for MSA services</v>
          </cell>
        </row>
        <row r="1347">
          <cell r="C1347" t="str">
            <v>700011720</v>
          </cell>
          <cell r="D1347" t="str">
            <v>Other project expenses</v>
          </cell>
        </row>
        <row r="1349">
          <cell r="C1349" t="str">
            <v>710000000</v>
          </cell>
          <cell r="D1349" t="str">
            <v>Manufacturing expense - absorbed</v>
          </cell>
          <cell r="E1349">
            <v>-1909479.3599999999</v>
          </cell>
        </row>
        <row r="1351">
          <cell r="C1351" t="str">
            <v>719900000</v>
          </cell>
          <cell r="D1351" t="str">
            <v>7199 - Manuf. Exp. Absorbed Non-Std</v>
          </cell>
        </row>
        <row r="1352">
          <cell r="C1352" t="str">
            <v>799900000</v>
          </cell>
          <cell r="D1352" t="str">
            <v>7999 - Manuf. Exp. - Other - Non-Std</v>
          </cell>
        </row>
        <row r="1353">
          <cell r="D1353" t="str">
            <v>Sales</v>
          </cell>
        </row>
        <row r="1354">
          <cell r="C1354" t="str">
            <v>801100000</v>
          </cell>
          <cell r="D1354" t="str">
            <v>Automotive products - outside</v>
          </cell>
        </row>
        <row r="1355">
          <cell r="C1355" t="str">
            <v>801115100</v>
          </cell>
          <cell r="D1355" t="str">
            <v>Gross sales</v>
          </cell>
          <cell r="E1355">
            <v>-48316820.509999998</v>
          </cell>
          <cell r="F1355">
            <v>0</v>
          </cell>
        </row>
        <row r="1384">
          <cell r="C1384" t="str">
            <v>801115200</v>
          </cell>
          <cell r="D1384" t="str">
            <v>Returns</v>
          </cell>
          <cell r="E1384">
            <v>325537.46000000002</v>
          </cell>
          <cell r="F1384">
            <v>0</v>
          </cell>
        </row>
        <row r="1402">
          <cell r="C1402" t="str">
            <v>801115300</v>
          </cell>
          <cell r="D1402" t="str">
            <v>Price allowances</v>
          </cell>
          <cell r="E1402">
            <v>101197.25</v>
          </cell>
          <cell r="F1402">
            <v>0</v>
          </cell>
        </row>
        <row r="1405">
          <cell r="C1405" t="str">
            <v>801115400</v>
          </cell>
          <cell r="D1405" t="str">
            <v>Discounts</v>
          </cell>
          <cell r="E1405">
            <v>0</v>
          </cell>
        </row>
        <row r="1429">
          <cell r="C1429" t="str">
            <v>801115700</v>
          </cell>
          <cell r="D1429" t="str">
            <v>8011 Sundry</v>
          </cell>
        </row>
        <row r="1430">
          <cell r="C1430" t="str">
            <v>801900000</v>
          </cell>
          <cell r="D1430" t="str">
            <v>8019 Outside Sales - Non-standard</v>
          </cell>
        </row>
        <row r="1431">
          <cell r="C1431" t="str">
            <v>802100000</v>
          </cell>
          <cell r="D1431" t="str">
            <v>Automotive products - Subsidiaries and units</v>
          </cell>
        </row>
        <row r="1432">
          <cell r="C1432" t="str">
            <v>802100010</v>
          </cell>
          <cell r="D1432" t="str">
            <v>GM Daewoo Automotive &amp; Technology, Ltd.</v>
          </cell>
        </row>
        <row r="1433">
          <cell r="C1433" t="str">
            <v>802100020</v>
          </cell>
          <cell r="D1433" t="str">
            <v xml:space="preserve">GM DAT – Zurich Office </v>
          </cell>
        </row>
        <row r="1434">
          <cell r="C1434" t="str">
            <v>802100100</v>
          </cell>
          <cell r="D1434" t="str">
            <v>Daewoo Motor Austria, GmbH</v>
          </cell>
        </row>
        <row r="1435">
          <cell r="C1435" t="str">
            <v>802100200</v>
          </cell>
          <cell r="D1435" t="str">
            <v>Daewoo Motor Benelux, B.V.</v>
          </cell>
        </row>
        <row r="1436">
          <cell r="C1436" t="str">
            <v>802100300</v>
          </cell>
          <cell r="D1436" t="str">
            <v>Daewoo Automobile (Deutschland) GmbH</v>
          </cell>
        </row>
        <row r="1437">
          <cell r="C1437" t="str">
            <v>802100400</v>
          </cell>
          <cell r="D1437" t="str">
            <v>Daewoo Motor Euro Parts Center B.V.</v>
          </cell>
        </row>
        <row r="1438">
          <cell r="C1438" t="str">
            <v>802100500</v>
          </cell>
          <cell r="D1438" t="str">
            <v>Daewoo Automobile France S.A.S</v>
          </cell>
        </row>
        <row r="1439">
          <cell r="C1439" t="str">
            <v>802100550</v>
          </cell>
          <cell r="D1439" t="str">
            <v>8021 - GM DAEWOO HUNGARY</v>
          </cell>
        </row>
        <row r="1440">
          <cell r="C1440" t="str">
            <v>802100600</v>
          </cell>
          <cell r="D1440" t="str">
            <v>Daewoo Motor Iberia S. A.</v>
          </cell>
        </row>
        <row r="1441">
          <cell r="C1441" t="str">
            <v>802100700</v>
          </cell>
          <cell r="D1441" t="str">
            <v>Daewoo Motor Italia S. P. A.</v>
          </cell>
        </row>
        <row r="1442">
          <cell r="C1442" t="str">
            <v>802100800</v>
          </cell>
          <cell r="D1442" t="str">
            <v>Daewoo Automobile (Schweiz) AG</v>
          </cell>
        </row>
        <row r="1443">
          <cell r="C1443" t="str">
            <v>802100900</v>
          </cell>
          <cell r="D1443" t="str">
            <v>Daewoo Motor de Puerto Rico Inc.</v>
          </cell>
        </row>
        <row r="1444">
          <cell r="C1444" t="str">
            <v>802100950</v>
          </cell>
          <cell r="D1444" t="str">
            <v>8021 - GM DAEWOO UNITED KINGDOM</v>
          </cell>
        </row>
        <row r="1445">
          <cell r="C1445" t="str">
            <v>802101000</v>
          </cell>
          <cell r="D1445" t="str">
            <v>Vietnam Daewoo Motor Co., Ltd.</v>
          </cell>
        </row>
        <row r="1447">
          <cell r="D1447" t="str">
            <v>Cost of Sales</v>
          </cell>
        </row>
        <row r="1448">
          <cell r="C1448" t="str">
            <v>821100000</v>
          </cell>
          <cell r="D1448" t="str">
            <v>Automotive products - outside</v>
          </cell>
        </row>
        <row r="1449">
          <cell r="C1449" t="str">
            <v>821116100</v>
          </cell>
          <cell r="D1449" t="str">
            <v>Cost of sales - net</v>
          </cell>
          <cell r="E1449">
            <v>35000384.029999994</v>
          </cell>
          <cell r="F1449">
            <v>0</v>
          </cell>
        </row>
        <row r="1516">
          <cell r="C1516" t="str">
            <v>821116150</v>
          </cell>
          <cell r="D1516" t="str">
            <v>8211 Outbound transportation cost - Vehicles</v>
          </cell>
          <cell r="E1516">
            <v>296694.82</v>
          </cell>
        </row>
        <row r="1519">
          <cell r="C1519" t="str">
            <v>821116151</v>
          </cell>
          <cell r="D1519" t="str">
            <v>8211 Outbound transportation cost - P&amp;A</v>
          </cell>
        </row>
        <row r="1520">
          <cell r="C1520" t="str">
            <v>821116200</v>
          </cell>
          <cell r="D1520" t="str">
            <v>8211 - Returns</v>
          </cell>
        </row>
        <row r="1521">
          <cell r="C1521" t="str">
            <v>821116300</v>
          </cell>
          <cell r="D1521" t="str">
            <v>8211 - Inbound Transportation</v>
          </cell>
        </row>
        <row r="1522">
          <cell r="C1522" t="str">
            <v>821116700</v>
          </cell>
          <cell r="D1522" t="str">
            <v>8211 Sundry</v>
          </cell>
        </row>
        <row r="1524">
          <cell r="C1524" t="str">
            <v>821900000</v>
          </cell>
          <cell r="D1524" t="str">
            <v>8219 Outside Factory Cost - Non-Standard</v>
          </cell>
        </row>
        <row r="1525">
          <cell r="C1525" t="str">
            <v>822100000</v>
          </cell>
          <cell r="D1525" t="str">
            <v>Automotive products - Subsidiaries and units</v>
          </cell>
        </row>
        <row r="1526">
          <cell r="C1526" t="str">
            <v>822100010</v>
          </cell>
          <cell r="D1526" t="str">
            <v>GM Daewoo Automotive &amp; Technology, Ltd.</v>
          </cell>
        </row>
        <row r="1527">
          <cell r="C1527" t="str">
            <v>822100020</v>
          </cell>
          <cell r="D1527" t="str">
            <v xml:space="preserve">GM DAT – Zurich Office </v>
          </cell>
        </row>
        <row r="1528">
          <cell r="C1528" t="str">
            <v>822100100</v>
          </cell>
          <cell r="D1528" t="str">
            <v>Daewoo Motor Austria, GmbH</v>
          </cell>
        </row>
        <row r="1529">
          <cell r="C1529" t="str">
            <v>822100200</v>
          </cell>
          <cell r="D1529" t="str">
            <v>Daewoo Motor Benelux, B.V.</v>
          </cell>
        </row>
        <row r="1530">
          <cell r="C1530" t="str">
            <v>822100300</v>
          </cell>
          <cell r="D1530" t="str">
            <v>Daewoo Automobile (Deutschland) GmbH</v>
          </cell>
        </row>
        <row r="1531">
          <cell r="C1531" t="str">
            <v>822100400</v>
          </cell>
          <cell r="D1531" t="str">
            <v>Daewoo Motor Euro Parts Center B.V.</v>
          </cell>
        </row>
        <row r="1532">
          <cell r="C1532" t="str">
            <v>822100500</v>
          </cell>
          <cell r="D1532" t="str">
            <v>Daewoo Automobile France S.A.S</v>
          </cell>
        </row>
        <row r="1533">
          <cell r="C1533" t="str">
            <v>822100550</v>
          </cell>
          <cell r="D1533" t="str">
            <v>8221 - GM DAEWOO HUNGARY</v>
          </cell>
        </row>
        <row r="1534">
          <cell r="C1534" t="str">
            <v>822100600</v>
          </cell>
          <cell r="D1534" t="str">
            <v>Daewoo Motor Iberia S. A.</v>
          </cell>
        </row>
        <row r="1535">
          <cell r="C1535" t="str">
            <v>822100700</v>
          </cell>
          <cell r="D1535" t="str">
            <v>Daewoo Motor Italia S. P. A.</v>
          </cell>
        </row>
        <row r="1536">
          <cell r="C1536" t="str">
            <v>822100800</v>
          </cell>
          <cell r="D1536" t="str">
            <v>Daewoo Automobile (Schweiz) AG</v>
          </cell>
        </row>
        <row r="1537">
          <cell r="C1537" t="str">
            <v>822100900</v>
          </cell>
          <cell r="D1537" t="str">
            <v>Daewoo Motor de Puerto Rico Inc.</v>
          </cell>
        </row>
        <row r="1538">
          <cell r="C1538" t="str">
            <v>822100950</v>
          </cell>
          <cell r="D1538" t="str">
            <v>8221 - GM DAEWOO UNITED KINGDOM</v>
          </cell>
        </row>
        <row r="1539">
          <cell r="C1539" t="str">
            <v>822101000</v>
          </cell>
          <cell r="D1539" t="str">
            <v>Vietnam Daewoo Motor Co., Ltd.</v>
          </cell>
        </row>
        <row r="1540">
          <cell r="D1540" t="str">
            <v>Cost of sales - other costs</v>
          </cell>
        </row>
        <row r="1541">
          <cell r="C1541" t="str">
            <v>839000000</v>
          </cell>
          <cell r="D1541" t="str">
            <v>Engineering expense</v>
          </cell>
        </row>
        <row r="1542">
          <cell r="C1542" t="str">
            <v>839001100</v>
          </cell>
          <cell r="D1542" t="str">
            <v>Straight time salaries and labor</v>
          </cell>
        </row>
        <row r="1543">
          <cell r="C1543" t="str">
            <v>839001340</v>
          </cell>
          <cell r="D1543" t="str">
            <v>Holiday payments - employees</v>
          </cell>
        </row>
        <row r="1544">
          <cell r="C1544" t="str">
            <v>839001510</v>
          </cell>
          <cell r="D1544" t="str">
            <v>Relocation allowance expenses</v>
          </cell>
        </row>
        <row r="1545">
          <cell r="C1545" t="str">
            <v>839001550</v>
          </cell>
          <cell r="D1545" t="str">
            <v>Payments for disability leaves of absence</v>
          </cell>
        </row>
        <row r="1546">
          <cell r="C1546" t="str">
            <v>839001666</v>
          </cell>
          <cell r="D1546" t="str">
            <v>Other compensation cost</v>
          </cell>
        </row>
        <row r="1547">
          <cell r="C1547" t="str">
            <v>839001710</v>
          </cell>
          <cell r="D1547" t="str">
            <v>Overtime premiums</v>
          </cell>
        </row>
        <row r="1548">
          <cell r="C1548" t="str">
            <v>839001720</v>
          </cell>
          <cell r="D1548" t="str">
            <v>Night shift premiums</v>
          </cell>
        </row>
        <row r="1549">
          <cell r="C1549" t="str">
            <v>839001900</v>
          </cell>
          <cell r="D1549" t="str">
            <v>8390 Sundry indirect</v>
          </cell>
        </row>
        <row r="1550">
          <cell r="C1550" t="str">
            <v>839002200</v>
          </cell>
          <cell r="D1550" t="str">
            <v>Materials and supplies</v>
          </cell>
        </row>
        <row r="1551">
          <cell r="C1551" t="str">
            <v>839003150</v>
          </cell>
          <cell r="D1551" t="str">
            <v>Nondurable tools and equipment</v>
          </cell>
        </row>
        <row r="1552">
          <cell r="C1552" t="str">
            <v>839003192</v>
          </cell>
          <cell r="D1552" t="str">
            <v>Durable tools</v>
          </cell>
        </row>
        <row r="1553">
          <cell r="C1553" t="str">
            <v>839003292</v>
          </cell>
          <cell r="D1553" t="str">
            <v>Durable equipment</v>
          </cell>
        </row>
        <row r="1554">
          <cell r="C1554" t="str">
            <v>839004000</v>
          </cell>
          <cell r="D1554" t="str">
            <v>Utilities</v>
          </cell>
        </row>
        <row r="1555">
          <cell r="C1555" t="str">
            <v>839005000</v>
          </cell>
          <cell r="D1555" t="str">
            <v>Maintenance, repairs and rearrangements</v>
          </cell>
        </row>
        <row r="1556">
          <cell r="C1556" t="str">
            <v>839006110</v>
          </cell>
          <cell r="D1556" t="str">
            <v>Employee Group insurance</v>
          </cell>
        </row>
        <row r="1557">
          <cell r="C1557" t="str">
            <v>839006120</v>
          </cell>
          <cell r="D1557" t="str">
            <v>Workers compensation insurance - premiums or provision for compensation payments</v>
          </cell>
        </row>
        <row r="1558">
          <cell r="C1558" t="str">
            <v>839006140</v>
          </cell>
          <cell r="D1558" t="str">
            <v>Employee Health care benefit plans</v>
          </cell>
        </row>
        <row r="1559">
          <cell r="C1559" t="str">
            <v>839006220</v>
          </cell>
          <cell r="D1559" t="str">
            <v>8390 Unemployment compensation Tax</v>
          </cell>
        </row>
        <row r="1560">
          <cell r="C1560" t="str">
            <v>839006310</v>
          </cell>
          <cell r="D1560" t="str">
            <v>Employee pension plans</v>
          </cell>
        </row>
        <row r="1561">
          <cell r="C1561" t="str">
            <v>839006321</v>
          </cell>
          <cell r="D1561" t="str">
            <v>8390 Salaried layoff benefit plan</v>
          </cell>
        </row>
        <row r="1562">
          <cell r="C1562" t="str">
            <v>839006690</v>
          </cell>
          <cell r="D1562" t="str">
            <v>International subsidy fringe benefits (Overseas subsidairies only)</v>
          </cell>
        </row>
        <row r="1563">
          <cell r="C1563" t="str">
            <v>839007000</v>
          </cell>
          <cell r="D1563" t="str">
            <v>Losses errors and defects</v>
          </cell>
        </row>
        <row r="1564">
          <cell r="C1564" t="str">
            <v>839008100</v>
          </cell>
          <cell r="D1564" t="str">
            <v>Insurance</v>
          </cell>
        </row>
        <row r="1565">
          <cell r="C1565" t="str">
            <v>839008260</v>
          </cell>
          <cell r="D1565" t="str">
            <v>State and local taxes - other</v>
          </cell>
        </row>
        <row r="1566">
          <cell r="C1566" t="str">
            <v>839008300</v>
          </cell>
          <cell r="D1566" t="str">
            <v>Depreciation - general</v>
          </cell>
        </row>
        <row r="1567">
          <cell r="C1567" t="str">
            <v>839008420</v>
          </cell>
          <cell r="D1567" t="str">
            <v>Rental expense - personal property -outside</v>
          </cell>
        </row>
        <row r="1568">
          <cell r="C1568" t="str">
            <v>839008450</v>
          </cell>
          <cell r="D1568" t="str">
            <v>Rental expense - real estate -outside</v>
          </cell>
        </row>
        <row r="1569">
          <cell r="C1569" t="str">
            <v>839009110</v>
          </cell>
          <cell r="D1569" t="str">
            <v>Business travel, meals and entertainment expense</v>
          </cell>
        </row>
        <row r="1570">
          <cell r="C1570" t="str">
            <v>839009120</v>
          </cell>
          <cell r="D1570" t="str">
            <v>Company vehicle - operating expense</v>
          </cell>
        </row>
        <row r="1571">
          <cell r="C1571" t="str">
            <v>839009320</v>
          </cell>
          <cell r="D1571" t="str">
            <v>Transportation expense</v>
          </cell>
        </row>
        <row r="1572">
          <cell r="C1572" t="str">
            <v>839009430</v>
          </cell>
          <cell r="D1572" t="str">
            <v>Experimental work - material</v>
          </cell>
        </row>
        <row r="1573">
          <cell r="C1573" t="str">
            <v>839009450</v>
          </cell>
          <cell r="D1573" t="str">
            <v>Experimental work - outside charges</v>
          </cell>
        </row>
        <row r="1574">
          <cell r="C1574" t="str">
            <v>839009640</v>
          </cell>
          <cell r="D1574" t="str">
            <v>8390 Royalties Unapplied</v>
          </cell>
        </row>
        <row r="1575">
          <cell r="C1575" t="str">
            <v>839009650</v>
          </cell>
          <cell r="D1575" t="str">
            <v>Legal expenses</v>
          </cell>
        </row>
        <row r="1576">
          <cell r="C1576" t="str">
            <v>839009655</v>
          </cell>
          <cell r="D1576" t="str">
            <v>Consultants</v>
          </cell>
        </row>
        <row r="1577">
          <cell r="C1577" t="str">
            <v>839009656</v>
          </cell>
          <cell r="D1577" t="str">
            <v>Other outside services</v>
          </cell>
        </row>
        <row r="1578">
          <cell r="C1578" t="str">
            <v>839009710</v>
          </cell>
          <cell r="D1578" t="str">
            <v>Welfare and recreation</v>
          </cell>
        </row>
        <row r="1579">
          <cell r="C1579" t="str">
            <v>839009715</v>
          </cell>
          <cell r="D1579" t="str">
            <v>Employee service recognition, safety achievement and productivity awards</v>
          </cell>
        </row>
        <row r="1580">
          <cell r="C1580" t="str">
            <v>839009730</v>
          </cell>
          <cell r="D1580" t="str">
            <v>Memberships and dues</v>
          </cell>
        </row>
        <row r="1581">
          <cell r="C1581" t="str">
            <v>839009961</v>
          </cell>
          <cell r="D1581" t="str">
            <v>8390 Employee Education and Training Expense - Meals and Refreshments Provided at Training Sessions</v>
          </cell>
        </row>
        <row r="1582">
          <cell r="C1582" t="str">
            <v>839009970</v>
          </cell>
          <cell r="D1582" t="str">
            <v>Other sundry expense</v>
          </cell>
        </row>
        <row r="1583">
          <cell r="C1583" t="str">
            <v>839009972</v>
          </cell>
          <cell r="D1583" t="str">
            <v>8390 - ISP Tax Service</v>
          </cell>
        </row>
        <row r="1584">
          <cell r="C1584" t="str">
            <v>839010215</v>
          </cell>
          <cell r="D1584" t="str">
            <v>Transfers and redistributions</v>
          </cell>
        </row>
        <row r="1585">
          <cell r="C1585" t="str">
            <v>839010315</v>
          </cell>
          <cell r="D1585" t="str">
            <v>Services sold to home office or subsidiaries</v>
          </cell>
        </row>
        <row r="1586">
          <cell r="C1586" t="str">
            <v>839010355</v>
          </cell>
          <cell r="D1586" t="str">
            <v>Services sold -intradivisional</v>
          </cell>
        </row>
        <row r="1587">
          <cell r="C1587" t="str">
            <v>839010425</v>
          </cell>
          <cell r="D1587" t="str">
            <v>Capitalizeable GMDAT IT Expenses</v>
          </cell>
        </row>
        <row r="1588">
          <cell r="C1588" t="str">
            <v>839011100</v>
          </cell>
          <cell r="D1588" t="str">
            <v>DISC and Third Party IT direct billings for MSA services</v>
          </cell>
        </row>
        <row r="1589">
          <cell r="C1589" t="str">
            <v>839011720</v>
          </cell>
          <cell r="D1589" t="str">
            <v>Other project expenses</v>
          </cell>
        </row>
        <row r="1590">
          <cell r="C1590" t="str">
            <v>839900000</v>
          </cell>
          <cell r="D1590" t="str">
            <v>Engineering Expense - Non-Standard</v>
          </cell>
        </row>
        <row r="1591">
          <cell r="D1591" t="str">
            <v>Factory cost adjustments</v>
          </cell>
        </row>
        <row r="1592">
          <cell r="C1592" t="str">
            <v>840100000</v>
          </cell>
          <cell r="D1592" t="str">
            <v>Revenue from disposal of scrap</v>
          </cell>
        </row>
        <row r="1593">
          <cell r="C1593" t="str">
            <v>843500000</v>
          </cell>
          <cell r="D1593" t="str">
            <v>Inventory adjustments</v>
          </cell>
        </row>
        <row r="1594">
          <cell r="C1594" t="str">
            <v>843584100</v>
          </cell>
          <cell r="D1594" t="str">
            <v>84100 Adjustment to new burden rates</v>
          </cell>
        </row>
        <row r="1595">
          <cell r="C1595" t="str">
            <v>843584200</v>
          </cell>
          <cell r="D1595" t="str">
            <v>84200 Annual Phusical Inventory (API) Adjustments</v>
          </cell>
        </row>
        <row r="1596">
          <cell r="C1596" t="str">
            <v>843584300</v>
          </cell>
          <cell r="D1596" t="str">
            <v>84300 Interim Physical Inventory Adjustments</v>
          </cell>
        </row>
        <row r="1597">
          <cell r="C1597" t="str">
            <v>843584400</v>
          </cell>
          <cell r="D1597" t="str">
            <v>84400 Adjustment of Prior year's Inventory</v>
          </cell>
        </row>
        <row r="1598">
          <cell r="C1598" t="str">
            <v>843584500</v>
          </cell>
          <cell r="D1598" t="str">
            <v>84500 Non-productive Inventory (Machinery and equipment Spare-parts in stores) API Adjustments</v>
          </cell>
        </row>
        <row r="1599">
          <cell r="C1599" t="str">
            <v>843584600</v>
          </cell>
          <cell r="D1599" t="str">
            <v>84600 Other Inventory Adjustments</v>
          </cell>
        </row>
        <row r="1601">
          <cell r="C1601" t="str">
            <v>845000000</v>
          </cell>
          <cell r="D1601" t="str">
            <v>Over or under absorbed burden - unbooked manufacturing expense at month end closing</v>
          </cell>
        </row>
        <row r="1602">
          <cell r="C1602" t="str">
            <v>845100000</v>
          </cell>
          <cell r="D1602" t="str">
            <v>Variance from current purchase contract price - material</v>
          </cell>
        </row>
        <row r="1603">
          <cell r="C1603" t="str">
            <v>845200000</v>
          </cell>
          <cell r="D1603" t="str">
            <v>Over-or under- absorbed labor - standard cost method</v>
          </cell>
        </row>
        <row r="1604">
          <cell r="C1604" t="str">
            <v>845300000</v>
          </cell>
          <cell r="D1604" t="str">
            <v>Over- or under- adsorbed burden, benefits and premiums - standard cost method</v>
          </cell>
        </row>
        <row r="1605">
          <cell r="C1605" t="str">
            <v>845400000</v>
          </cell>
          <cell r="D1605" t="str">
            <v>Variance between standard material cost and standard transfer price</v>
          </cell>
        </row>
        <row r="1606">
          <cell r="C1606" t="str">
            <v>849900000</v>
          </cell>
          <cell r="D1606" t="str">
            <v>8499 Factory Cost Adjustments - Non-st</v>
          </cell>
        </row>
        <row r="1607">
          <cell r="D1607" t="str">
            <v>Commercial Expense</v>
          </cell>
        </row>
        <row r="1608">
          <cell r="C1608" t="str">
            <v>860500000</v>
          </cell>
          <cell r="D1608" t="str">
            <v>Administration expense</v>
          </cell>
        </row>
        <row r="1609">
          <cell r="C1609" t="str">
            <v>860501100</v>
          </cell>
          <cell r="D1609" t="str">
            <v>Straight time salaries and wages</v>
          </cell>
          <cell r="E1609">
            <v>559670.79</v>
          </cell>
          <cell r="F1609">
            <v>0</v>
          </cell>
        </row>
        <row r="1613">
          <cell r="C1613" t="str">
            <v>860501340</v>
          </cell>
          <cell r="D1613" t="str">
            <v>Holiday payments - employees</v>
          </cell>
        </row>
        <row r="1614">
          <cell r="C1614" t="str">
            <v>860501510</v>
          </cell>
          <cell r="D1614" t="str">
            <v>Relocation allowance expenses</v>
          </cell>
        </row>
        <row r="1615">
          <cell r="C1615" t="str">
            <v>860501550</v>
          </cell>
          <cell r="D1615" t="str">
            <v>Payments for disability leaves of absence</v>
          </cell>
        </row>
        <row r="1616">
          <cell r="C1616" t="str">
            <v>860501666</v>
          </cell>
          <cell r="D1616" t="str">
            <v>Other compensation costs</v>
          </cell>
        </row>
        <row r="1617">
          <cell r="C1617" t="str">
            <v>860501710</v>
          </cell>
          <cell r="D1617" t="str">
            <v>Overtime premiums</v>
          </cell>
          <cell r="E1617">
            <v>0</v>
          </cell>
        </row>
        <row r="1619">
          <cell r="C1619" t="str">
            <v>860501720</v>
          </cell>
          <cell r="D1619" t="str">
            <v>Night shift premiums</v>
          </cell>
        </row>
        <row r="1620">
          <cell r="C1620" t="str">
            <v>860501900</v>
          </cell>
          <cell r="D1620" t="str">
            <v>Sundry indirect labour</v>
          </cell>
          <cell r="E1620">
            <v>-944.62</v>
          </cell>
        </row>
        <row r="1623">
          <cell r="C1623" t="str">
            <v>860502200</v>
          </cell>
          <cell r="D1623" t="str">
            <v>Materials and supplies</v>
          </cell>
          <cell r="E1623">
            <v>27650.13</v>
          </cell>
          <cell r="F1623">
            <v>0</v>
          </cell>
        </row>
        <row r="1627">
          <cell r="C1627" t="str">
            <v>860503150</v>
          </cell>
          <cell r="D1627" t="str">
            <v>Nondurable tools and equipment</v>
          </cell>
        </row>
        <row r="1628">
          <cell r="C1628" t="str">
            <v>860503192</v>
          </cell>
          <cell r="D1628" t="str">
            <v>Durable tools</v>
          </cell>
          <cell r="E1628">
            <v>26730.23</v>
          </cell>
        </row>
        <row r="1629">
          <cell r="C1629" t="str">
            <v>860503292</v>
          </cell>
          <cell r="D1629" t="str">
            <v>Durable equipment</v>
          </cell>
        </row>
        <row r="1630">
          <cell r="C1630" t="str">
            <v>860504000</v>
          </cell>
          <cell r="D1630" t="str">
            <v>Utilities</v>
          </cell>
          <cell r="E1630">
            <v>42000.3</v>
          </cell>
          <cell r="F1630">
            <v>0</v>
          </cell>
        </row>
        <row r="1633">
          <cell r="C1633" t="str">
            <v>860505000</v>
          </cell>
          <cell r="D1633" t="str">
            <v>Maintenance repairs and rearrangements</v>
          </cell>
          <cell r="E1633">
            <v>25545</v>
          </cell>
        </row>
        <row r="1634">
          <cell r="C1634" t="str">
            <v>860506110</v>
          </cell>
          <cell r="D1634" t="str">
            <v>Employee Group insurance</v>
          </cell>
        </row>
        <row r="1635">
          <cell r="C1635" t="str">
            <v>860506120</v>
          </cell>
          <cell r="D1635" t="str">
            <v>Workers compensation insurance - premiums or provision for compensation payments</v>
          </cell>
        </row>
        <row r="1636">
          <cell r="C1636" t="str">
            <v>860506140</v>
          </cell>
          <cell r="D1636" t="str">
            <v>Employee Health care benefit plans</v>
          </cell>
          <cell r="E1636">
            <v>1222.52</v>
          </cell>
        </row>
        <row r="1639">
          <cell r="C1639" t="str">
            <v>860506220</v>
          </cell>
          <cell r="D1639" t="str">
            <v>8605 Unemployment compensation Tax</v>
          </cell>
        </row>
        <row r="1643">
          <cell r="C1643" t="str">
            <v>860506310</v>
          </cell>
          <cell r="D1643" t="str">
            <v>Employee pension plans</v>
          </cell>
        </row>
        <row r="1644">
          <cell r="C1644" t="str">
            <v>860506230</v>
          </cell>
          <cell r="D1644" t="str">
            <v>8605 Social Security Type Taxes</v>
          </cell>
          <cell r="E1644">
            <v>10275.74</v>
          </cell>
        </row>
        <row r="1645">
          <cell r="C1645" t="str">
            <v>860506321</v>
          </cell>
          <cell r="D1645" t="str">
            <v>8605 Salaried layoff benefit plan</v>
          </cell>
        </row>
        <row r="1646">
          <cell r="C1646" t="str">
            <v>860506690</v>
          </cell>
          <cell r="D1646" t="str">
            <v>International subsidy fringe benefits (Overseas subsidairies only)</v>
          </cell>
          <cell r="E1646">
            <v>16222.51</v>
          </cell>
        </row>
        <row r="1650">
          <cell r="C1650" t="str">
            <v>860508100</v>
          </cell>
          <cell r="D1650" t="str">
            <v>Insurance</v>
          </cell>
          <cell r="E1650">
            <v>40792.44</v>
          </cell>
        </row>
        <row r="1651">
          <cell r="C1651" t="str">
            <v>860508260</v>
          </cell>
          <cell r="D1651" t="str">
            <v>State and local taxes - other</v>
          </cell>
        </row>
        <row r="1652">
          <cell r="C1652" t="str">
            <v>860508300</v>
          </cell>
          <cell r="D1652" t="str">
            <v>Depreciation - general</v>
          </cell>
          <cell r="E1652">
            <v>110046.51000000001</v>
          </cell>
          <cell r="F1652">
            <v>0</v>
          </cell>
        </row>
        <row r="1661">
          <cell r="C1661" t="str">
            <v>860508420</v>
          </cell>
          <cell r="D1661" t="str">
            <v>Rental expense - personal property -outside</v>
          </cell>
        </row>
        <row r="1662">
          <cell r="C1662" t="str">
            <v>860508450</v>
          </cell>
          <cell r="D1662" t="str">
            <v>Rental expense - real estate -outside</v>
          </cell>
          <cell r="E1662">
            <v>12739.96</v>
          </cell>
        </row>
        <row r="1665">
          <cell r="C1665" t="str">
            <v>860509110</v>
          </cell>
          <cell r="D1665" t="str">
            <v>Business travel, meals and entertainment expense</v>
          </cell>
          <cell r="E1665">
            <v>30945.07</v>
          </cell>
          <cell r="F1665">
            <v>0</v>
          </cell>
        </row>
        <row r="1674">
          <cell r="C1674" t="str">
            <v>860509120</v>
          </cell>
          <cell r="D1674" t="str">
            <v>Company vehicle - operating expense</v>
          </cell>
          <cell r="E1674">
            <v>30847.43</v>
          </cell>
        </row>
        <row r="1675">
          <cell r="C1675" t="str">
            <v>860509320</v>
          </cell>
          <cell r="D1675" t="str">
            <v>Transportation expense</v>
          </cell>
        </row>
        <row r="1676">
          <cell r="C1676" t="str">
            <v>860509640</v>
          </cell>
          <cell r="D1676" t="str">
            <v>8605 Royalties Unapplied</v>
          </cell>
        </row>
        <row r="1678">
          <cell r="C1678" t="str">
            <v>860509650</v>
          </cell>
          <cell r="D1678" t="str">
            <v>Legal expense</v>
          </cell>
          <cell r="E1678">
            <v>53992.38</v>
          </cell>
          <cell r="F1678">
            <v>0</v>
          </cell>
        </row>
        <row r="1681">
          <cell r="C1681" t="str">
            <v>860509655</v>
          </cell>
          <cell r="D1681" t="str">
            <v>Consultants</v>
          </cell>
          <cell r="E1681">
            <v>2.99</v>
          </cell>
          <cell r="F1681">
            <v>0</v>
          </cell>
        </row>
        <row r="1687">
          <cell r="C1687" t="str">
            <v>860509656</v>
          </cell>
          <cell r="D1687" t="str">
            <v>Other outside expense</v>
          </cell>
          <cell r="E1687">
            <v>31376.239999999998</v>
          </cell>
          <cell r="F1687">
            <v>0</v>
          </cell>
        </row>
        <row r="1691">
          <cell r="C1691" t="str">
            <v>860509710</v>
          </cell>
          <cell r="D1691" t="str">
            <v>Welfare and recreation</v>
          </cell>
          <cell r="E1691">
            <v>12017.3</v>
          </cell>
        </row>
        <row r="1695">
          <cell r="C1695" t="str">
            <v>860509715</v>
          </cell>
          <cell r="D1695" t="str">
            <v>Employee service recognition, safety achievement and productivity awards</v>
          </cell>
        </row>
        <row r="1696">
          <cell r="C1696" t="str">
            <v>860509720</v>
          </cell>
          <cell r="D1696" t="str">
            <v>Donations in kind</v>
          </cell>
        </row>
        <row r="1697">
          <cell r="C1697" t="str">
            <v>860509725</v>
          </cell>
          <cell r="D1697" t="str">
            <v>Donations cash</v>
          </cell>
          <cell r="E1697">
            <v>20586.63</v>
          </cell>
          <cell r="F1697">
            <v>0</v>
          </cell>
        </row>
        <row r="1698">
          <cell r="C1698" t="str">
            <v>860509730</v>
          </cell>
          <cell r="D1698" t="str">
            <v>Memberships and dues</v>
          </cell>
        </row>
        <row r="1699">
          <cell r="C1699" t="str">
            <v>860509940</v>
          </cell>
          <cell r="D1699" t="str">
            <v>9605 - Fees for Audit Services (D&amp;T)</v>
          </cell>
        </row>
        <row r="1700">
          <cell r="C1700" t="str">
            <v>860509942</v>
          </cell>
          <cell r="D1700" t="str">
            <v>9605 - Fees for Audit-Related Services (D&amp;T and DC)</v>
          </cell>
        </row>
        <row r="1701">
          <cell r="C1701" t="str">
            <v>860509944</v>
          </cell>
          <cell r="D1701" t="str">
            <v>9605 - Fees for Tax Services (D&amp;T and DC)</v>
          </cell>
        </row>
        <row r="1702">
          <cell r="C1702" t="str">
            <v>860509946</v>
          </cell>
          <cell r="D1702" t="str">
            <v>9605 - Fees for All Other Services (D&amp;T and DC)</v>
          </cell>
        </row>
        <row r="1703">
          <cell r="C1703" t="str">
            <v>860509952</v>
          </cell>
          <cell r="D1703" t="str">
            <v>9605 - Fees for Audit-Related Services (PwC)</v>
          </cell>
        </row>
        <row r="1704">
          <cell r="C1704" t="str">
            <v>860509954</v>
          </cell>
          <cell r="D1704" t="str">
            <v>9605 - Fees for Tax Services (PwC)</v>
          </cell>
        </row>
        <row r="1705">
          <cell r="C1705" t="str">
            <v>860509956</v>
          </cell>
          <cell r="D1705" t="str">
            <v>9605 - Fees for All Other Services (PwC)</v>
          </cell>
        </row>
        <row r="1707">
          <cell r="C1707" t="str">
            <v>860509961</v>
          </cell>
          <cell r="D1707" t="str">
            <v>8605 Employee Education and Training Expense - Meals and Refreshments Provided at Training Sessions</v>
          </cell>
        </row>
        <row r="1708">
          <cell r="C1708" t="str">
            <v>860509970</v>
          </cell>
          <cell r="D1708" t="str">
            <v>Other sundry expense</v>
          </cell>
          <cell r="E1708">
            <v>52905.529999999992</v>
          </cell>
          <cell r="F1708">
            <v>0</v>
          </cell>
        </row>
        <row r="1718">
          <cell r="C1718" t="str">
            <v>860509971</v>
          </cell>
          <cell r="D1718" t="str">
            <v>Regular examination fees performed by Deloitte &amp; Touche</v>
          </cell>
        </row>
        <row r="1719">
          <cell r="C1719" t="str">
            <v>860509972</v>
          </cell>
          <cell r="D1719" t="str">
            <v>International service personnel tax service  performed by Deloitte &amp; Touche</v>
          </cell>
        </row>
        <row r="1720">
          <cell r="C1720" t="str">
            <v>860509973</v>
          </cell>
          <cell r="D1720" t="str">
            <v>Inventory - estimation sampling performed by Deloitte &amp; Touche</v>
          </cell>
        </row>
        <row r="1721">
          <cell r="C1721" t="str">
            <v>860509974</v>
          </cell>
          <cell r="D1721" t="str">
            <v>Corporate taxes performed by Deloitte &amp; Touche</v>
          </cell>
        </row>
        <row r="1722">
          <cell r="C1722" t="str">
            <v>860509975</v>
          </cell>
          <cell r="D1722" t="str">
            <v>Consultation - accounting related performed by Deloitte &amp; Touche</v>
          </cell>
        </row>
        <row r="1723">
          <cell r="C1723" t="str">
            <v>860509976</v>
          </cell>
          <cell r="D1723" t="str">
            <v>Regulatory filings performed by Deloitte &amp; Touche</v>
          </cell>
        </row>
        <row r="1724">
          <cell r="C1724" t="str">
            <v>860509978</v>
          </cell>
          <cell r="D1724" t="str">
            <v>Employee benefit plans performed by Deloitte &amp; Touche</v>
          </cell>
        </row>
        <row r="1725">
          <cell r="C1725" t="str">
            <v>860509979</v>
          </cell>
          <cell r="D1725" t="str">
            <v>Acquisitions and Divestitures performed by Deloitte &amp; Touche</v>
          </cell>
        </row>
        <row r="1726">
          <cell r="C1726" t="str">
            <v>860509980</v>
          </cell>
          <cell r="D1726" t="str">
            <v>Management advisory services performed by Deloitte &amp; Touche</v>
          </cell>
        </row>
        <row r="1727">
          <cell r="C1727" t="str">
            <v>860509981</v>
          </cell>
          <cell r="D1727" t="str">
            <v>Service Fees - other than Deloitte &amp; Touche</v>
          </cell>
        </row>
        <row r="1728">
          <cell r="C1728" t="str">
            <v>860509982</v>
          </cell>
          <cell r="D1728" t="str">
            <v>Service fees - other</v>
          </cell>
        </row>
        <row r="1729">
          <cell r="C1729" t="str">
            <v>860510115</v>
          </cell>
          <cell r="D1729" t="str">
            <v>Transfers and redistributions</v>
          </cell>
        </row>
        <row r="1730">
          <cell r="C1730" t="str">
            <v>860510315</v>
          </cell>
          <cell r="D1730" t="str">
            <v>Services sold to home office or subsidiaries</v>
          </cell>
        </row>
        <row r="1731">
          <cell r="C1731" t="str">
            <v>860510355</v>
          </cell>
          <cell r="D1731" t="str">
            <v>Services sold -intradivisional</v>
          </cell>
        </row>
        <row r="1732">
          <cell r="C1732" t="str">
            <v>860510425</v>
          </cell>
          <cell r="D1732" t="str">
            <v>Capitalizeable GMDAT IT Expenses</v>
          </cell>
          <cell r="E1732">
            <v>31789.77</v>
          </cell>
        </row>
        <row r="1733">
          <cell r="C1733" t="str">
            <v>860511100</v>
          </cell>
          <cell r="D1733" t="str">
            <v>DISC and Third Party IT direct billings for MSA services</v>
          </cell>
        </row>
        <row r="1734">
          <cell r="E1734">
            <v>0</v>
          </cell>
          <cell r="F1734">
            <v>0</v>
          </cell>
        </row>
        <row r="1736">
          <cell r="C1736" t="str">
            <v>861000000</v>
          </cell>
          <cell r="D1736" t="str">
            <v>Selling expense</v>
          </cell>
        </row>
        <row r="1737">
          <cell r="C1737" t="str">
            <v>861001100</v>
          </cell>
          <cell r="D1737" t="str">
            <v>Straight time salaries and wages</v>
          </cell>
          <cell r="E1737">
            <v>348824.62</v>
          </cell>
          <cell r="F1737">
            <v>0</v>
          </cell>
        </row>
        <row r="1741">
          <cell r="C1741" t="str">
            <v>861001340</v>
          </cell>
          <cell r="D1741" t="str">
            <v>Holiday payments - employees</v>
          </cell>
          <cell r="E1741">
            <v>0</v>
          </cell>
        </row>
        <row r="1742">
          <cell r="C1742" t="str">
            <v>861001510</v>
          </cell>
          <cell r="D1742" t="str">
            <v>Relocation allowance expenses</v>
          </cell>
        </row>
        <row r="1743">
          <cell r="C1743" t="str">
            <v>861001550</v>
          </cell>
          <cell r="D1743" t="str">
            <v>Payments for disability leaves of absence</v>
          </cell>
        </row>
        <row r="1744">
          <cell r="C1744" t="str">
            <v>861001666</v>
          </cell>
          <cell r="D1744" t="str">
            <v>Other compensation costs</v>
          </cell>
          <cell r="E1744">
            <v>0</v>
          </cell>
          <cell r="F1744">
            <v>0</v>
          </cell>
        </row>
        <row r="1758">
          <cell r="C1758" t="str">
            <v>861001710</v>
          </cell>
          <cell r="D1758" t="str">
            <v>Overtime premiums</v>
          </cell>
          <cell r="E1758">
            <v>700</v>
          </cell>
        </row>
        <row r="1759">
          <cell r="C1759" t="str">
            <v>861001720</v>
          </cell>
          <cell r="D1759" t="str">
            <v>Night shift premiums</v>
          </cell>
        </row>
        <row r="1760">
          <cell r="C1760" t="str">
            <v>861001900</v>
          </cell>
          <cell r="D1760" t="str">
            <v>Sundry indirect labour</v>
          </cell>
          <cell r="E1760">
            <v>29751.3</v>
          </cell>
        </row>
        <row r="1761">
          <cell r="C1761" t="str">
            <v>861002200</v>
          </cell>
          <cell r="D1761" t="str">
            <v>Materials and supplies</v>
          </cell>
          <cell r="E1761">
            <v>20043.589999999997</v>
          </cell>
          <cell r="F1761">
            <v>0</v>
          </cell>
        </row>
        <row r="1766">
          <cell r="C1766" t="str">
            <v>861003150</v>
          </cell>
          <cell r="D1766" t="str">
            <v>Nondurable tools and equipment</v>
          </cell>
        </row>
        <row r="1767">
          <cell r="C1767" t="str">
            <v>861003192</v>
          </cell>
          <cell r="D1767" t="str">
            <v>Durable tools</v>
          </cell>
          <cell r="E1767">
            <v>25096.06</v>
          </cell>
        </row>
        <row r="1768">
          <cell r="C1768" t="str">
            <v>861003292</v>
          </cell>
          <cell r="D1768" t="str">
            <v>Durable equipment</v>
          </cell>
        </row>
        <row r="1769">
          <cell r="C1769" t="str">
            <v>861004000</v>
          </cell>
          <cell r="D1769" t="str">
            <v>Utilities</v>
          </cell>
          <cell r="E1769">
            <v>57624.94</v>
          </cell>
          <cell r="F1769">
            <v>0</v>
          </cell>
        </row>
        <row r="1772">
          <cell r="C1772" t="str">
            <v>861005000</v>
          </cell>
          <cell r="D1772" t="str">
            <v>Maintenance repairs and rearrangements</v>
          </cell>
          <cell r="E1772">
            <v>48178.819999999992</v>
          </cell>
        </row>
        <row r="1776">
          <cell r="C1776" t="str">
            <v>861006110</v>
          </cell>
          <cell r="D1776" t="str">
            <v>Employee Group insurance</v>
          </cell>
        </row>
        <row r="1777">
          <cell r="C1777" t="str">
            <v>861006120</v>
          </cell>
          <cell r="D1777" t="str">
            <v>Workers compensation insurance - premiums or provision for compensation payments</v>
          </cell>
        </row>
        <row r="1778">
          <cell r="C1778" t="str">
            <v>861006140</v>
          </cell>
          <cell r="D1778" t="str">
            <v>Employee Health care benefit plans</v>
          </cell>
          <cell r="E1778">
            <v>2303.35</v>
          </cell>
        </row>
        <row r="1780">
          <cell r="C1780" t="str">
            <v>861006220</v>
          </cell>
          <cell r="D1780" t="str">
            <v>8610 Unemployment compensation Tax</v>
          </cell>
        </row>
        <row r="1782">
          <cell r="C1782" t="str">
            <v>861006310</v>
          </cell>
          <cell r="D1782" t="str">
            <v>Employee pension plans</v>
          </cell>
        </row>
        <row r="1783">
          <cell r="C1783" t="str">
            <v>861006230</v>
          </cell>
          <cell r="D1783" t="str">
            <v>8610 Social Security Type Taxes</v>
          </cell>
          <cell r="E1783">
            <v>15259.49</v>
          </cell>
        </row>
        <row r="1784">
          <cell r="C1784" t="str">
            <v>861006321</v>
          </cell>
          <cell r="D1784" t="str">
            <v>8610 Salaried layoff benefit plan</v>
          </cell>
        </row>
        <row r="1785">
          <cell r="C1785" t="str">
            <v>861006690</v>
          </cell>
          <cell r="D1785" t="str">
            <v>International subsidy fringe benefits (Overseas subsidairies only)</v>
          </cell>
          <cell r="E1785">
            <v>3680.34</v>
          </cell>
        </row>
        <row r="1789">
          <cell r="C1789" t="str">
            <v>861008100</v>
          </cell>
          <cell r="D1789" t="str">
            <v>Insurance</v>
          </cell>
        </row>
        <row r="1790">
          <cell r="C1790" t="str">
            <v>861008260</v>
          </cell>
          <cell r="D1790" t="str">
            <v>State and local taxes - other</v>
          </cell>
        </row>
        <row r="1791">
          <cell r="C1791" t="str">
            <v>861008300</v>
          </cell>
          <cell r="D1791" t="str">
            <v>Depreciation - general</v>
          </cell>
          <cell r="E1791">
            <v>44933.62</v>
          </cell>
          <cell r="F1791">
            <v>0</v>
          </cell>
        </row>
        <row r="1799">
          <cell r="C1799" t="str">
            <v>861008420</v>
          </cell>
          <cell r="D1799" t="str">
            <v>Rental expense - personal property -outside</v>
          </cell>
        </row>
        <row r="1800">
          <cell r="C1800" t="str">
            <v>861008450</v>
          </cell>
          <cell r="D1800" t="str">
            <v>Rental expense - real estate -outside</v>
          </cell>
          <cell r="E1800">
            <v>137755.74</v>
          </cell>
        </row>
        <row r="1803">
          <cell r="C1803" t="str">
            <v>861009110</v>
          </cell>
          <cell r="D1803" t="str">
            <v>Business travel, meals and entertainment expense</v>
          </cell>
          <cell r="E1803">
            <v>13396.52</v>
          </cell>
          <cell r="F1803">
            <v>0</v>
          </cell>
        </row>
        <row r="1809">
          <cell r="C1809" t="str">
            <v>861009120</v>
          </cell>
          <cell r="D1809" t="str">
            <v>Company vehicle - operating expense</v>
          </cell>
          <cell r="E1809">
            <v>215.38</v>
          </cell>
        </row>
        <row r="1810">
          <cell r="C1810" t="str">
            <v>861009320</v>
          </cell>
          <cell r="D1810" t="str">
            <v>Transportation expense</v>
          </cell>
        </row>
        <row r="1811">
          <cell r="C1811" t="str">
            <v>861009650</v>
          </cell>
          <cell r="D1811" t="str">
            <v>Legal expense</v>
          </cell>
          <cell r="E1811">
            <v>550.26</v>
          </cell>
        </row>
        <row r="1815">
          <cell r="C1815" t="str">
            <v>861009655</v>
          </cell>
          <cell r="D1815" t="str">
            <v>Consultants</v>
          </cell>
          <cell r="E1815">
            <v>4314.21</v>
          </cell>
          <cell r="F1815">
            <v>0</v>
          </cell>
        </row>
        <row r="1822">
          <cell r="C1822" t="str">
            <v>861009656</v>
          </cell>
          <cell r="D1822" t="str">
            <v>Other outside expense</v>
          </cell>
          <cell r="E1822">
            <v>2897.5800000000004</v>
          </cell>
          <cell r="F1822">
            <v>0</v>
          </cell>
        </row>
        <row r="1827">
          <cell r="C1827" t="str">
            <v>861009710</v>
          </cell>
          <cell r="D1827" t="str">
            <v>Welfare and recreation</v>
          </cell>
          <cell r="E1827">
            <v>8565.16</v>
          </cell>
        </row>
        <row r="1831">
          <cell r="C1831" t="str">
            <v>861009715</v>
          </cell>
          <cell r="D1831" t="str">
            <v>Employee service recognition, safety achievement and productivity awards</v>
          </cell>
        </row>
        <row r="1834">
          <cell r="C1834" t="str">
            <v>861009730</v>
          </cell>
          <cell r="D1834" t="str">
            <v>Memberships and dues</v>
          </cell>
        </row>
        <row r="1835">
          <cell r="C1835" t="str">
            <v>861009961</v>
          </cell>
          <cell r="D1835" t="str">
            <v>8610 -  Employee Education and Training Expense - Meals and Refreshments Provided at Training Sessions</v>
          </cell>
          <cell r="E1835">
            <v>0</v>
          </cell>
        </row>
        <row r="1837">
          <cell r="C1837" t="str">
            <v>861009970</v>
          </cell>
          <cell r="D1837" t="str">
            <v>Other sundry expense</v>
          </cell>
          <cell r="E1837">
            <v>6830.3200000000006</v>
          </cell>
        </row>
        <row r="1843">
          <cell r="C1843" t="str">
            <v>861009972</v>
          </cell>
          <cell r="D1843" t="str">
            <v>8610 - ISP Tax Service</v>
          </cell>
        </row>
        <row r="1844">
          <cell r="C1844" t="str">
            <v>861010115</v>
          </cell>
          <cell r="D1844" t="str">
            <v>Transfers and redistributions</v>
          </cell>
        </row>
        <row r="1845">
          <cell r="C1845" t="str">
            <v>861010315</v>
          </cell>
          <cell r="D1845" t="str">
            <v>Services sold to home office or subsidiaries</v>
          </cell>
        </row>
        <row r="1846">
          <cell r="C1846" t="str">
            <v>861010355</v>
          </cell>
          <cell r="D1846" t="str">
            <v>Services sold -intradivisional</v>
          </cell>
        </row>
        <row r="1847">
          <cell r="C1847" t="str">
            <v>861010425</v>
          </cell>
          <cell r="D1847" t="str">
            <v>Capitalizeable GMDAT  IT Expenses</v>
          </cell>
          <cell r="E1847">
            <v>52104.98</v>
          </cell>
        </row>
        <row r="1848">
          <cell r="C1848" t="str">
            <v>861011100</v>
          </cell>
          <cell r="D1848" t="str">
            <v>DISC and Third Party IT direct billings for MSA services</v>
          </cell>
        </row>
        <row r="1851">
          <cell r="C1851" t="str">
            <v>861500000</v>
          </cell>
          <cell r="D1851" t="str">
            <v>Sales promotion expense</v>
          </cell>
        </row>
        <row r="1852">
          <cell r="C1852" t="str">
            <v>861501100</v>
          </cell>
          <cell r="D1852" t="str">
            <v>Straight time salaries and wages</v>
          </cell>
        </row>
        <row r="1853">
          <cell r="C1853" t="str">
            <v>861501340</v>
          </cell>
          <cell r="D1853" t="str">
            <v>Holiday payments - employees</v>
          </cell>
        </row>
        <row r="1854">
          <cell r="C1854" t="str">
            <v>861501510</v>
          </cell>
          <cell r="D1854" t="str">
            <v>Relocation allowance expenses</v>
          </cell>
        </row>
        <row r="1855">
          <cell r="C1855" t="str">
            <v>861501550</v>
          </cell>
          <cell r="D1855" t="str">
            <v>Payments for disability leaves of absence</v>
          </cell>
        </row>
        <row r="1856">
          <cell r="C1856" t="str">
            <v>861501666</v>
          </cell>
          <cell r="D1856" t="str">
            <v>Other compensation costs</v>
          </cell>
        </row>
        <row r="1857">
          <cell r="C1857" t="str">
            <v>861501710</v>
          </cell>
          <cell r="D1857" t="str">
            <v>Overtime premiums</v>
          </cell>
        </row>
        <row r="1858">
          <cell r="C1858" t="str">
            <v>861501720</v>
          </cell>
          <cell r="D1858" t="str">
            <v>Night shift premiums</v>
          </cell>
        </row>
        <row r="1859">
          <cell r="C1859" t="str">
            <v>861501900</v>
          </cell>
          <cell r="D1859" t="str">
            <v>8615 Sundry indirect</v>
          </cell>
        </row>
        <row r="1860">
          <cell r="C1860" t="str">
            <v>861502200</v>
          </cell>
          <cell r="D1860" t="str">
            <v>Materials and supplies</v>
          </cell>
        </row>
        <row r="1861">
          <cell r="C1861" t="str">
            <v>861503150</v>
          </cell>
          <cell r="D1861" t="str">
            <v>Nondurable tools and equipment</v>
          </cell>
        </row>
        <row r="1862">
          <cell r="C1862" t="str">
            <v>861503192</v>
          </cell>
          <cell r="D1862" t="str">
            <v>Durable tools</v>
          </cell>
        </row>
        <row r="1863">
          <cell r="C1863" t="str">
            <v>861503292</v>
          </cell>
          <cell r="D1863" t="str">
            <v>Durable equipment</v>
          </cell>
        </row>
        <row r="1864">
          <cell r="C1864" t="str">
            <v>861504000</v>
          </cell>
          <cell r="D1864" t="str">
            <v>Utilities</v>
          </cell>
        </row>
        <row r="1865">
          <cell r="C1865" t="str">
            <v>861505000</v>
          </cell>
          <cell r="D1865" t="str">
            <v>Maintenance repairs and rearrangements</v>
          </cell>
        </row>
        <row r="1866">
          <cell r="C1866" t="str">
            <v>861506110</v>
          </cell>
          <cell r="D1866" t="str">
            <v>Employee Group insurance</v>
          </cell>
        </row>
        <row r="1867">
          <cell r="C1867" t="str">
            <v>861506120</v>
          </cell>
          <cell r="D1867" t="str">
            <v>Workers compensation insurance - premiums or provision for compensation payments</v>
          </cell>
        </row>
        <row r="1868">
          <cell r="C1868" t="str">
            <v>861506140</v>
          </cell>
          <cell r="D1868" t="str">
            <v>Employee Health care benefit plans</v>
          </cell>
        </row>
        <row r="1869">
          <cell r="C1869" t="str">
            <v>861506220</v>
          </cell>
          <cell r="D1869" t="str">
            <v>8615 Unemployment compensation Tax</v>
          </cell>
        </row>
        <row r="1870">
          <cell r="C1870" t="str">
            <v>861506310</v>
          </cell>
          <cell r="D1870" t="str">
            <v>Employee pension plans</v>
          </cell>
        </row>
        <row r="1871">
          <cell r="C1871" t="str">
            <v>861506321</v>
          </cell>
          <cell r="D1871" t="str">
            <v>8615 Salaried layoff benefit plan</v>
          </cell>
        </row>
        <row r="1872">
          <cell r="C1872" t="str">
            <v>861506690</v>
          </cell>
          <cell r="D1872" t="str">
            <v>International subsidy fringe benefits (Overseas subsidairies only)</v>
          </cell>
        </row>
        <row r="1873">
          <cell r="C1873" t="str">
            <v>861508100</v>
          </cell>
          <cell r="D1873" t="str">
            <v>Insurance</v>
          </cell>
        </row>
        <row r="1874">
          <cell r="C1874" t="str">
            <v>861508260</v>
          </cell>
          <cell r="D1874" t="str">
            <v>State and local taxes - other</v>
          </cell>
        </row>
        <row r="1875">
          <cell r="C1875" t="str">
            <v>861508300</v>
          </cell>
          <cell r="D1875" t="str">
            <v>Depreciation - general</v>
          </cell>
        </row>
        <row r="1876">
          <cell r="C1876" t="str">
            <v>861508420</v>
          </cell>
          <cell r="D1876" t="str">
            <v>Rental expense - personal property -outside</v>
          </cell>
        </row>
        <row r="1877">
          <cell r="C1877" t="str">
            <v>861508450</v>
          </cell>
          <cell r="D1877" t="str">
            <v>Rental expense - real estate -outside</v>
          </cell>
        </row>
        <row r="1878">
          <cell r="C1878" t="str">
            <v>861509110</v>
          </cell>
          <cell r="D1878" t="str">
            <v>Business travel, meals and entertainment expense</v>
          </cell>
        </row>
        <row r="1879">
          <cell r="C1879" t="str">
            <v>861509120</v>
          </cell>
          <cell r="D1879" t="str">
            <v>Company vehicle - operating expense</v>
          </cell>
        </row>
        <row r="1880">
          <cell r="C1880" t="str">
            <v>861509320</v>
          </cell>
          <cell r="D1880" t="str">
            <v>Transportation expense</v>
          </cell>
        </row>
        <row r="1881">
          <cell r="C1881" t="str">
            <v>861509640</v>
          </cell>
          <cell r="D1881" t="str">
            <v>8615 Royalties Unapplied</v>
          </cell>
        </row>
        <row r="1882">
          <cell r="C1882" t="str">
            <v>861509650</v>
          </cell>
          <cell r="D1882" t="str">
            <v>Legal expense</v>
          </cell>
        </row>
        <row r="1883">
          <cell r="C1883" t="str">
            <v>861509655</v>
          </cell>
          <cell r="D1883" t="str">
            <v>Consultants</v>
          </cell>
        </row>
        <row r="1884">
          <cell r="C1884" t="str">
            <v>861509656</v>
          </cell>
          <cell r="D1884" t="str">
            <v>Other outside expense</v>
          </cell>
        </row>
        <row r="1885">
          <cell r="C1885" t="str">
            <v>861509710</v>
          </cell>
          <cell r="D1885" t="str">
            <v>Welfare and recreation</v>
          </cell>
        </row>
        <row r="1886">
          <cell r="C1886" t="str">
            <v>861509715</v>
          </cell>
          <cell r="D1886" t="str">
            <v>Employee service recognition, safety achievement and productivity awards</v>
          </cell>
        </row>
        <row r="1889">
          <cell r="C1889" t="str">
            <v>861509730</v>
          </cell>
          <cell r="D1889" t="str">
            <v>Memberships and dues</v>
          </cell>
        </row>
        <row r="1890">
          <cell r="C1890" t="str">
            <v>861509961</v>
          </cell>
          <cell r="D1890" t="str">
            <v>8615 Employee Education and Training Expense - Meals and Refreshments Provided at Training Sessions</v>
          </cell>
          <cell r="E1890">
            <v>7747.67</v>
          </cell>
        </row>
        <row r="1892">
          <cell r="C1892" t="str">
            <v>861509970</v>
          </cell>
          <cell r="D1892" t="str">
            <v>Other sundry expense</v>
          </cell>
        </row>
        <row r="1893">
          <cell r="C1893" t="str">
            <v>861509972</v>
          </cell>
          <cell r="D1893" t="str">
            <v>8615 - ISP Tax Service</v>
          </cell>
        </row>
        <row r="1894">
          <cell r="C1894" t="str">
            <v>861510115</v>
          </cell>
          <cell r="D1894" t="str">
            <v>Transfers and redistributions</v>
          </cell>
        </row>
        <row r="1895">
          <cell r="C1895" t="str">
            <v>861510315</v>
          </cell>
          <cell r="D1895" t="str">
            <v>Services sold to home office or subsidiaries</v>
          </cell>
        </row>
        <row r="1896">
          <cell r="C1896" t="str">
            <v>861510355</v>
          </cell>
          <cell r="D1896" t="str">
            <v>Services sold -intradivisional</v>
          </cell>
        </row>
        <row r="1897">
          <cell r="C1897" t="str">
            <v>861510425</v>
          </cell>
          <cell r="D1897" t="str">
            <v>Capitalizeable GMDAT IT Expenses</v>
          </cell>
        </row>
        <row r="1898">
          <cell r="C1898" t="str">
            <v>861511100</v>
          </cell>
          <cell r="D1898" t="str">
            <v>DISC and Third Party IT direct billings for MSA services</v>
          </cell>
        </row>
        <row r="1900">
          <cell r="C1900" t="str">
            <v>861532900</v>
          </cell>
          <cell r="D1900" t="str">
            <v>Other promotional activities</v>
          </cell>
          <cell r="E1900">
            <v>157940.1</v>
          </cell>
          <cell r="F1900">
            <v>0</v>
          </cell>
        </row>
        <row r="1926">
          <cell r="C1926" t="str">
            <v>862000000</v>
          </cell>
          <cell r="D1926" t="str">
            <v>Consumer influences expense</v>
          </cell>
        </row>
        <row r="1927">
          <cell r="C1927" t="str">
            <v>862001100</v>
          </cell>
          <cell r="D1927" t="str">
            <v>Straight time salaries and wages</v>
          </cell>
        </row>
        <row r="1928">
          <cell r="C1928" t="str">
            <v>862001340</v>
          </cell>
          <cell r="D1928" t="str">
            <v>Holiday payments - employees</v>
          </cell>
        </row>
        <row r="1929">
          <cell r="C1929" t="str">
            <v>862001510</v>
          </cell>
          <cell r="D1929" t="str">
            <v>Relocation allowance expenses</v>
          </cell>
        </row>
        <row r="1930">
          <cell r="C1930" t="str">
            <v>862001550</v>
          </cell>
          <cell r="D1930" t="str">
            <v>Payments for disability leaves of absence</v>
          </cell>
        </row>
        <row r="1931">
          <cell r="C1931" t="str">
            <v>862001666</v>
          </cell>
          <cell r="D1931" t="str">
            <v>Other compensation costs</v>
          </cell>
        </row>
        <row r="1932">
          <cell r="C1932" t="str">
            <v>862001710</v>
          </cell>
          <cell r="D1932" t="str">
            <v>Overtime premiums</v>
          </cell>
        </row>
        <row r="1933">
          <cell r="C1933" t="str">
            <v>862001720</v>
          </cell>
          <cell r="D1933" t="str">
            <v>Night shift premiums</v>
          </cell>
        </row>
        <row r="1934">
          <cell r="C1934" t="str">
            <v>862001900</v>
          </cell>
          <cell r="D1934" t="str">
            <v>8620 Sundry indirect</v>
          </cell>
        </row>
        <row r="1935">
          <cell r="C1935" t="str">
            <v>862002200</v>
          </cell>
          <cell r="D1935" t="str">
            <v>Materials and supplies</v>
          </cell>
        </row>
        <row r="1936">
          <cell r="C1936" t="str">
            <v>862003150</v>
          </cell>
          <cell r="D1936" t="str">
            <v>Nondurable tools and equipment</v>
          </cell>
        </row>
        <row r="1937">
          <cell r="C1937" t="str">
            <v>862003192</v>
          </cell>
          <cell r="D1937" t="str">
            <v>Durable tools</v>
          </cell>
        </row>
        <row r="1938">
          <cell r="C1938" t="str">
            <v>862003292</v>
          </cell>
          <cell r="D1938" t="str">
            <v>Durable equipment</v>
          </cell>
        </row>
        <row r="1939">
          <cell r="C1939" t="str">
            <v>862004000</v>
          </cell>
          <cell r="D1939" t="str">
            <v>Utilities</v>
          </cell>
        </row>
        <row r="1940">
          <cell r="C1940" t="str">
            <v>862005000</v>
          </cell>
          <cell r="D1940" t="str">
            <v>Maintenance repairs and rearrangements</v>
          </cell>
        </row>
        <row r="1941">
          <cell r="C1941" t="str">
            <v>862006110</v>
          </cell>
          <cell r="D1941" t="str">
            <v>Employee Group insurance</v>
          </cell>
        </row>
        <row r="1942">
          <cell r="C1942" t="str">
            <v>862006120</v>
          </cell>
          <cell r="D1942" t="str">
            <v>Workers compensation insurance - premiums or provision for compensation payments</v>
          </cell>
        </row>
        <row r="1943">
          <cell r="C1943" t="str">
            <v>862006140</v>
          </cell>
          <cell r="D1943" t="str">
            <v>Employee Health care benefit plans</v>
          </cell>
        </row>
        <row r="1944">
          <cell r="C1944" t="str">
            <v>862006220</v>
          </cell>
          <cell r="D1944" t="str">
            <v>8620 Unemployment compensation Tax</v>
          </cell>
        </row>
        <row r="1945">
          <cell r="C1945" t="str">
            <v>862006310</v>
          </cell>
          <cell r="D1945" t="str">
            <v>Employee pension plans</v>
          </cell>
        </row>
        <row r="1946">
          <cell r="C1946" t="str">
            <v>862006321</v>
          </cell>
          <cell r="D1946" t="str">
            <v>8620 Salaried layoff benefit plan</v>
          </cell>
        </row>
        <row r="1947">
          <cell r="C1947" t="str">
            <v>862006690</v>
          </cell>
          <cell r="D1947" t="str">
            <v>International subsidy fringe benefits (Overseas subsidairies only)</v>
          </cell>
        </row>
        <row r="1948">
          <cell r="C1948" t="str">
            <v>862008100</v>
          </cell>
          <cell r="D1948" t="str">
            <v>Insurance</v>
          </cell>
        </row>
        <row r="1949">
          <cell r="C1949" t="str">
            <v>862008260</v>
          </cell>
          <cell r="D1949" t="str">
            <v>State and local taxes - other</v>
          </cell>
        </row>
        <row r="1950">
          <cell r="C1950" t="str">
            <v>862008300</v>
          </cell>
          <cell r="D1950" t="str">
            <v>Depreciation - general</v>
          </cell>
        </row>
        <row r="1951">
          <cell r="C1951" t="str">
            <v>862008420</v>
          </cell>
          <cell r="D1951" t="str">
            <v>Rental expense - personal property -outside</v>
          </cell>
        </row>
        <row r="1952">
          <cell r="C1952" t="str">
            <v>862008450</v>
          </cell>
          <cell r="D1952" t="str">
            <v>Rental expense - real estate -outside</v>
          </cell>
        </row>
        <row r="1953">
          <cell r="C1953" t="str">
            <v>862009110</v>
          </cell>
          <cell r="D1953" t="str">
            <v>Business travel, meals and entertainment expense</v>
          </cell>
        </row>
        <row r="1954">
          <cell r="C1954" t="str">
            <v>862009120</v>
          </cell>
          <cell r="D1954" t="str">
            <v>Company vehicle - operating expense</v>
          </cell>
        </row>
        <row r="1955">
          <cell r="C1955" t="str">
            <v>862009320</v>
          </cell>
          <cell r="D1955" t="str">
            <v>Transportation expense</v>
          </cell>
        </row>
        <row r="1956">
          <cell r="C1956" t="str">
            <v>862009650</v>
          </cell>
          <cell r="D1956" t="str">
            <v>Legal expense</v>
          </cell>
        </row>
        <row r="1957">
          <cell r="C1957" t="str">
            <v>862009655</v>
          </cell>
          <cell r="D1957" t="str">
            <v>Consultants</v>
          </cell>
        </row>
        <row r="1958">
          <cell r="C1958" t="str">
            <v>862009656</v>
          </cell>
          <cell r="D1958" t="str">
            <v>Other outside expense</v>
          </cell>
        </row>
        <row r="1959">
          <cell r="C1959" t="str">
            <v>862009710</v>
          </cell>
          <cell r="D1959" t="str">
            <v>Welfare and recreation</v>
          </cell>
        </row>
        <row r="1960">
          <cell r="C1960" t="str">
            <v>862009715</v>
          </cell>
          <cell r="D1960" t="str">
            <v>Employee service recognition, safety achievement and productivity awards</v>
          </cell>
        </row>
        <row r="1963">
          <cell r="C1963" t="str">
            <v>862009730</v>
          </cell>
          <cell r="D1963" t="str">
            <v>Memberships and dues</v>
          </cell>
        </row>
        <row r="1964">
          <cell r="C1964" t="str">
            <v>862009961</v>
          </cell>
          <cell r="D1964" t="str">
            <v>8620 Employee Education and Training Expense - Meals and Refreshments Provided at Training Sessions</v>
          </cell>
        </row>
        <row r="1965">
          <cell r="C1965" t="str">
            <v>862009970</v>
          </cell>
          <cell r="D1965" t="str">
            <v>Other sundry expense</v>
          </cell>
        </row>
        <row r="1966">
          <cell r="C1966" t="str">
            <v>862009972</v>
          </cell>
          <cell r="D1966" t="str">
            <v>8620 - ISP Tax Service</v>
          </cell>
        </row>
        <row r="1967">
          <cell r="C1967" t="str">
            <v>862010115</v>
          </cell>
          <cell r="D1967" t="str">
            <v>Transfers and redistributions</v>
          </cell>
        </row>
        <row r="1968">
          <cell r="C1968" t="str">
            <v>862010315</v>
          </cell>
          <cell r="D1968" t="str">
            <v>Services sold to home office or subsidiaries</v>
          </cell>
        </row>
        <row r="1969">
          <cell r="C1969" t="str">
            <v>862010355</v>
          </cell>
          <cell r="D1969" t="str">
            <v>Services sold -intradivisional</v>
          </cell>
        </row>
        <row r="1970">
          <cell r="C1970" t="str">
            <v>862010425</v>
          </cell>
          <cell r="D1970" t="str">
            <v>Capitalizeable GMDAT  IT Expenses</v>
          </cell>
        </row>
        <row r="1971">
          <cell r="C1971" t="str">
            <v>862011100</v>
          </cell>
          <cell r="D1971" t="str">
            <v>DISC and Third Party IT direct billings for MSA services</v>
          </cell>
        </row>
        <row r="1973">
          <cell r="C1973" t="str">
            <v>862031110</v>
          </cell>
          <cell r="D1973" t="str">
            <v>Magazines</v>
          </cell>
        </row>
        <row r="1974">
          <cell r="C1974" t="str">
            <v>862031130</v>
          </cell>
          <cell r="D1974" t="str">
            <v>Newspapers</v>
          </cell>
          <cell r="E1974">
            <v>148117.29999999999</v>
          </cell>
        </row>
        <row r="1975">
          <cell r="C1975" t="str">
            <v>862031140</v>
          </cell>
          <cell r="D1975" t="str">
            <v>Television</v>
          </cell>
          <cell r="E1975">
            <v>111412.86</v>
          </cell>
        </row>
        <row r="1976">
          <cell r="C1976" t="str">
            <v>862031160</v>
          </cell>
          <cell r="D1976" t="str">
            <v>Radio</v>
          </cell>
        </row>
        <row r="1977">
          <cell r="C1977" t="str">
            <v>862031290</v>
          </cell>
          <cell r="D1977" t="str">
            <v>Other auxiliary media</v>
          </cell>
          <cell r="E1977">
            <v>161294</v>
          </cell>
        </row>
        <row r="1984">
          <cell r="C1984" t="str">
            <v>865000000</v>
          </cell>
          <cell r="D1984" t="str">
            <v>Parts and accessories warehousing and distribution expense</v>
          </cell>
        </row>
        <row r="1985">
          <cell r="C1985" t="str">
            <v>865001100</v>
          </cell>
          <cell r="D1985" t="str">
            <v>Straight time salaries and wages</v>
          </cell>
        </row>
        <row r="1986">
          <cell r="C1986" t="str">
            <v>865001340</v>
          </cell>
          <cell r="D1986" t="str">
            <v>Holiday payments - employees</v>
          </cell>
        </row>
        <row r="1987">
          <cell r="C1987" t="str">
            <v>865001510</v>
          </cell>
          <cell r="D1987" t="str">
            <v>Relocation allowance expenses</v>
          </cell>
        </row>
        <row r="1988">
          <cell r="C1988" t="str">
            <v>865001550</v>
          </cell>
          <cell r="D1988" t="str">
            <v>Payments for disability leaves of absence</v>
          </cell>
        </row>
        <row r="1989">
          <cell r="C1989" t="str">
            <v>865001666</v>
          </cell>
          <cell r="D1989" t="str">
            <v>Other compensation costs</v>
          </cell>
        </row>
        <row r="1990">
          <cell r="C1990" t="str">
            <v>865001710</v>
          </cell>
          <cell r="D1990" t="str">
            <v>Overtime premiums</v>
          </cell>
        </row>
        <row r="1991">
          <cell r="C1991" t="str">
            <v>865001720</v>
          </cell>
          <cell r="D1991" t="str">
            <v>Night shift premiums</v>
          </cell>
        </row>
        <row r="1992">
          <cell r="C1992" t="str">
            <v>865001900</v>
          </cell>
          <cell r="D1992" t="str">
            <v>8650 Sundry indirect</v>
          </cell>
        </row>
        <row r="1993">
          <cell r="C1993" t="str">
            <v>865002200</v>
          </cell>
          <cell r="D1993" t="str">
            <v>Materials and supplies</v>
          </cell>
        </row>
        <row r="1994">
          <cell r="C1994" t="str">
            <v>865003150</v>
          </cell>
          <cell r="D1994" t="str">
            <v>Nondurable tools and equipment</v>
          </cell>
        </row>
        <row r="1995">
          <cell r="C1995" t="str">
            <v>865003192</v>
          </cell>
          <cell r="D1995" t="str">
            <v>Durable tools</v>
          </cell>
        </row>
        <row r="1996">
          <cell r="C1996" t="str">
            <v>865003292</v>
          </cell>
          <cell r="D1996" t="str">
            <v>Durable equipment</v>
          </cell>
        </row>
        <row r="1997">
          <cell r="C1997" t="str">
            <v>865004000</v>
          </cell>
          <cell r="D1997" t="str">
            <v>Utilities</v>
          </cell>
        </row>
        <row r="1998">
          <cell r="C1998" t="str">
            <v>865005000</v>
          </cell>
          <cell r="D1998" t="str">
            <v>Maintenance repairs and rearrangements</v>
          </cell>
        </row>
        <row r="1999">
          <cell r="C1999" t="str">
            <v>865006110</v>
          </cell>
          <cell r="D1999" t="str">
            <v>Employee Group insurance</v>
          </cell>
        </row>
        <row r="2000">
          <cell r="C2000" t="str">
            <v>865006120</v>
          </cell>
          <cell r="D2000" t="str">
            <v>Workers compensation insurance - premiums or provision for compensation payments</v>
          </cell>
        </row>
        <row r="2001">
          <cell r="C2001" t="str">
            <v>865006140</v>
          </cell>
          <cell r="D2001" t="str">
            <v>Employee Health care benefit plans</v>
          </cell>
        </row>
        <row r="2002">
          <cell r="C2002" t="str">
            <v>865006220</v>
          </cell>
          <cell r="D2002" t="str">
            <v>8650 Unemployment compensation Tax</v>
          </cell>
        </row>
        <row r="2003">
          <cell r="C2003" t="str">
            <v>865006310</v>
          </cell>
          <cell r="D2003" t="str">
            <v>Employee pension plans</v>
          </cell>
        </row>
        <row r="2004">
          <cell r="C2004" t="str">
            <v>865006321</v>
          </cell>
          <cell r="D2004" t="str">
            <v>Salaried layoff benefit plan</v>
          </cell>
        </row>
        <row r="2005">
          <cell r="C2005" t="str">
            <v>865006690</v>
          </cell>
          <cell r="D2005" t="str">
            <v>International subsidy fringe benefits (Overseas subsidairies only)</v>
          </cell>
        </row>
        <row r="2007">
          <cell r="C2007" t="str">
            <v>865008100</v>
          </cell>
          <cell r="D2007" t="str">
            <v>Insurance</v>
          </cell>
        </row>
        <row r="2008">
          <cell r="C2008" t="str">
            <v>865008260</v>
          </cell>
          <cell r="D2008" t="str">
            <v>State and local taxes - other</v>
          </cell>
        </row>
        <row r="2009">
          <cell r="C2009" t="str">
            <v>865008300</v>
          </cell>
          <cell r="D2009" t="str">
            <v>Depreciation - general</v>
          </cell>
        </row>
        <row r="2010">
          <cell r="C2010" t="str">
            <v>865008420</v>
          </cell>
          <cell r="D2010" t="str">
            <v>Rental expense - personal property -outside</v>
          </cell>
        </row>
        <row r="2011">
          <cell r="C2011" t="str">
            <v>865008450</v>
          </cell>
          <cell r="D2011" t="str">
            <v>Rental expense - real estate -outside</v>
          </cell>
        </row>
        <row r="2012">
          <cell r="C2012" t="str">
            <v>865009110</v>
          </cell>
          <cell r="D2012" t="str">
            <v>Business travel, meals and entertainment expense</v>
          </cell>
        </row>
        <row r="2013">
          <cell r="C2013" t="str">
            <v>865009120</v>
          </cell>
          <cell r="D2013" t="str">
            <v>Company vehicle - operating expense</v>
          </cell>
        </row>
        <row r="2014">
          <cell r="C2014" t="str">
            <v>865009320</v>
          </cell>
          <cell r="D2014" t="str">
            <v>Transportation expense</v>
          </cell>
        </row>
        <row r="2015">
          <cell r="C2015" t="str">
            <v>865009640</v>
          </cell>
          <cell r="D2015" t="str">
            <v>8650 Royalties</v>
          </cell>
        </row>
        <row r="2016">
          <cell r="C2016" t="str">
            <v>865009650</v>
          </cell>
          <cell r="D2016" t="str">
            <v>Legal expense</v>
          </cell>
        </row>
        <row r="2017">
          <cell r="C2017" t="str">
            <v>865009655</v>
          </cell>
          <cell r="D2017" t="str">
            <v>Consultants</v>
          </cell>
        </row>
        <row r="2018">
          <cell r="C2018" t="str">
            <v>865009656</v>
          </cell>
          <cell r="D2018" t="str">
            <v>Other outside expense</v>
          </cell>
        </row>
        <row r="2019">
          <cell r="C2019" t="str">
            <v>865009710</v>
          </cell>
          <cell r="D2019" t="str">
            <v>Welfare and recreation</v>
          </cell>
        </row>
        <row r="2020">
          <cell r="C2020" t="str">
            <v>865009715</v>
          </cell>
          <cell r="D2020" t="str">
            <v>Employee service recognition, safety achievement and productivity awards</v>
          </cell>
        </row>
        <row r="2023">
          <cell r="C2023" t="str">
            <v>865009730</v>
          </cell>
          <cell r="D2023" t="str">
            <v>Memberships and dues</v>
          </cell>
        </row>
        <row r="2024">
          <cell r="C2024" t="str">
            <v>865009961</v>
          </cell>
          <cell r="D2024" t="str">
            <v>8650 Employee Education and Training Expense - Meals and Refreshments Provided at Training Sessions</v>
          </cell>
        </row>
        <row r="2025">
          <cell r="C2025" t="str">
            <v>865009970</v>
          </cell>
          <cell r="D2025" t="str">
            <v>Other sundry expense</v>
          </cell>
        </row>
        <row r="2026">
          <cell r="C2026" t="str">
            <v>865009972</v>
          </cell>
          <cell r="D2026" t="str">
            <v>8650 - ISP Tax Service</v>
          </cell>
        </row>
        <row r="2027">
          <cell r="C2027" t="str">
            <v>865010115</v>
          </cell>
          <cell r="D2027" t="str">
            <v>Transfers and redistributions</v>
          </cell>
        </row>
        <row r="2028">
          <cell r="C2028" t="str">
            <v>865010315</v>
          </cell>
          <cell r="D2028" t="str">
            <v>Services sold to home office or subsidiaries</v>
          </cell>
        </row>
        <row r="2029">
          <cell r="C2029" t="str">
            <v>865010355</v>
          </cell>
          <cell r="D2029" t="str">
            <v>Services sold -intradivisional</v>
          </cell>
        </row>
        <row r="2030">
          <cell r="C2030" t="str">
            <v>865010425</v>
          </cell>
          <cell r="D2030" t="str">
            <v>Capitalizeable GMDAT  IT Expenses</v>
          </cell>
        </row>
        <row r="2031">
          <cell r="C2031" t="str">
            <v>865011100</v>
          </cell>
          <cell r="D2031" t="str">
            <v>DISC and Third Party IT direct billings for MSA services</v>
          </cell>
        </row>
        <row r="2033">
          <cell r="C2033" t="str">
            <v>866000000</v>
          </cell>
          <cell r="D2033" t="str">
            <v>Product service expense</v>
          </cell>
        </row>
        <row r="2034">
          <cell r="C2034" t="str">
            <v>866001100</v>
          </cell>
          <cell r="D2034" t="str">
            <v>Straight time salaries and wages</v>
          </cell>
        </row>
        <row r="2035">
          <cell r="C2035" t="str">
            <v>866001340</v>
          </cell>
          <cell r="D2035" t="str">
            <v>Holiday payments - employees</v>
          </cell>
        </row>
        <row r="2036">
          <cell r="C2036" t="str">
            <v>866001510</v>
          </cell>
          <cell r="D2036" t="str">
            <v>Relocation allowance expenses</v>
          </cell>
        </row>
        <row r="2037">
          <cell r="C2037" t="str">
            <v>866001550</v>
          </cell>
          <cell r="D2037" t="str">
            <v>Payments for disability leaves of absence</v>
          </cell>
        </row>
        <row r="2038">
          <cell r="C2038" t="str">
            <v>866001666</v>
          </cell>
          <cell r="D2038" t="str">
            <v>Other compensation costs</v>
          </cell>
        </row>
        <row r="2039">
          <cell r="C2039" t="str">
            <v>866001710</v>
          </cell>
          <cell r="D2039" t="str">
            <v>Overtime premiums</v>
          </cell>
        </row>
        <row r="2040">
          <cell r="C2040" t="str">
            <v>866001720</v>
          </cell>
          <cell r="D2040" t="str">
            <v>Night shift premiums</v>
          </cell>
        </row>
        <row r="2041">
          <cell r="C2041" t="str">
            <v>866002200</v>
          </cell>
          <cell r="D2041" t="str">
            <v>Materials and supplies</v>
          </cell>
        </row>
        <row r="2042">
          <cell r="C2042" t="str">
            <v>866003150</v>
          </cell>
          <cell r="D2042" t="str">
            <v>Nondurable tools and equipment</v>
          </cell>
        </row>
        <row r="2043">
          <cell r="C2043" t="str">
            <v>866003192</v>
          </cell>
          <cell r="D2043" t="str">
            <v>Durable tools</v>
          </cell>
        </row>
        <row r="2044">
          <cell r="C2044" t="str">
            <v>866003292</v>
          </cell>
          <cell r="D2044" t="str">
            <v>Durable equipment</v>
          </cell>
        </row>
        <row r="2045">
          <cell r="C2045" t="str">
            <v>866004000</v>
          </cell>
          <cell r="D2045" t="str">
            <v>Utilities</v>
          </cell>
        </row>
        <row r="2046">
          <cell r="C2046" t="str">
            <v>866005000</v>
          </cell>
          <cell r="D2046" t="str">
            <v>Maintenance repairs and rearrangements</v>
          </cell>
          <cell r="E2046">
            <v>5248.02</v>
          </cell>
        </row>
        <row r="2051">
          <cell r="C2051" t="str">
            <v>866006110</v>
          </cell>
          <cell r="D2051" t="str">
            <v>Employee Group insurance</v>
          </cell>
        </row>
        <row r="2052">
          <cell r="C2052" t="str">
            <v>866006120</v>
          </cell>
          <cell r="D2052" t="str">
            <v>Workers compensation insurance - premiums or provision for compensation payments</v>
          </cell>
        </row>
        <row r="2053">
          <cell r="C2053" t="str">
            <v>866006140</v>
          </cell>
          <cell r="D2053" t="str">
            <v>Employee Health care benefit plans</v>
          </cell>
        </row>
        <row r="2054">
          <cell r="C2054" t="str">
            <v>86606230</v>
          </cell>
        </row>
        <row r="2055">
          <cell r="C2055" t="str">
            <v>866006310</v>
          </cell>
          <cell r="D2055" t="str">
            <v>Employee pension plans</v>
          </cell>
        </row>
        <row r="2056">
          <cell r="C2056" t="str">
            <v>866006690</v>
          </cell>
          <cell r="D2056" t="str">
            <v>International subsidy fringe benefits (Overseas subsidairies only)</v>
          </cell>
        </row>
        <row r="2057">
          <cell r="C2057" t="str">
            <v>866008100</v>
          </cell>
          <cell r="D2057" t="str">
            <v>Insurance</v>
          </cell>
        </row>
        <row r="2058">
          <cell r="C2058" t="str">
            <v>866008260</v>
          </cell>
          <cell r="D2058" t="str">
            <v>State and local taxes - other</v>
          </cell>
        </row>
        <row r="2059">
          <cell r="C2059" t="str">
            <v>866008300</v>
          </cell>
          <cell r="D2059" t="str">
            <v>Depreciation - general</v>
          </cell>
        </row>
        <row r="2060">
          <cell r="C2060" t="str">
            <v>866008420</v>
          </cell>
          <cell r="D2060" t="str">
            <v>Rental expense - personal property -outside</v>
          </cell>
        </row>
        <row r="2061">
          <cell r="C2061" t="str">
            <v>866008450</v>
          </cell>
          <cell r="D2061" t="str">
            <v>Rental expense - real estate -outside</v>
          </cell>
        </row>
        <row r="2062">
          <cell r="C2062" t="str">
            <v>866009110</v>
          </cell>
          <cell r="D2062" t="str">
            <v>Business travel, meals and entertainment expense</v>
          </cell>
        </row>
        <row r="2063">
          <cell r="C2063" t="str">
            <v>866009120</v>
          </cell>
          <cell r="D2063" t="str">
            <v>Company vehicle - operating expense</v>
          </cell>
        </row>
        <row r="2064">
          <cell r="C2064" t="str">
            <v>866009320</v>
          </cell>
          <cell r="D2064" t="str">
            <v>Transportation expense</v>
          </cell>
        </row>
        <row r="2065">
          <cell r="C2065" t="str">
            <v>866009650</v>
          </cell>
          <cell r="D2065" t="str">
            <v>Legal expense</v>
          </cell>
        </row>
        <row r="2066">
          <cell r="C2066" t="str">
            <v>866009655</v>
          </cell>
          <cell r="D2066" t="str">
            <v>Consultants</v>
          </cell>
        </row>
        <row r="2067">
          <cell r="C2067" t="str">
            <v>866009656</v>
          </cell>
          <cell r="D2067" t="str">
            <v>Other outside expense</v>
          </cell>
        </row>
        <row r="2068">
          <cell r="C2068" t="str">
            <v>866009710</v>
          </cell>
          <cell r="D2068" t="str">
            <v>Welfare and recreation</v>
          </cell>
        </row>
        <row r="2069">
          <cell r="C2069" t="str">
            <v>866009715</v>
          </cell>
          <cell r="D2069" t="str">
            <v>Employee service recognition, safety achievement and productivity awards</v>
          </cell>
        </row>
        <row r="2072">
          <cell r="C2072" t="str">
            <v>866009730</v>
          </cell>
          <cell r="D2072" t="str">
            <v>Memberships and dues</v>
          </cell>
        </row>
        <row r="2073">
          <cell r="C2073" t="str">
            <v>866009970</v>
          </cell>
          <cell r="D2073" t="str">
            <v>Other sundry expense</v>
          </cell>
        </row>
        <row r="2074">
          <cell r="C2074" t="str">
            <v>866010115</v>
          </cell>
          <cell r="D2074" t="str">
            <v>Transfers and redistributions</v>
          </cell>
        </row>
        <row r="2075">
          <cell r="C2075" t="str">
            <v>866010315</v>
          </cell>
          <cell r="D2075" t="str">
            <v>Services sold to home office or subsidiaries</v>
          </cell>
        </row>
        <row r="2076">
          <cell r="C2076" t="str">
            <v>866010355</v>
          </cell>
          <cell r="D2076" t="str">
            <v>Services sold -intradivisional</v>
          </cell>
        </row>
        <row r="2077">
          <cell r="C2077" t="str">
            <v>866010425</v>
          </cell>
          <cell r="D2077" t="str">
            <v>Capitalizeable GMDAT  IT Expenses</v>
          </cell>
        </row>
        <row r="2078">
          <cell r="C2078" t="str">
            <v>866011100</v>
          </cell>
          <cell r="D2078" t="str">
            <v>DISC and Third Party IT direct billings for MSA services</v>
          </cell>
        </row>
        <row r="2080">
          <cell r="C2080" t="str">
            <v>866030110</v>
          </cell>
          <cell r="D2080" t="str">
            <v>Policy adjustments allowed</v>
          </cell>
        </row>
        <row r="2081">
          <cell r="C2081" t="str">
            <v>866030210</v>
          </cell>
          <cell r="D2081" t="str">
            <v>Warranty adjustments allowed</v>
          </cell>
        </row>
        <row r="2084">
          <cell r="C2084" t="str">
            <v>866030310</v>
          </cell>
          <cell r="D2084" t="str">
            <v>Campaign adjustments</v>
          </cell>
        </row>
        <row r="2085">
          <cell r="C2085" t="str">
            <v>866030400</v>
          </cell>
          <cell r="D2085" t="str">
            <v>Policy and warranty adjustments - accrued liability</v>
          </cell>
          <cell r="E2085">
            <v>169359.96000000005</v>
          </cell>
        </row>
        <row r="2087">
          <cell r="C2087" t="str">
            <v>866030500</v>
          </cell>
          <cell r="D2087" t="str">
            <v>Policy and warranty adjustments - contra account</v>
          </cell>
        </row>
        <row r="2088">
          <cell r="C2088" t="str">
            <v>866030800</v>
          </cell>
          <cell r="D2088" t="str">
            <v>Policy and warranty and campaign adjustments - allied source responsibility</v>
          </cell>
        </row>
        <row r="2089">
          <cell r="C2089" t="str">
            <v>866030850</v>
          </cell>
          <cell r="D2089" t="str">
            <v>Policy, warranty and campaign adjustments - allied vendor credits</v>
          </cell>
        </row>
        <row r="2090">
          <cell r="C2090" t="str">
            <v>867600000</v>
          </cell>
          <cell r="D2090" t="str">
            <v>Third party IT supplier and GMDAT  internal IT expense &amp; depreciation and amortization</v>
          </cell>
        </row>
        <row r="2091">
          <cell r="C2091" t="str">
            <v>867601100</v>
          </cell>
          <cell r="D2091" t="str">
            <v>Straight time salaries and wages</v>
          </cell>
        </row>
        <row r="2092">
          <cell r="C2092" t="str">
            <v>867601340</v>
          </cell>
          <cell r="D2092" t="str">
            <v>Holiday payments - employees</v>
          </cell>
        </row>
        <row r="2093">
          <cell r="C2093" t="str">
            <v>867601510</v>
          </cell>
          <cell r="D2093" t="str">
            <v>Relocation allowance expenses</v>
          </cell>
        </row>
        <row r="2094">
          <cell r="C2094" t="str">
            <v>867601550</v>
          </cell>
          <cell r="D2094" t="str">
            <v>Payments for disability leaves of absence</v>
          </cell>
        </row>
        <row r="2095">
          <cell r="C2095" t="str">
            <v>867601666</v>
          </cell>
          <cell r="D2095" t="str">
            <v>Other compensation costs</v>
          </cell>
        </row>
        <row r="2096">
          <cell r="C2096" t="str">
            <v>867601710</v>
          </cell>
          <cell r="D2096" t="str">
            <v>Overtime premiums</v>
          </cell>
        </row>
        <row r="2097">
          <cell r="C2097" t="str">
            <v>867601720</v>
          </cell>
          <cell r="D2097" t="str">
            <v>Night shift premiums</v>
          </cell>
        </row>
        <row r="2098">
          <cell r="C2098" t="str">
            <v>867602200</v>
          </cell>
          <cell r="D2098" t="str">
            <v>Materials and supplies</v>
          </cell>
        </row>
        <row r="2099">
          <cell r="C2099" t="str">
            <v>867603150</v>
          </cell>
          <cell r="D2099" t="str">
            <v>Nondurable tools and equipment</v>
          </cell>
        </row>
        <row r="2100">
          <cell r="C2100" t="str">
            <v>867603192</v>
          </cell>
          <cell r="D2100" t="str">
            <v>Durable tools</v>
          </cell>
        </row>
        <row r="2101">
          <cell r="C2101" t="str">
            <v>867603292</v>
          </cell>
          <cell r="D2101" t="str">
            <v>Durable equipment</v>
          </cell>
        </row>
        <row r="2102">
          <cell r="C2102" t="str">
            <v>867604000</v>
          </cell>
          <cell r="D2102" t="str">
            <v>Utilities</v>
          </cell>
        </row>
        <row r="2103">
          <cell r="C2103" t="str">
            <v>867605000</v>
          </cell>
          <cell r="D2103" t="str">
            <v>Maintenance repairs and rearrangements</v>
          </cell>
        </row>
        <row r="2104">
          <cell r="C2104" t="str">
            <v>867606110</v>
          </cell>
          <cell r="D2104" t="str">
            <v>Employee Group insurance</v>
          </cell>
        </row>
        <row r="2105">
          <cell r="C2105" t="str">
            <v>867606120</v>
          </cell>
          <cell r="D2105" t="str">
            <v>Workers compensation insurance - premiums or provision for compensation payments</v>
          </cell>
        </row>
        <row r="2106">
          <cell r="C2106" t="str">
            <v>867606140</v>
          </cell>
          <cell r="D2106" t="str">
            <v>Employee Health care benefit plans</v>
          </cell>
        </row>
        <row r="2107">
          <cell r="C2107" t="str">
            <v>86766230</v>
          </cell>
        </row>
        <row r="2108">
          <cell r="C2108" t="str">
            <v>867606310</v>
          </cell>
          <cell r="D2108" t="str">
            <v>Employee pension plans</v>
          </cell>
        </row>
        <row r="2109">
          <cell r="C2109" t="str">
            <v>867606690</v>
          </cell>
          <cell r="D2109" t="str">
            <v>International subsidy fringe benefits (Overseas subsidairies only)</v>
          </cell>
        </row>
        <row r="2110">
          <cell r="C2110" t="str">
            <v>867608100</v>
          </cell>
          <cell r="D2110" t="str">
            <v>Insurance</v>
          </cell>
        </row>
        <row r="2111">
          <cell r="C2111" t="str">
            <v>867608260</v>
          </cell>
          <cell r="D2111" t="str">
            <v>State and local taxes - other</v>
          </cell>
        </row>
        <row r="2112">
          <cell r="C2112" t="str">
            <v>867608300</v>
          </cell>
          <cell r="D2112" t="str">
            <v>Depreciation - general</v>
          </cell>
        </row>
        <row r="2113">
          <cell r="C2113" t="str">
            <v>867608420</v>
          </cell>
          <cell r="D2113" t="str">
            <v>Rental expense - personal property -outside</v>
          </cell>
        </row>
        <row r="2114">
          <cell r="C2114" t="str">
            <v>867608450</v>
          </cell>
          <cell r="D2114" t="str">
            <v>Rental expense - real estate -outside</v>
          </cell>
        </row>
        <row r="2115">
          <cell r="C2115" t="str">
            <v>867609110</v>
          </cell>
          <cell r="D2115" t="str">
            <v>Business travel, meals and entertainment expense</v>
          </cell>
        </row>
        <row r="2116">
          <cell r="C2116" t="str">
            <v>867609120</v>
          </cell>
          <cell r="D2116" t="str">
            <v>Company vehicle - operating expense</v>
          </cell>
        </row>
        <row r="2117">
          <cell r="C2117" t="str">
            <v>867609320</v>
          </cell>
          <cell r="D2117" t="str">
            <v>Transportation expense</v>
          </cell>
        </row>
        <row r="2118">
          <cell r="C2118" t="str">
            <v>867609650</v>
          </cell>
          <cell r="D2118" t="str">
            <v>Legal expense</v>
          </cell>
        </row>
        <row r="2119">
          <cell r="C2119" t="str">
            <v>867609655</v>
          </cell>
          <cell r="D2119" t="str">
            <v>Consultants</v>
          </cell>
        </row>
        <row r="2120">
          <cell r="C2120" t="str">
            <v>867609656</v>
          </cell>
          <cell r="D2120" t="str">
            <v>Other outside expense</v>
          </cell>
        </row>
        <row r="2121">
          <cell r="C2121" t="str">
            <v>867609710</v>
          </cell>
          <cell r="D2121" t="str">
            <v>Welfare and recreation</v>
          </cell>
        </row>
        <row r="2122">
          <cell r="C2122" t="str">
            <v>867609715</v>
          </cell>
          <cell r="D2122" t="str">
            <v>Employee service recognition, safety achievement and productivity awards</v>
          </cell>
        </row>
        <row r="2125">
          <cell r="C2125" t="str">
            <v>867609730</v>
          </cell>
          <cell r="D2125" t="str">
            <v>Memberships and dues</v>
          </cell>
        </row>
        <row r="2126">
          <cell r="C2126" t="str">
            <v>867609970</v>
          </cell>
          <cell r="D2126" t="str">
            <v>Other sundry expense</v>
          </cell>
        </row>
        <row r="2127">
          <cell r="C2127" t="str">
            <v>867609972</v>
          </cell>
          <cell r="D2127" t="str">
            <v>8676 - ISP Tax Service</v>
          </cell>
        </row>
        <row r="2128">
          <cell r="C2128" t="str">
            <v>867610115</v>
          </cell>
          <cell r="D2128" t="str">
            <v>Transfers and redistributions</v>
          </cell>
        </row>
        <row r="2129">
          <cell r="C2129" t="str">
            <v>867610315</v>
          </cell>
          <cell r="D2129" t="str">
            <v>Services sold to home office or subsidiaries</v>
          </cell>
        </row>
        <row r="2130">
          <cell r="C2130" t="str">
            <v>867610355</v>
          </cell>
          <cell r="D2130" t="str">
            <v>Services sold -intradivisional</v>
          </cell>
        </row>
        <row r="2131">
          <cell r="C2131" t="str">
            <v>867610425</v>
          </cell>
          <cell r="D2131" t="str">
            <v>Capitalizeable GMDAT IT Expenses</v>
          </cell>
        </row>
        <row r="2132">
          <cell r="C2132" t="str">
            <v>867611100</v>
          </cell>
          <cell r="D2132" t="str">
            <v>DISC and Third Party IT direct billings for MSA services</v>
          </cell>
        </row>
        <row r="2134">
          <cell r="C2134" t="str">
            <v>867637100</v>
          </cell>
          <cell r="D2134" t="str">
            <v>New application deployment / development</v>
          </cell>
        </row>
        <row r="2135">
          <cell r="C2135" t="str">
            <v>867637201</v>
          </cell>
          <cell r="D2135" t="str">
            <v>Information processing center (IPC) operations</v>
          </cell>
        </row>
        <row r="2136">
          <cell r="C2136" t="str">
            <v>867637202</v>
          </cell>
          <cell r="D2136" t="str">
            <v>Client / server infrastructure</v>
          </cell>
        </row>
        <row r="2138">
          <cell r="C2138" t="str">
            <v>867637203</v>
          </cell>
          <cell r="D2138" t="str">
            <v>Fixed price communication services</v>
          </cell>
        </row>
        <row r="2139">
          <cell r="C2139" t="str">
            <v>867637204</v>
          </cell>
          <cell r="D2139" t="str">
            <v>Sustain applications</v>
          </cell>
        </row>
        <row r="2140">
          <cell r="C2140" t="str">
            <v>867637300</v>
          </cell>
          <cell r="D2140" t="str">
            <v>Usage based communication services</v>
          </cell>
        </row>
        <row r="2141">
          <cell r="C2141" t="str">
            <v>867637400</v>
          </cell>
          <cell r="D2141" t="str">
            <v>Non MSA&amp; Non-IT services</v>
          </cell>
        </row>
        <row r="2142">
          <cell r="C2142" t="str">
            <v>867637401</v>
          </cell>
          <cell r="D2142" t="str">
            <v>Plant floor systems</v>
          </cell>
        </row>
        <row r="2143">
          <cell r="C2143" t="str">
            <v>869500000</v>
          </cell>
          <cell r="D2143" t="str">
            <v>Bad debt expense</v>
          </cell>
          <cell r="E2143">
            <v>8646.65</v>
          </cell>
          <cell r="F2143">
            <v>0</v>
          </cell>
        </row>
        <row r="2145">
          <cell r="C2145" t="str">
            <v>869808260</v>
          </cell>
          <cell r="D2145" t="str">
            <v>State and local tax expense - not based on income</v>
          </cell>
          <cell r="E2145">
            <v>0</v>
          </cell>
        </row>
        <row r="2146">
          <cell r="D2146" t="str">
            <v>Other Deductions</v>
          </cell>
        </row>
        <row r="2147">
          <cell r="C2147" t="str">
            <v>880100000</v>
          </cell>
          <cell r="D2147" t="str">
            <v>Disposal loss or gain from the sale of assets</v>
          </cell>
        </row>
        <row r="2148">
          <cell r="C2148" t="str">
            <v>880119502</v>
          </cell>
          <cell r="D2148" t="str">
            <v>Net book value of property disposals - land</v>
          </cell>
        </row>
        <row r="2149">
          <cell r="C2149" t="str">
            <v>880119506</v>
          </cell>
          <cell r="D2149" t="str">
            <v>Net book value of property disposals - land improvements</v>
          </cell>
        </row>
        <row r="2150">
          <cell r="C2150" t="str">
            <v>880119510</v>
          </cell>
          <cell r="D2150" t="str">
            <v>Net book value of property disposals - leasehold improvements</v>
          </cell>
        </row>
        <row r="2151">
          <cell r="C2151" t="str">
            <v>880119515</v>
          </cell>
          <cell r="D2151" t="str">
            <v>Net book value of property disposals - buildings</v>
          </cell>
        </row>
        <row r="2152">
          <cell r="C2152" t="str">
            <v>880119530</v>
          </cell>
          <cell r="D2152" t="str">
            <v>Net book value of property disposals - passenger cars</v>
          </cell>
        </row>
        <row r="2153">
          <cell r="C2153" t="str">
            <v>880119532</v>
          </cell>
          <cell r="D2153" t="str">
            <v>Net book value of property disposals  -highway, commercial and truck equipment</v>
          </cell>
        </row>
        <row r="2154">
          <cell r="C2154" t="str">
            <v>880119539</v>
          </cell>
          <cell r="D2154" t="str">
            <v>Net book value of property disposals - other machinery and equipment</v>
          </cell>
        </row>
        <row r="2155">
          <cell r="C2155" t="str">
            <v>880119560</v>
          </cell>
          <cell r="D2155" t="str">
            <v>Net book value of property disposals - office furniture and equipment</v>
          </cell>
        </row>
        <row r="2156">
          <cell r="C2156" t="str">
            <v>880119602</v>
          </cell>
          <cell r="D2156" t="str">
            <v>LAND - proceeds from sale</v>
          </cell>
        </row>
        <row r="2157">
          <cell r="C2157" t="str">
            <v>880119606</v>
          </cell>
          <cell r="D2157" t="str">
            <v>LAND IMPROVEMENTS -proceeds from sale</v>
          </cell>
        </row>
        <row r="2158">
          <cell r="C2158" t="str">
            <v>880119610</v>
          </cell>
          <cell r="D2158" t="str">
            <v>LEASEHOLD IMPROVEMENTS-proceeds from sale</v>
          </cell>
        </row>
        <row r="2159">
          <cell r="C2159" t="str">
            <v>880119615</v>
          </cell>
          <cell r="D2159" t="str">
            <v>BUILDINGS-proceeds from sale</v>
          </cell>
        </row>
        <row r="2160">
          <cell r="C2160" t="str">
            <v>880119630</v>
          </cell>
          <cell r="D2160" t="str">
            <v>PASSENGER CARS-proceeds from sale</v>
          </cell>
        </row>
        <row r="2161">
          <cell r="C2161" t="str">
            <v>880119632</v>
          </cell>
          <cell r="D2161" t="str">
            <v>HIGHWAY, COMMERCIAL AND TRUCK EQUIPMENT-proceeds from sale</v>
          </cell>
        </row>
        <row r="2162">
          <cell r="C2162" t="str">
            <v>880119639</v>
          </cell>
          <cell r="D2162" t="str">
            <v>OTHER MACHINERY AND EQUIPMENT-proceeds from sale</v>
          </cell>
          <cell r="E2162">
            <v>0</v>
          </cell>
          <cell r="F2162">
            <v>0</v>
          </cell>
        </row>
        <row r="2163">
          <cell r="C2163" t="str">
            <v>880119660</v>
          </cell>
          <cell r="D2163" t="str">
            <v>FURNITURE AND OFFICE EQUIPMENT-proceeds from sale</v>
          </cell>
        </row>
        <row r="2164">
          <cell r="C2164" t="str">
            <v>880300000</v>
          </cell>
          <cell r="D2164" t="str">
            <v>Disposal loss or gain from the sale of capital lease assets</v>
          </cell>
        </row>
        <row r="2165">
          <cell r="C2165" t="str">
            <v>880800000</v>
          </cell>
          <cell r="D2165" t="str">
            <v>Disposal loss or gain from capital lease cancellations</v>
          </cell>
        </row>
        <row r="2166">
          <cell r="C2166" t="str">
            <v>881400000</v>
          </cell>
          <cell r="D2166" t="str">
            <v>Loss on excess and obsolete non-productive inventory sold or scrapped</v>
          </cell>
          <cell r="E2166">
            <v>-103221.73000000001</v>
          </cell>
          <cell r="F2166">
            <v>0</v>
          </cell>
        </row>
        <row r="2171">
          <cell r="C2171" t="str">
            <v>881500000</v>
          </cell>
          <cell r="D2171" t="str">
            <v>Loss on excess and obsolete productive inventory sold or scrapped</v>
          </cell>
          <cell r="E2171">
            <v>-3825.87</v>
          </cell>
        </row>
        <row r="2172">
          <cell r="C2172" t="str">
            <v>884000000</v>
          </cell>
          <cell r="D2172" t="str">
            <v>Separation and layoff costs</v>
          </cell>
        </row>
        <row r="2173">
          <cell r="C2173" t="str">
            <v>884006321</v>
          </cell>
          <cell r="D2173" t="str">
            <v>Separation and layoff costs</v>
          </cell>
          <cell r="E2173">
            <v>68722.25</v>
          </cell>
        </row>
        <row r="2177">
          <cell r="C2177" t="str">
            <v>889000000</v>
          </cell>
          <cell r="D2177" t="str">
            <v>Sundry other deductions</v>
          </cell>
        </row>
        <row r="2178">
          <cell r="C2178" t="str">
            <v>889019110</v>
          </cell>
          <cell r="D2178" t="str">
            <v>deductible</v>
          </cell>
          <cell r="E2178">
            <v>-2380651.33</v>
          </cell>
          <cell r="F2178">
            <v>0</v>
          </cell>
        </row>
        <row r="2183">
          <cell r="C2183" t="str">
            <v>889019120</v>
          </cell>
          <cell r="D2183" t="str">
            <v>non-deductible</v>
          </cell>
        </row>
        <row r="2184">
          <cell r="D2184" t="str">
            <v>Other Income</v>
          </cell>
        </row>
        <row r="2185">
          <cell r="C2185" t="str">
            <v>903000000</v>
          </cell>
          <cell r="D2185" t="str">
            <v>Rental income - outside net</v>
          </cell>
        </row>
        <row r="2186">
          <cell r="C2186" t="str">
            <v>903036330</v>
          </cell>
          <cell r="D2186" t="str">
            <v>Rental income from sources outside the US</v>
          </cell>
        </row>
        <row r="2187">
          <cell r="C2187" t="str">
            <v>903200000</v>
          </cell>
          <cell r="D2187" t="str">
            <v>RENTAL INCOME  -  GROSS  -  SUBSIDIARIES</v>
          </cell>
        </row>
        <row r="2188">
          <cell r="C2188" t="str">
            <v>903200010</v>
          </cell>
          <cell r="D2188" t="str">
            <v>GM Daewoo Automotive &amp; Technology, Ltd.</v>
          </cell>
        </row>
        <row r="2189">
          <cell r="C2189" t="str">
            <v>903200020</v>
          </cell>
          <cell r="D2189" t="str">
            <v xml:space="preserve">GM DAT – Zurich Office </v>
          </cell>
        </row>
        <row r="2190">
          <cell r="C2190" t="str">
            <v>903200100</v>
          </cell>
          <cell r="D2190" t="str">
            <v>Daewoo Motor Austria, GmbH</v>
          </cell>
        </row>
        <row r="2191">
          <cell r="C2191" t="str">
            <v>903200200</v>
          </cell>
          <cell r="D2191" t="str">
            <v>Daewoo Motor Benelux, B.V.</v>
          </cell>
        </row>
        <row r="2192">
          <cell r="C2192" t="str">
            <v>903200300</v>
          </cell>
          <cell r="D2192" t="str">
            <v>Daewoo Automobile (Deutschland) GmbH</v>
          </cell>
        </row>
        <row r="2193">
          <cell r="C2193" t="str">
            <v>903200400</v>
          </cell>
          <cell r="D2193" t="str">
            <v>Daewoo Motor Euro Parts Center B.V.</v>
          </cell>
        </row>
        <row r="2194">
          <cell r="C2194" t="str">
            <v>903200500</v>
          </cell>
          <cell r="D2194" t="str">
            <v>Daewoo Automobile France S.A.S</v>
          </cell>
        </row>
        <row r="2195">
          <cell r="C2195" t="str">
            <v>903200600</v>
          </cell>
          <cell r="D2195" t="str">
            <v>Daewoo Motor Iberia S. A.</v>
          </cell>
        </row>
        <row r="2196">
          <cell r="C2196" t="str">
            <v>903200700</v>
          </cell>
          <cell r="D2196" t="str">
            <v>Daewoo Motor Italia S. P. A.</v>
          </cell>
        </row>
        <row r="2197">
          <cell r="C2197" t="str">
            <v>903200800</v>
          </cell>
          <cell r="D2197" t="str">
            <v>Daewoo Automobile (Schweiz) AG</v>
          </cell>
        </row>
        <row r="2198">
          <cell r="C2198" t="str">
            <v>903200900</v>
          </cell>
          <cell r="D2198" t="str">
            <v>Daewoo Motor de Puerto Rico Inc.</v>
          </cell>
        </row>
        <row r="2199">
          <cell r="C2199" t="str">
            <v>903201000</v>
          </cell>
          <cell r="D2199" t="str">
            <v>Vietnam Daewoo Motor Co., Ltd.</v>
          </cell>
        </row>
        <row r="2200">
          <cell r="C2200" t="str">
            <v>903300000</v>
          </cell>
          <cell r="D2200" t="str">
            <v>RENTAL INCOME – RELATED EXPENSE  -- SUBSIDIARIES</v>
          </cell>
        </row>
        <row r="2201">
          <cell r="C2201" t="str">
            <v>903300010</v>
          </cell>
          <cell r="D2201" t="str">
            <v>GM Daewoo Automotive &amp; Technology, Ltd.</v>
          </cell>
        </row>
        <row r="2202">
          <cell r="C2202" t="str">
            <v>903300020</v>
          </cell>
          <cell r="D2202" t="str">
            <v xml:space="preserve">GM DAT – Zurich Office </v>
          </cell>
        </row>
        <row r="2203">
          <cell r="C2203" t="str">
            <v>903300100</v>
          </cell>
          <cell r="D2203" t="str">
            <v>Daewoo Motor Austria, GmbH</v>
          </cell>
        </row>
        <row r="2204">
          <cell r="C2204" t="str">
            <v>903300200</v>
          </cell>
          <cell r="D2204" t="str">
            <v>Daewoo Motor Benelux, B.V.</v>
          </cell>
        </row>
        <row r="2205">
          <cell r="C2205" t="str">
            <v>903300300</v>
          </cell>
          <cell r="D2205" t="str">
            <v>Daewoo Automobile (Deutschland) GmbH</v>
          </cell>
        </row>
        <row r="2206">
          <cell r="C2206" t="str">
            <v>903300400</v>
          </cell>
          <cell r="D2206" t="str">
            <v>Daewoo Motor Euro Parts Center B.V.</v>
          </cell>
        </row>
        <row r="2207">
          <cell r="C2207" t="str">
            <v>903300500</v>
          </cell>
          <cell r="D2207" t="str">
            <v>Daewoo Automobile France S.A.S</v>
          </cell>
        </row>
        <row r="2208">
          <cell r="C2208" t="str">
            <v>903300600</v>
          </cell>
          <cell r="D2208" t="str">
            <v>Daewoo Motor Iberia S. A.</v>
          </cell>
        </row>
        <row r="2209">
          <cell r="C2209" t="str">
            <v>903300700</v>
          </cell>
          <cell r="D2209" t="str">
            <v>Daewoo Motor Italia S. P. A.</v>
          </cell>
        </row>
        <row r="2210">
          <cell r="C2210" t="str">
            <v>903300800</v>
          </cell>
          <cell r="D2210" t="str">
            <v>Daewoo Automobile (Schweiz) AG</v>
          </cell>
        </row>
        <row r="2211">
          <cell r="C2211" t="str">
            <v>903300900</v>
          </cell>
          <cell r="D2211" t="str">
            <v>Daewoo Motor de Puerto Rico Inc.</v>
          </cell>
        </row>
        <row r="2212">
          <cell r="C2212" t="str">
            <v>903301000</v>
          </cell>
          <cell r="D2212" t="str">
            <v>Vietnam Daewoo Motor Co., Ltd.</v>
          </cell>
        </row>
        <row r="2213">
          <cell r="C2213" t="str">
            <v>903500000</v>
          </cell>
          <cell r="D2213" t="str">
            <v>Rental Expense – Personal Property - subsidiaries</v>
          </cell>
        </row>
        <row r="2214">
          <cell r="C2214" t="str">
            <v>903500010</v>
          </cell>
          <cell r="D2214" t="str">
            <v>GM Daewoo Automotive &amp; Technology, Ltd.</v>
          </cell>
        </row>
        <row r="2215">
          <cell r="C2215" t="str">
            <v>903500020</v>
          </cell>
          <cell r="D2215" t="str">
            <v xml:space="preserve">GM DAT – Zurich Office </v>
          </cell>
        </row>
        <row r="2216">
          <cell r="C2216" t="str">
            <v>903500100</v>
          </cell>
          <cell r="D2216" t="str">
            <v>Daewoo Motor Austria, GmbH</v>
          </cell>
        </row>
        <row r="2217">
          <cell r="C2217" t="str">
            <v>903500200</v>
          </cell>
          <cell r="D2217" t="str">
            <v>Daewoo Motor Benelux, B.V.</v>
          </cell>
        </row>
        <row r="2218">
          <cell r="C2218" t="str">
            <v>903500300</v>
          </cell>
          <cell r="D2218" t="str">
            <v>Daewoo Automobile (Deutschland) GmbH</v>
          </cell>
        </row>
        <row r="2219">
          <cell r="C2219" t="str">
            <v>903500400</v>
          </cell>
          <cell r="D2219" t="str">
            <v>Daewoo Motor Euro Parts Center B.V.</v>
          </cell>
        </row>
        <row r="2220">
          <cell r="C2220" t="str">
            <v>903500500</v>
          </cell>
          <cell r="D2220" t="str">
            <v>Daewoo Automobile France S.A.S</v>
          </cell>
        </row>
        <row r="2221">
          <cell r="C2221" t="str">
            <v>903500600</v>
          </cell>
          <cell r="D2221" t="str">
            <v>Daewoo Motor Iberia S. A.</v>
          </cell>
        </row>
        <row r="2222">
          <cell r="C2222" t="str">
            <v>903500700</v>
          </cell>
          <cell r="D2222" t="str">
            <v>Daewoo Motor Italia S. P. A.</v>
          </cell>
        </row>
        <row r="2223">
          <cell r="C2223" t="str">
            <v>903500800</v>
          </cell>
          <cell r="D2223" t="str">
            <v>Daewoo Automobile (Schweiz) AG</v>
          </cell>
        </row>
        <row r="2224">
          <cell r="C2224" t="str">
            <v>903500900</v>
          </cell>
          <cell r="D2224" t="str">
            <v>Daewoo Motor de Puerto Rico Inc.</v>
          </cell>
        </row>
        <row r="2225">
          <cell r="C2225" t="str">
            <v>903501000</v>
          </cell>
          <cell r="D2225" t="str">
            <v>Vietnam Daewoo Motor Co., Ltd.</v>
          </cell>
        </row>
        <row r="2226">
          <cell r="C2226" t="str">
            <v>903600000</v>
          </cell>
          <cell r="D2226" t="str">
            <v>Rental Expense – Real Estate - subsidiaries</v>
          </cell>
        </row>
        <row r="2227">
          <cell r="C2227" t="str">
            <v>903600010</v>
          </cell>
          <cell r="D2227" t="str">
            <v>GM Daewoo Automotive &amp; Technology, Ltd.</v>
          </cell>
        </row>
        <row r="2228">
          <cell r="C2228" t="str">
            <v>903600020</v>
          </cell>
          <cell r="D2228" t="str">
            <v xml:space="preserve">GM DAT – Zurich Office </v>
          </cell>
        </row>
        <row r="2229">
          <cell r="C2229" t="str">
            <v>903600100</v>
          </cell>
          <cell r="D2229" t="str">
            <v>Daewoo Motor Austria, GmbH</v>
          </cell>
        </row>
        <row r="2230">
          <cell r="C2230" t="str">
            <v>903600200</v>
          </cell>
          <cell r="D2230" t="str">
            <v>Daewoo Motor Benelux, B.V.</v>
          </cell>
        </row>
        <row r="2231">
          <cell r="C2231" t="str">
            <v>903600300</v>
          </cell>
          <cell r="D2231" t="str">
            <v>Daewoo Automobile (Deutschland) GmbH</v>
          </cell>
        </row>
        <row r="2232">
          <cell r="C2232" t="str">
            <v>903600400</v>
          </cell>
          <cell r="D2232" t="str">
            <v>Daewoo Motor Euro Parts Center B.V.</v>
          </cell>
        </row>
        <row r="2233">
          <cell r="C2233" t="str">
            <v>903600500</v>
          </cell>
          <cell r="D2233" t="str">
            <v>Daewoo Automobile France S.A.S</v>
          </cell>
        </row>
        <row r="2234">
          <cell r="C2234" t="str">
            <v>903600600</v>
          </cell>
          <cell r="D2234" t="str">
            <v>Daewoo Motor Iberia S. A.</v>
          </cell>
        </row>
        <row r="2235">
          <cell r="C2235" t="str">
            <v>903600700</v>
          </cell>
          <cell r="D2235" t="str">
            <v>Daewoo Motor Italia S. P. A.</v>
          </cell>
        </row>
        <row r="2236">
          <cell r="C2236" t="str">
            <v>903600800</v>
          </cell>
          <cell r="D2236" t="str">
            <v>Daewoo Automobile (Schweiz) AG</v>
          </cell>
        </row>
        <row r="2237">
          <cell r="C2237" t="str">
            <v>903600900</v>
          </cell>
          <cell r="D2237" t="str">
            <v>Daewoo Motor de Puerto Rico Inc.</v>
          </cell>
        </row>
        <row r="2238">
          <cell r="C2238" t="str">
            <v>903601000</v>
          </cell>
          <cell r="D2238" t="str">
            <v>Vietnam Daewoo Motor Co., Ltd.</v>
          </cell>
        </row>
        <row r="2239">
          <cell r="C2239" t="str">
            <v>904100000</v>
          </cell>
          <cell r="D2239" t="str">
            <v>Royalty income-net-outside</v>
          </cell>
        </row>
        <row r="2240">
          <cell r="C2240" t="str">
            <v>904136510</v>
          </cell>
          <cell r="D2240" t="str">
            <v>From sources in the USA</v>
          </cell>
        </row>
        <row r="2241">
          <cell r="C2241" t="str">
            <v>904136520</v>
          </cell>
          <cell r="D2241" t="str">
            <v>From sources outside the USA</v>
          </cell>
        </row>
        <row r="2242">
          <cell r="C2242" t="str">
            <v>904200000</v>
          </cell>
          <cell r="D2242" t="str">
            <v>Royalty Income</v>
          </cell>
        </row>
        <row r="2243">
          <cell r="C2243" t="str">
            <v>904200010</v>
          </cell>
          <cell r="D2243" t="str">
            <v>GM Daewoo Automotive &amp; Technology, Ltd.</v>
          </cell>
        </row>
        <row r="2244">
          <cell r="C2244" t="str">
            <v>904200020</v>
          </cell>
          <cell r="D2244" t="str">
            <v xml:space="preserve">GM DAT – Zurich Office </v>
          </cell>
        </row>
        <row r="2245">
          <cell r="C2245" t="str">
            <v>904200100</v>
          </cell>
          <cell r="D2245" t="str">
            <v>Daewoo Motor Austria, GmbH</v>
          </cell>
        </row>
        <row r="2246">
          <cell r="C2246" t="str">
            <v>904200200</v>
          </cell>
          <cell r="D2246" t="str">
            <v>Daewoo Motor Benelux, B.V.</v>
          </cell>
        </row>
        <row r="2247">
          <cell r="C2247" t="str">
            <v>904200300</v>
          </cell>
          <cell r="D2247" t="str">
            <v>Daewoo Automobile (Deutschland) GmbH</v>
          </cell>
        </row>
        <row r="2248">
          <cell r="C2248" t="str">
            <v>904200400</v>
          </cell>
          <cell r="D2248" t="str">
            <v>Daewoo Motor Euro Parts Center B.V.</v>
          </cell>
        </row>
        <row r="2249">
          <cell r="C2249" t="str">
            <v>904200500</v>
          </cell>
          <cell r="D2249" t="str">
            <v>Daewoo Automobile France S.A.S</v>
          </cell>
        </row>
        <row r="2250">
          <cell r="C2250" t="str">
            <v>904200600</v>
          </cell>
          <cell r="D2250" t="str">
            <v>Daewoo Motor Iberia S. A.</v>
          </cell>
        </row>
        <row r="2251">
          <cell r="C2251" t="str">
            <v>904200700</v>
          </cell>
          <cell r="D2251" t="str">
            <v>Daewoo Motor Italia S. P. A.</v>
          </cell>
        </row>
        <row r="2252">
          <cell r="C2252" t="str">
            <v>904200800</v>
          </cell>
          <cell r="D2252" t="str">
            <v>Daewoo Automobile (Schweiz) AG</v>
          </cell>
        </row>
        <row r="2253">
          <cell r="C2253" t="str">
            <v>904200900</v>
          </cell>
          <cell r="D2253" t="str">
            <v>Daewoo Motor de Puerto Rico Inc.</v>
          </cell>
        </row>
        <row r="2254">
          <cell r="C2254" t="str">
            <v>904201000</v>
          </cell>
          <cell r="D2254" t="str">
            <v>Vietnam Daewoo Motor Co., Ltd.</v>
          </cell>
        </row>
        <row r="2255">
          <cell r="C2255" t="str">
            <v>904400000</v>
          </cell>
          <cell r="D2255" t="str">
            <v>Royalty Expense</v>
          </cell>
        </row>
        <row r="2256">
          <cell r="C2256" t="str">
            <v>904400010</v>
          </cell>
          <cell r="D2256" t="str">
            <v>GM Daewoo Automotive &amp; Technology, Ltd.</v>
          </cell>
          <cell r="E2256">
            <v>561326.66</v>
          </cell>
        </row>
        <row r="2258">
          <cell r="C2258" t="str">
            <v>904400020</v>
          </cell>
          <cell r="D2258" t="str">
            <v xml:space="preserve">GM DAT – Zurich Office </v>
          </cell>
        </row>
        <row r="2259">
          <cell r="C2259" t="str">
            <v>904400100</v>
          </cell>
          <cell r="D2259" t="str">
            <v>Daewoo Motor Austria, GmbH</v>
          </cell>
        </row>
        <row r="2260">
          <cell r="C2260" t="str">
            <v>904400200</v>
          </cell>
          <cell r="D2260" t="str">
            <v>Daewoo Motor Benelux, B.V.</v>
          </cell>
        </row>
        <row r="2261">
          <cell r="C2261" t="str">
            <v>904400300</v>
          </cell>
          <cell r="D2261" t="str">
            <v>Daewoo Automobile (Deutschland) GmbH</v>
          </cell>
        </row>
        <row r="2262">
          <cell r="C2262" t="str">
            <v>904400400</v>
          </cell>
          <cell r="D2262" t="str">
            <v>Daewoo Motor Euro Parts Center B.V.</v>
          </cell>
        </row>
        <row r="2263">
          <cell r="C2263" t="str">
            <v>904400500</v>
          </cell>
          <cell r="D2263" t="str">
            <v>Daewoo Automobile France S.A.S</v>
          </cell>
        </row>
        <row r="2264">
          <cell r="C2264" t="str">
            <v>904400600</v>
          </cell>
          <cell r="D2264" t="str">
            <v>Daewoo Motor Iberia S. A.</v>
          </cell>
        </row>
        <row r="2265">
          <cell r="C2265" t="str">
            <v>904400700</v>
          </cell>
          <cell r="D2265" t="str">
            <v>Daewoo Motor Italia S. P. A.</v>
          </cell>
        </row>
        <row r="2266">
          <cell r="C2266" t="str">
            <v>904400800</v>
          </cell>
          <cell r="D2266" t="str">
            <v>Daewoo Automobile (Schweiz) AG</v>
          </cell>
        </row>
        <row r="2267">
          <cell r="C2267" t="str">
            <v>904400900</v>
          </cell>
          <cell r="D2267" t="str">
            <v>Daewoo Motor de Puerto Rico Inc.</v>
          </cell>
        </row>
        <row r="2268">
          <cell r="C2268" t="str">
            <v>904401000</v>
          </cell>
          <cell r="D2268" t="str">
            <v>Vietnam Daewoo Motor Co., Ltd.</v>
          </cell>
        </row>
        <row r="2269">
          <cell r="C2269" t="str">
            <v>904500000</v>
          </cell>
          <cell r="D2269" t="str">
            <v>Gain or loss on the disposal of other investments</v>
          </cell>
        </row>
        <row r="2270">
          <cell r="C2270" t="str">
            <v>904536510</v>
          </cell>
          <cell r="D2270" t="str">
            <v>From sources in the USA</v>
          </cell>
        </row>
        <row r="2271">
          <cell r="C2271" t="str">
            <v>904536520</v>
          </cell>
          <cell r="D2271" t="str">
            <v>From sources outside the USA</v>
          </cell>
        </row>
        <row r="2272">
          <cell r="C2272" t="str">
            <v>904700000</v>
          </cell>
          <cell r="D2272" t="str">
            <v>Rent and Royalty Expense – Contra Account</v>
          </cell>
        </row>
        <row r="2273">
          <cell r="C2273" t="str">
            <v>909000000</v>
          </cell>
          <cell r="D2273" t="str">
            <v>Claims, commissions, grants, credits and miscellaneous receipts</v>
          </cell>
        </row>
        <row r="2274">
          <cell r="C2274" t="str">
            <v>909036510</v>
          </cell>
          <cell r="D2274" t="str">
            <v>From sources in the USA</v>
          </cell>
        </row>
        <row r="2275">
          <cell r="C2275" t="str">
            <v>909036520</v>
          </cell>
          <cell r="D2275" t="str">
            <v>From sources outside the USA</v>
          </cell>
        </row>
        <row r="2276">
          <cell r="C2276" t="str">
            <v>909100000</v>
          </cell>
          <cell r="D2276" t="str">
            <v>Unclaimed wages, checks, accounts and overages</v>
          </cell>
        </row>
        <row r="2277">
          <cell r="C2277" t="str">
            <v>909136510</v>
          </cell>
          <cell r="D2277" t="str">
            <v>From sources in the USA</v>
          </cell>
        </row>
        <row r="2278">
          <cell r="C2278" t="str">
            <v>909136520</v>
          </cell>
          <cell r="D2278" t="str">
            <v>From sources outside the USA</v>
          </cell>
        </row>
        <row r="2279">
          <cell r="D2279" t="str">
            <v>Special profit and loss items</v>
          </cell>
        </row>
        <row r="2280">
          <cell r="C2280" t="str">
            <v>925600000</v>
          </cell>
          <cell r="D2280" t="str">
            <v>Exchange loss or gain on Foreign Transactions</v>
          </cell>
        </row>
        <row r="2281">
          <cell r="C2281" t="str">
            <v>925641110</v>
          </cell>
          <cell r="D2281" t="str">
            <v>Unrealized loss or gain</v>
          </cell>
        </row>
        <row r="2282">
          <cell r="C2282" t="str">
            <v>925641130</v>
          </cell>
          <cell r="D2282" t="str">
            <v>Realized loss or gain -foreign</v>
          </cell>
          <cell r="E2282">
            <v>86211.05</v>
          </cell>
          <cell r="F2282">
            <v>0</v>
          </cell>
        </row>
        <row r="2284">
          <cell r="C2284" t="str">
            <v>926100000</v>
          </cell>
          <cell r="D2284" t="str">
            <v>Interest income from bank balances and other investments related to cash</v>
          </cell>
          <cell r="E2284">
            <v>-914490.16999999993</v>
          </cell>
          <cell r="F2284">
            <v>0</v>
          </cell>
        </row>
        <row r="2289">
          <cell r="C2289" t="str">
            <v>926200000</v>
          </cell>
          <cell r="D2289" t="str">
            <v>Interest income - outside - all other</v>
          </cell>
        </row>
        <row r="2290">
          <cell r="C2290" t="str">
            <v>926500000</v>
          </cell>
          <cell r="D2290" t="str">
            <v>Interest expense and related charges on outside short-term borrowings</v>
          </cell>
          <cell r="E2290">
            <v>0</v>
          </cell>
          <cell r="F2290">
            <v>0</v>
          </cell>
        </row>
        <row r="2295">
          <cell r="C2295" t="str">
            <v>926600000</v>
          </cell>
          <cell r="D2295" t="str">
            <v>Interest expense on outside long-term borrowings</v>
          </cell>
        </row>
        <row r="2296">
          <cell r="C2296" t="str">
            <v>927000000</v>
          </cell>
          <cell r="D2296" t="str">
            <v>Interest Income</v>
          </cell>
        </row>
        <row r="2297">
          <cell r="C2297" t="str">
            <v>927000010</v>
          </cell>
          <cell r="D2297" t="str">
            <v>GM Daewoo Automotive &amp; Technology, Ltd.</v>
          </cell>
        </row>
        <row r="2298">
          <cell r="C2298" t="str">
            <v>927000020</v>
          </cell>
          <cell r="D2298" t="str">
            <v xml:space="preserve">GM DAT – Zurich Office </v>
          </cell>
        </row>
        <row r="2299">
          <cell r="C2299" t="str">
            <v>927000100</v>
          </cell>
          <cell r="D2299" t="str">
            <v>Daewoo Motor Austria, GmbH</v>
          </cell>
        </row>
        <row r="2300">
          <cell r="C2300" t="str">
            <v>927000200</v>
          </cell>
          <cell r="D2300" t="str">
            <v>Daewoo Motor Benelux, B.V.</v>
          </cell>
        </row>
        <row r="2301">
          <cell r="C2301" t="str">
            <v>927000300</v>
          </cell>
          <cell r="D2301" t="str">
            <v>Daewoo Automobile (Deutschland) GmbH</v>
          </cell>
        </row>
        <row r="2302">
          <cell r="C2302" t="str">
            <v>927000400</v>
          </cell>
          <cell r="D2302" t="str">
            <v>Daewoo Motor Euro Parts Center B.V.</v>
          </cell>
        </row>
        <row r="2303">
          <cell r="C2303" t="str">
            <v>927000500</v>
          </cell>
          <cell r="D2303" t="str">
            <v>Daewoo Automobile France S.A.S</v>
          </cell>
        </row>
        <row r="2304">
          <cell r="C2304" t="str">
            <v>927000600</v>
          </cell>
          <cell r="D2304" t="str">
            <v>Daewoo Motor Iberia S. A.</v>
          </cell>
        </row>
        <row r="2305">
          <cell r="C2305" t="str">
            <v>927000700</v>
          </cell>
          <cell r="D2305" t="str">
            <v>Daewoo Motor Italia S. P. A.</v>
          </cell>
        </row>
        <row r="2306">
          <cell r="C2306" t="str">
            <v>927000800</v>
          </cell>
          <cell r="D2306" t="str">
            <v>Daewoo Automobile (Schweiz) AG</v>
          </cell>
        </row>
        <row r="2307">
          <cell r="C2307" t="str">
            <v>927000900</v>
          </cell>
          <cell r="D2307" t="str">
            <v>Daewoo Motor de Puerto Rico Inc.</v>
          </cell>
        </row>
        <row r="2308">
          <cell r="C2308" t="str">
            <v>927001000</v>
          </cell>
          <cell r="D2308" t="str">
            <v>Vietnam Daewoo Motor Co., Ltd.</v>
          </cell>
        </row>
        <row r="2309">
          <cell r="C2309" t="str">
            <v>927600000</v>
          </cell>
          <cell r="D2309" t="str">
            <v>Interest Expense</v>
          </cell>
        </row>
        <row r="2310">
          <cell r="C2310" t="str">
            <v>927600010</v>
          </cell>
          <cell r="D2310" t="str">
            <v>GM Daewoo Automotive &amp; Technology, Ltd.</v>
          </cell>
        </row>
        <row r="2311">
          <cell r="C2311" t="str">
            <v>927600020</v>
          </cell>
          <cell r="D2311" t="str">
            <v xml:space="preserve">GM DAT – Zurich Office </v>
          </cell>
        </row>
        <row r="2312">
          <cell r="C2312" t="str">
            <v>927600100</v>
          </cell>
          <cell r="D2312" t="str">
            <v>Daewoo Motor Austria, GmbH</v>
          </cell>
        </row>
        <row r="2313">
          <cell r="C2313" t="str">
            <v>927600200</v>
          </cell>
          <cell r="D2313" t="str">
            <v>Daewoo Motor Benelux, B.V.</v>
          </cell>
        </row>
        <row r="2314">
          <cell r="C2314" t="str">
            <v>927600300</v>
          </cell>
          <cell r="D2314" t="str">
            <v>Daewoo Automobile (Deutschland) GmbH</v>
          </cell>
        </row>
        <row r="2315">
          <cell r="C2315" t="str">
            <v>927600400</v>
          </cell>
          <cell r="D2315" t="str">
            <v>Daewoo Motor Euro Parts Center B.V.</v>
          </cell>
        </row>
        <row r="2316">
          <cell r="C2316" t="str">
            <v>927600500</v>
          </cell>
          <cell r="D2316" t="str">
            <v>Daewoo Automobile France S.A.S</v>
          </cell>
        </row>
        <row r="2317">
          <cell r="C2317" t="str">
            <v>927600600</v>
          </cell>
          <cell r="D2317" t="str">
            <v>Daewoo Motor Iberia S. A.</v>
          </cell>
        </row>
        <row r="2318">
          <cell r="C2318" t="str">
            <v>927600700</v>
          </cell>
          <cell r="D2318" t="str">
            <v>Daewoo Motor Italia S. P. A.</v>
          </cell>
        </row>
        <row r="2319">
          <cell r="C2319" t="str">
            <v>927600800</v>
          </cell>
          <cell r="D2319" t="str">
            <v>Daewoo Automobile (Schweiz) AG</v>
          </cell>
        </row>
        <row r="2320">
          <cell r="C2320" t="str">
            <v>927600900</v>
          </cell>
          <cell r="D2320" t="str">
            <v>Daewoo Motor de Puerto Rico Inc.</v>
          </cell>
        </row>
        <row r="2321">
          <cell r="C2321" t="str">
            <v>927601000</v>
          </cell>
          <cell r="D2321" t="str">
            <v>Vietnam Daewoo Motor Co., Ltd.</v>
          </cell>
        </row>
        <row r="2322">
          <cell r="C2322" t="str">
            <v>928000000</v>
          </cell>
          <cell r="D2322" t="str">
            <v>Other special adjustments</v>
          </cell>
        </row>
        <row r="2323">
          <cell r="C2323" t="str">
            <v>928092038</v>
          </cell>
          <cell r="D2323" t="str">
            <v>Special adjustments</v>
          </cell>
          <cell r="E2323">
            <v>0</v>
          </cell>
          <cell r="F2323">
            <v>0</v>
          </cell>
        </row>
        <row r="2327">
          <cell r="C2327" t="str">
            <v>92045</v>
          </cell>
          <cell r="D2327" t="str">
            <v>Amortization of intangible assets</v>
          </cell>
        </row>
        <row r="2328">
          <cell r="C2328" t="str">
            <v>930500000</v>
          </cell>
          <cell r="D2328" t="str">
            <v>KOREAN  INCOME TAXES PAYABLE CURRENTLY -   NATIONAL</v>
          </cell>
        </row>
        <row r="2329">
          <cell r="C2329" t="str">
            <v>930600000</v>
          </cell>
          <cell r="D2329" t="str">
            <v>KOREAN  INCOME TAXES PAYABLE CURRENTLY -PROVINCIAL, REGIONAL OR MUNICIPAL</v>
          </cell>
        </row>
        <row r="2330">
          <cell r="C2330" t="str">
            <v>930800000</v>
          </cell>
          <cell r="D2330" t="str">
            <v>FOREIGN INCOME TAXES PAYABLE CURRENTLY</v>
          </cell>
          <cell r="E2330">
            <v>2945029.6799999997</v>
          </cell>
        </row>
        <row r="2332">
          <cell r="C2332" t="str">
            <v>930900000</v>
          </cell>
          <cell r="D2332" t="str">
            <v>FOREIGN TAXES WITHHELD ON OTHER INCOME</v>
          </cell>
        </row>
        <row r="2333">
          <cell r="C2333" t="str">
            <v>931000000</v>
          </cell>
          <cell r="D2333" t="str">
            <v>PRIOR YEARS' ADJUSTMENTS – KOREAN NATIONAL INCOME TAX</v>
          </cell>
        </row>
        <row r="2334">
          <cell r="C2334" t="str">
            <v>931500000</v>
          </cell>
          <cell r="D2334" t="str">
            <v xml:space="preserve"> KOREAN DEFERRED INCOME TAXES</v>
          </cell>
        </row>
        <row r="2335">
          <cell r="C2335" t="str">
            <v>931600000</v>
          </cell>
          <cell r="D2335" t="str">
            <v xml:space="preserve"> FOREIGN DEFERRED INCOME TAXES</v>
          </cell>
        </row>
        <row r="2336">
          <cell r="C2336" t="str">
            <v>937500000</v>
          </cell>
          <cell r="D2336" t="str">
            <v>COMPARATIVE ADJUSTMENTS TO DEFERRED TAXES</v>
          </cell>
        </row>
        <row r="2337">
          <cell r="C2337" t="str">
            <v>940000000</v>
          </cell>
          <cell r="D2337" t="str">
            <v>CURRENT YEAR INCOME</v>
          </cell>
          <cell r="E2337">
            <v>-9604698.7199999969</v>
          </cell>
        </row>
        <row r="2339">
          <cell r="E2339">
            <v>-4.6566128730773926E-9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A"/>
      <sheetName val="Kiem tra KH, tai san tang"/>
      <sheetName val="Client figure"/>
      <sheetName val="Tickmarks"/>
      <sheetName val="#REF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an1"/>
      <sheetName val="CDFS"/>
      <sheetName val="Sheet2"/>
      <sheetName val="loc"/>
      <sheetName val="Sheet1"/>
      <sheetName val="CDPS PL"/>
      <sheetName val="Dulieu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K1" t="str">
            <v>USD</v>
          </cell>
        </row>
        <row r="2">
          <cell r="K2">
            <v>8.2899999999999991</v>
          </cell>
        </row>
        <row r="3">
          <cell r="K3">
            <v>0.25</v>
          </cell>
        </row>
        <row r="4">
          <cell r="K4">
            <v>115.87</v>
          </cell>
        </row>
        <row r="5">
          <cell r="K5">
            <v>3.48</v>
          </cell>
        </row>
        <row r="6">
          <cell r="K6">
            <v>27.89</v>
          </cell>
        </row>
        <row r="7">
          <cell r="K7">
            <v>0.93</v>
          </cell>
        </row>
        <row r="8">
          <cell r="K8">
            <v>60.5</v>
          </cell>
        </row>
        <row r="9">
          <cell r="K9">
            <v>123.68</v>
          </cell>
        </row>
        <row r="10">
          <cell r="K10">
            <v>12.37</v>
          </cell>
        </row>
        <row r="11">
          <cell r="K11">
            <v>39.04</v>
          </cell>
        </row>
        <row r="12">
          <cell r="K12">
            <v>1.17</v>
          </cell>
        </row>
        <row r="13">
          <cell r="K13">
            <v>29.06</v>
          </cell>
        </row>
        <row r="14">
          <cell r="K14">
            <v>0.87</v>
          </cell>
        </row>
        <row r="15">
          <cell r="K15">
            <v>3.56</v>
          </cell>
        </row>
        <row r="16">
          <cell r="K16">
            <v>19.8</v>
          </cell>
        </row>
        <row r="17">
          <cell r="K17">
            <v>1.98</v>
          </cell>
        </row>
        <row r="18">
          <cell r="K18">
            <v>23.13</v>
          </cell>
        </row>
        <row r="19">
          <cell r="K19">
            <v>19.07</v>
          </cell>
        </row>
        <row r="20">
          <cell r="K20">
            <v>0.56999999999999995</v>
          </cell>
        </row>
        <row r="21">
          <cell r="K21">
            <v>27.74</v>
          </cell>
        </row>
        <row r="22">
          <cell r="K22">
            <v>2.77</v>
          </cell>
        </row>
        <row r="23">
          <cell r="K23">
            <v>11.96</v>
          </cell>
        </row>
        <row r="24">
          <cell r="K24">
            <v>34.21</v>
          </cell>
        </row>
        <row r="25">
          <cell r="K25">
            <v>1.03</v>
          </cell>
        </row>
        <row r="26">
          <cell r="K26">
            <v>8.5399999999999991</v>
          </cell>
        </row>
        <row r="27">
          <cell r="K27">
            <v>0.85</v>
          </cell>
        </row>
        <row r="28">
          <cell r="K28">
            <v>27.05</v>
          </cell>
        </row>
        <row r="29">
          <cell r="K29">
            <v>0.81</v>
          </cell>
        </row>
        <row r="30">
          <cell r="K30">
            <v>5.53</v>
          </cell>
        </row>
        <row r="31">
          <cell r="K31">
            <v>0.17</v>
          </cell>
        </row>
        <row r="32">
          <cell r="K32">
            <v>54.8</v>
          </cell>
        </row>
        <row r="33">
          <cell r="K33">
            <v>5.48</v>
          </cell>
        </row>
        <row r="34">
          <cell r="K34">
            <v>28.47</v>
          </cell>
        </row>
        <row r="35">
          <cell r="K35">
            <v>1.42</v>
          </cell>
        </row>
        <row r="36">
          <cell r="K36">
            <v>9.5399999999999991</v>
          </cell>
        </row>
        <row r="37">
          <cell r="K37">
            <v>0.28999999999999998</v>
          </cell>
        </row>
        <row r="38">
          <cell r="K38">
            <v>18.86</v>
          </cell>
        </row>
        <row r="39">
          <cell r="K39">
            <v>18.66</v>
          </cell>
        </row>
        <row r="40">
          <cell r="K40">
            <v>0.56000000000000005</v>
          </cell>
        </row>
        <row r="41">
          <cell r="K41">
            <v>28.68</v>
          </cell>
        </row>
        <row r="42">
          <cell r="K42">
            <v>0.86</v>
          </cell>
        </row>
        <row r="43">
          <cell r="K43">
            <v>23.43</v>
          </cell>
        </row>
        <row r="44">
          <cell r="K44">
            <v>0.7</v>
          </cell>
        </row>
        <row r="45">
          <cell r="K45">
            <v>14.44</v>
          </cell>
        </row>
        <row r="46">
          <cell r="K46">
            <v>0.43</v>
          </cell>
        </row>
        <row r="47">
          <cell r="K47">
            <v>11.27</v>
          </cell>
        </row>
        <row r="48">
          <cell r="K48">
            <v>1.02</v>
          </cell>
        </row>
        <row r="49">
          <cell r="K49">
            <v>11.68</v>
          </cell>
        </row>
        <row r="50">
          <cell r="K50">
            <v>0.35</v>
          </cell>
        </row>
        <row r="51">
          <cell r="K51">
            <v>6.12</v>
          </cell>
        </row>
        <row r="52">
          <cell r="K52">
            <v>0.18</v>
          </cell>
        </row>
        <row r="53">
          <cell r="K53">
            <v>38.01</v>
          </cell>
        </row>
        <row r="54">
          <cell r="K54">
            <v>1.1399999999999999</v>
          </cell>
        </row>
        <row r="55">
          <cell r="K55">
            <v>220.04</v>
          </cell>
        </row>
        <row r="56">
          <cell r="K56">
            <v>9.07</v>
          </cell>
        </row>
        <row r="57">
          <cell r="K57">
            <v>3319.93</v>
          </cell>
        </row>
        <row r="58">
          <cell r="K58">
            <v>2300</v>
          </cell>
        </row>
        <row r="59">
          <cell r="K59">
            <v>500</v>
          </cell>
        </row>
        <row r="60">
          <cell r="K60">
            <v>4105.01</v>
          </cell>
        </row>
        <row r="61">
          <cell r="K61">
            <v>13.82</v>
          </cell>
        </row>
        <row r="62">
          <cell r="K62">
            <v>0.41</v>
          </cell>
        </row>
        <row r="63">
          <cell r="K63">
            <v>9.61</v>
          </cell>
        </row>
        <row r="64">
          <cell r="K64">
            <v>0.28999999999999998</v>
          </cell>
        </row>
        <row r="65">
          <cell r="K65">
            <v>31.94</v>
          </cell>
        </row>
        <row r="66">
          <cell r="K66">
            <v>3.19</v>
          </cell>
        </row>
        <row r="67">
          <cell r="K67">
            <v>158.91999999999999</v>
          </cell>
        </row>
        <row r="68">
          <cell r="K68">
            <v>6.46</v>
          </cell>
        </row>
        <row r="69">
          <cell r="K69">
            <v>355.87</v>
          </cell>
        </row>
        <row r="70">
          <cell r="K70">
            <v>2338.41</v>
          </cell>
        </row>
        <row r="71">
          <cell r="K71">
            <v>185.19</v>
          </cell>
        </row>
        <row r="72">
          <cell r="K72">
            <v>5.56</v>
          </cell>
        </row>
        <row r="73">
          <cell r="K73">
            <v>335.2</v>
          </cell>
        </row>
        <row r="74">
          <cell r="K74">
            <v>33.58</v>
          </cell>
        </row>
        <row r="75">
          <cell r="K75">
            <v>462.63</v>
          </cell>
        </row>
        <row r="76">
          <cell r="K76">
            <v>254.04</v>
          </cell>
        </row>
        <row r="77">
          <cell r="K77">
            <v>25.4</v>
          </cell>
        </row>
        <row r="78">
          <cell r="K78">
            <v>2588.19</v>
          </cell>
        </row>
        <row r="79">
          <cell r="K79">
            <v>258.82</v>
          </cell>
        </row>
        <row r="80">
          <cell r="K80">
            <v>119.06</v>
          </cell>
        </row>
        <row r="81">
          <cell r="K81">
            <v>11.91</v>
          </cell>
        </row>
        <row r="82">
          <cell r="K82">
            <v>281.98</v>
          </cell>
        </row>
        <row r="83">
          <cell r="K83">
            <v>28.2</v>
          </cell>
        </row>
        <row r="84">
          <cell r="K84">
            <v>186.24</v>
          </cell>
        </row>
        <row r="85">
          <cell r="K85">
            <v>7.55</v>
          </cell>
        </row>
        <row r="86">
          <cell r="K86">
            <v>269.93</v>
          </cell>
        </row>
        <row r="87">
          <cell r="K87">
            <v>44.2</v>
          </cell>
        </row>
        <row r="88">
          <cell r="K88">
            <v>4.42</v>
          </cell>
        </row>
        <row r="89">
          <cell r="K89">
            <v>355.87</v>
          </cell>
        </row>
        <row r="90">
          <cell r="K90">
            <v>11.55</v>
          </cell>
        </row>
        <row r="91">
          <cell r="K91">
            <v>14234.88</v>
          </cell>
        </row>
        <row r="92">
          <cell r="K92">
            <v>11000</v>
          </cell>
        </row>
        <row r="93">
          <cell r="K93">
            <v>5.41</v>
          </cell>
        </row>
        <row r="94">
          <cell r="K94">
            <v>195.41</v>
          </cell>
        </row>
        <row r="95">
          <cell r="K95">
            <v>19.93</v>
          </cell>
        </row>
        <row r="96">
          <cell r="K96">
            <v>10.68</v>
          </cell>
        </row>
        <row r="97">
          <cell r="K97">
            <v>19.93</v>
          </cell>
        </row>
        <row r="98">
          <cell r="K98">
            <v>4270.46</v>
          </cell>
        </row>
        <row r="99">
          <cell r="K99">
            <v>2750.33</v>
          </cell>
        </row>
        <row r="100">
          <cell r="K100">
            <v>2800</v>
          </cell>
        </row>
        <row r="101">
          <cell r="K101">
            <v>2767.1</v>
          </cell>
        </row>
        <row r="102">
          <cell r="K102">
            <v>14234.88</v>
          </cell>
        </row>
        <row r="103">
          <cell r="K103">
            <v>2135.23</v>
          </cell>
        </row>
        <row r="104">
          <cell r="K104">
            <v>3558.72</v>
          </cell>
        </row>
        <row r="105">
          <cell r="K105">
            <v>32460.91</v>
          </cell>
        </row>
        <row r="106">
          <cell r="K106">
            <v>55.81</v>
          </cell>
        </row>
        <row r="107">
          <cell r="K107">
            <v>5.58</v>
          </cell>
        </row>
        <row r="108">
          <cell r="K108">
            <v>7.12</v>
          </cell>
        </row>
        <row r="109">
          <cell r="K109">
            <v>50.55</v>
          </cell>
        </row>
        <row r="110">
          <cell r="K110">
            <v>5.05</v>
          </cell>
        </row>
        <row r="111">
          <cell r="K111">
            <v>7378.95</v>
          </cell>
        </row>
        <row r="112">
          <cell r="K112">
            <v>1.85</v>
          </cell>
        </row>
        <row r="113">
          <cell r="K113">
            <v>41.41</v>
          </cell>
        </row>
        <row r="114">
          <cell r="K114">
            <v>36.729999999999997</v>
          </cell>
        </row>
        <row r="115">
          <cell r="K115">
            <v>16.010000000000002</v>
          </cell>
        </row>
        <row r="116">
          <cell r="K116">
            <v>1.07</v>
          </cell>
        </row>
        <row r="117">
          <cell r="K117">
            <v>17.079999999999998</v>
          </cell>
        </row>
        <row r="118">
          <cell r="K118">
            <v>4.2699999999999996</v>
          </cell>
        </row>
        <row r="119">
          <cell r="K119">
            <v>19.93</v>
          </cell>
        </row>
        <row r="120">
          <cell r="K120">
            <v>2.14</v>
          </cell>
        </row>
        <row r="121">
          <cell r="K121">
            <v>9.27</v>
          </cell>
        </row>
        <row r="122">
          <cell r="K122">
            <v>196.95</v>
          </cell>
        </row>
        <row r="123">
          <cell r="K123">
            <v>9.82</v>
          </cell>
        </row>
        <row r="124">
          <cell r="K124">
            <v>11.96</v>
          </cell>
        </row>
        <row r="125">
          <cell r="K125">
            <v>9.7100000000000009</v>
          </cell>
        </row>
        <row r="126">
          <cell r="K126">
            <v>0.97</v>
          </cell>
        </row>
        <row r="127">
          <cell r="K127">
            <v>16.37</v>
          </cell>
        </row>
        <row r="128">
          <cell r="K128">
            <v>22.78</v>
          </cell>
        </row>
        <row r="129">
          <cell r="K129">
            <v>58.6</v>
          </cell>
        </row>
        <row r="130">
          <cell r="K130">
            <v>1.76</v>
          </cell>
        </row>
        <row r="131">
          <cell r="K131">
            <v>1.99</v>
          </cell>
        </row>
        <row r="132">
          <cell r="K132">
            <v>48.37</v>
          </cell>
        </row>
        <row r="133">
          <cell r="K133">
            <v>1.45</v>
          </cell>
        </row>
        <row r="134">
          <cell r="K134">
            <v>40.83</v>
          </cell>
        </row>
        <row r="135">
          <cell r="K135">
            <v>4.0999999999999996</v>
          </cell>
        </row>
        <row r="136">
          <cell r="K136">
            <v>52.38</v>
          </cell>
        </row>
        <row r="137">
          <cell r="K137">
            <v>2.56</v>
          </cell>
        </row>
        <row r="138">
          <cell r="K138">
            <v>6.62</v>
          </cell>
        </row>
        <row r="139">
          <cell r="K139">
            <v>6.41</v>
          </cell>
        </row>
        <row r="140">
          <cell r="K140">
            <v>67.72</v>
          </cell>
        </row>
        <row r="141">
          <cell r="K141">
            <v>2.0299999999999998</v>
          </cell>
        </row>
        <row r="142">
          <cell r="K142">
            <v>3.99</v>
          </cell>
        </row>
        <row r="143">
          <cell r="K143">
            <v>1.39</v>
          </cell>
        </row>
        <row r="144">
          <cell r="K144">
            <v>0.14000000000000001</v>
          </cell>
        </row>
        <row r="145">
          <cell r="K145">
            <v>3.56</v>
          </cell>
        </row>
        <row r="146">
          <cell r="K146">
            <v>5.91</v>
          </cell>
        </row>
        <row r="147">
          <cell r="K147">
            <v>3377.07</v>
          </cell>
        </row>
        <row r="148">
          <cell r="K148">
            <v>2300</v>
          </cell>
        </row>
        <row r="149">
          <cell r="K149">
            <v>500</v>
          </cell>
        </row>
        <row r="150">
          <cell r="K150">
            <v>164.27</v>
          </cell>
        </row>
        <row r="151">
          <cell r="K151">
            <v>6.6</v>
          </cell>
        </row>
        <row r="152">
          <cell r="K152">
            <v>355.87</v>
          </cell>
        </row>
        <row r="153">
          <cell r="K153">
            <v>71.17</v>
          </cell>
        </row>
        <row r="154">
          <cell r="K154">
            <v>30.8</v>
          </cell>
        </row>
        <row r="155">
          <cell r="K155">
            <v>3.08</v>
          </cell>
        </row>
        <row r="156">
          <cell r="K156">
            <v>20.25</v>
          </cell>
        </row>
        <row r="157">
          <cell r="K157">
            <v>2.02</v>
          </cell>
        </row>
        <row r="158">
          <cell r="K158">
            <v>53.9</v>
          </cell>
        </row>
        <row r="159">
          <cell r="K159">
            <v>1.62</v>
          </cell>
        </row>
        <row r="160">
          <cell r="K160">
            <v>398.02</v>
          </cell>
        </row>
        <row r="161">
          <cell r="K161">
            <v>11.94</v>
          </cell>
        </row>
        <row r="162">
          <cell r="K162">
            <v>281.81</v>
          </cell>
        </row>
        <row r="163">
          <cell r="K163">
            <v>238.12</v>
          </cell>
        </row>
        <row r="164">
          <cell r="K164">
            <v>23.81</v>
          </cell>
        </row>
        <row r="165">
          <cell r="K165">
            <v>395.68</v>
          </cell>
        </row>
        <row r="166">
          <cell r="K166">
            <v>39.57</v>
          </cell>
        </row>
        <row r="167">
          <cell r="K167">
            <v>74.349999999999994</v>
          </cell>
        </row>
        <row r="168">
          <cell r="K168">
            <v>2.23</v>
          </cell>
        </row>
        <row r="169">
          <cell r="K169">
            <v>324.77999999999997</v>
          </cell>
        </row>
        <row r="170">
          <cell r="K170">
            <v>9.74</v>
          </cell>
        </row>
        <row r="171">
          <cell r="K171">
            <v>543.74</v>
          </cell>
        </row>
        <row r="172">
          <cell r="K172">
            <v>54.37</v>
          </cell>
        </row>
        <row r="173">
          <cell r="K173">
            <v>61.28</v>
          </cell>
        </row>
        <row r="174">
          <cell r="K174">
            <v>6.13</v>
          </cell>
        </row>
        <row r="175">
          <cell r="K175">
            <v>3252.25</v>
          </cell>
        </row>
        <row r="176">
          <cell r="K176">
            <v>3577.47</v>
          </cell>
        </row>
        <row r="177">
          <cell r="K177">
            <v>126.82</v>
          </cell>
        </row>
        <row r="178">
          <cell r="K178">
            <v>12.68</v>
          </cell>
        </row>
        <row r="179">
          <cell r="K179">
            <v>189.81</v>
          </cell>
        </row>
        <row r="180">
          <cell r="K180">
            <v>313.63</v>
          </cell>
        </row>
        <row r="181">
          <cell r="K181">
            <v>31.36</v>
          </cell>
        </row>
        <row r="182">
          <cell r="K182">
            <v>10.149466192170818</v>
          </cell>
        </row>
        <row r="183">
          <cell r="K183">
            <v>69.47</v>
          </cell>
        </row>
        <row r="184">
          <cell r="K184">
            <v>1067.6199999999999</v>
          </cell>
        </row>
        <row r="185">
          <cell r="K185">
            <v>4982.21</v>
          </cell>
        </row>
        <row r="186">
          <cell r="K186">
            <v>11605.43</v>
          </cell>
        </row>
        <row r="187">
          <cell r="K187">
            <v>3558.72</v>
          </cell>
        </row>
        <row r="188">
          <cell r="K188">
            <v>2801.79</v>
          </cell>
        </row>
        <row r="189">
          <cell r="K189">
            <v>6591.44</v>
          </cell>
        </row>
        <row r="190">
          <cell r="K190">
            <v>12.19</v>
          </cell>
        </row>
        <row r="191">
          <cell r="K191">
            <v>34.270000000000003</v>
          </cell>
        </row>
        <row r="192">
          <cell r="K192">
            <v>3.43</v>
          </cell>
        </row>
        <row r="193">
          <cell r="K193">
            <v>2.85</v>
          </cell>
        </row>
        <row r="194">
          <cell r="K194">
            <v>10.75</v>
          </cell>
        </row>
        <row r="195">
          <cell r="K195">
            <v>8.57</v>
          </cell>
        </row>
        <row r="196">
          <cell r="K196">
            <v>0.26</v>
          </cell>
        </row>
        <row r="197">
          <cell r="K197">
            <v>5.86</v>
          </cell>
        </row>
        <row r="198">
          <cell r="K198">
            <v>0.26</v>
          </cell>
        </row>
        <row r="199">
          <cell r="K199">
            <v>19.02</v>
          </cell>
        </row>
        <row r="200">
          <cell r="K200">
            <v>0.56999999999999995</v>
          </cell>
        </row>
        <row r="201">
          <cell r="K201">
            <v>5.05</v>
          </cell>
        </row>
        <row r="202">
          <cell r="K202">
            <v>14.23</v>
          </cell>
        </row>
        <row r="203">
          <cell r="K203">
            <v>39.15</v>
          </cell>
        </row>
        <row r="204">
          <cell r="K204">
            <v>3.7</v>
          </cell>
        </row>
        <row r="205">
          <cell r="K205">
            <v>13.89</v>
          </cell>
        </row>
        <row r="206">
          <cell r="K206">
            <v>0.69</v>
          </cell>
        </row>
        <row r="207">
          <cell r="K207">
            <v>159.93</v>
          </cell>
        </row>
        <row r="208">
          <cell r="K208">
            <v>8</v>
          </cell>
        </row>
        <row r="209">
          <cell r="K209">
            <v>33.799999999999997</v>
          </cell>
        </row>
        <row r="210">
          <cell r="K210">
            <v>19.93</v>
          </cell>
        </row>
        <row r="211">
          <cell r="K211">
            <v>33.17</v>
          </cell>
        </row>
        <row r="212">
          <cell r="K212">
            <v>1</v>
          </cell>
        </row>
        <row r="213">
          <cell r="K213">
            <v>31.1</v>
          </cell>
        </row>
        <row r="214">
          <cell r="K214">
            <v>0.93</v>
          </cell>
        </row>
        <row r="215">
          <cell r="K215">
            <v>56.65</v>
          </cell>
        </row>
        <row r="216">
          <cell r="K216">
            <v>5.62</v>
          </cell>
        </row>
        <row r="217">
          <cell r="K217">
            <v>13.95</v>
          </cell>
        </row>
        <row r="218">
          <cell r="K218">
            <v>12.07</v>
          </cell>
        </row>
        <row r="219">
          <cell r="K219">
            <v>1.1000000000000001</v>
          </cell>
        </row>
        <row r="220">
          <cell r="K220">
            <v>27.97</v>
          </cell>
        </row>
        <row r="221">
          <cell r="K221">
            <v>4.2699999999999996</v>
          </cell>
        </row>
        <row r="222">
          <cell r="K222">
            <v>11.53</v>
          </cell>
        </row>
        <row r="223">
          <cell r="K223">
            <v>44.05</v>
          </cell>
        </row>
        <row r="224">
          <cell r="K224">
            <v>88.73</v>
          </cell>
        </row>
        <row r="225">
          <cell r="K225">
            <v>4.43</v>
          </cell>
        </row>
        <row r="226">
          <cell r="K226">
            <v>5.34</v>
          </cell>
        </row>
        <row r="227">
          <cell r="K227">
            <v>11.57</v>
          </cell>
        </row>
        <row r="228">
          <cell r="K228">
            <v>0.25</v>
          </cell>
        </row>
        <row r="229">
          <cell r="K229">
            <v>0.71</v>
          </cell>
        </row>
        <row r="230">
          <cell r="K230">
            <v>3.88</v>
          </cell>
        </row>
        <row r="231">
          <cell r="K231">
            <v>0.12</v>
          </cell>
        </row>
        <row r="232">
          <cell r="K232">
            <v>5.12</v>
          </cell>
        </row>
        <row r="233">
          <cell r="K233">
            <v>174.25</v>
          </cell>
        </row>
        <row r="234">
          <cell r="K234">
            <v>5.85</v>
          </cell>
        </row>
        <row r="235">
          <cell r="K235">
            <v>71.89</v>
          </cell>
        </row>
        <row r="236">
          <cell r="K236">
            <v>9.61</v>
          </cell>
        </row>
        <row r="237">
          <cell r="K237">
            <v>68.8</v>
          </cell>
        </row>
        <row r="238">
          <cell r="K238">
            <v>3.44</v>
          </cell>
        </row>
        <row r="239">
          <cell r="K239">
            <v>31.03</v>
          </cell>
        </row>
        <row r="240">
          <cell r="K240">
            <v>3.1</v>
          </cell>
        </row>
        <row r="241">
          <cell r="K241">
            <v>283.92</v>
          </cell>
        </row>
        <row r="242">
          <cell r="K242">
            <v>28.39</v>
          </cell>
        </row>
        <row r="243">
          <cell r="K243">
            <v>229.41</v>
          </cell>
        </row>
        <row r="244">
          <cell r="K244">
            <v>22.94</v>
          </cell>
        </row>
        <row r="245">
          <cell r="K245">
            <v>361.57</v>
          </cell>
        </row>
        <row r="246">
          <cell r="K246">
            <v>36.159999999999997</v>
          </cell>
        </row>
        <row r="247">
          <cell r="K247">
            <v>233.42</v>
          </cell>
        </row>
        <row r="248">
          <cell r="K248">
            <v>23.34</v>
          </cell>
        </row>
        <row r="249">
          <cell r="K249">
            <v>241.65</v>
          </cell>
        </row>
        <row r="250">
          <cell r="K250">
            <v>221.88</v>
          </cell>
        </row>
        <row r="251">
          <cell r="K251">
            <v>500</v>
          </cell>
        </row>
        <row r="252">
          <cell r="K252">
            <v>2300</v>
          </cell>
        </row>
        <row r="253">
          <cell r="K253">
            <v>3461.83</v>
          </cell>
        </row>
        <row r="254">
          <cell r="K254">
            <v>5.69</v>
          </cell>
        </row>
        <row r="255">
          <cell r="K255">
            <v>2360.79</v>
          </cell>
        </row>
        <row r="256">
          <cell r="K256">
            <v>4270.46</v>
          </cell>
        </row>
        <row r="257">
          <cell r="K257">
            <v>4475.18</v>
          </cell>
        </row>
        <row r="258">
          <cell r="K258">
            <v>2846.98</v>
          </cell>
        </row>
        <row r="259">
          <cell r="K259">
            <v>7117.44</v>
          </cell>
        </row>
        <row r="260">
          <cell r="K260">
            <v>3558.72</v>
          </cell>
        </row>
        <row r="261">
          <cell r="K261">
            <v>2800</v>
          </cell>
        </row>
        <row r="262">
          <cell r="K262">
            <v>355.87</v>
          </cell>
        </row>
        <row r="263">
          <cell r="K263">
            <v>62.11</v>
          </cell>
        </row>
        <row r="264">
          <cell r="K264">
            <v>6.21</v>
          </cell>
        </row>
        <row r="265">
          <cell r="K265">
            <v>9.11</v>
          </cell>
        </row>
        <row r="266">
          <cell r="K266">
            <v>141.80000000000001</v>
          </cell>
        </row>
        <row r="267">
          <cell r="K267">
            <v>14.18</v>
          </cell>
        </row>
        <row r="268">
          <cell r="K268">
            <v>4.9800000000000004</v>
          </cell>
        </row>
        <row r="269">
          <cell r="K269">
            <v>151.74</v>
          </cell>
        </row>
        <row r="270">
          <cell r="K270">
            <v>5.61</v>
          </cell>
        </row>
        <row r="271">
          <cell r="K271">
            <v>60.05</v>
          </cell>
        </row>
        <row r="272">
          <cell r="K272">
            <v>6</v>
          </cell>
        </row>
        <row r="273">
          <cell r="K273">
            <v>1.57</v>
          </cell>
        </row>
        <row r="274">
          <cell r="K274">
            <v>40.75</v>
          </cell>
        </row>
        <row r="275">
          <cell r="K275">
            <v>2.0299999999999998</v>
          </cell>
        </row>
        <row r="276">
          <cell r="K276">
            <v>9.7100000000000009</v>
          </cell>
        </row>
        <row r="277">
          <cell r="K277">
            <v>0.97</v>
          </cell>
        </row>
        <row r="278">
          <cell r="K278">
            <v>11.39</v>
          </cell>
        </row>
        <row r="279">
          <cell r="K279">
            <v>33.89</v>
          </cell>
        </row>
        <row r="280">
          <cell r="K280">
            <v>1.69</v>
          </cell>
        </row>
        <row r="281">
          <cell r="K281">
            <v>67.69</v>
          </cell>
        </row>
        <row r="282">
          <cell r="K282">
            <v>2.06</v>
          </cell>
        </row>
        <row r="283">
          <cell r="K283">
            <v>80.61</v>
          </cell>
        </row>
        <row r="284">
          <cell r="K284">
            <v>2.42</v>
          </cell>
        </row>
        <row r="285">
          <cell r="K285">
            <v>6.83</v>
          </cell>
        </row>
        <row r="286">
          <cell r="K286">
            <v>12.39</v>
          </cell>
        </row>
        <row r="287">
          <cell r="K287">
            <v>1.1399999999999999</v>
          </cell>
        </row>
        <row r="288">
          <cell r="K288">
            <v>2.85</v>
          </cell>
        </row>
        <row r="289">
          <cell r="K289">
            <v>59.83</v>
          </cell>
        </row>
        <row r="290">
          <cell r="K290">
            <v>5.98</v>
          </cell>
        </row>
        <row r="291">
          <cell r="K291">
            <v>33.89</v>
          </cell>
        </row>
        <row r="292">
          <cell r="K292">
            <v>1.69</v>
          </cell>
        </row>
        <row r="293">
          <cell r="K293">
            <v>25.54</v>
          </cell>
        </row>
        <row r="294">
          <cell r="K294">
            <v>0.79</v>
          </cell>
        </row>
        <row r="295">
          <cell r="K295">
            <v>10.39</v>
          </cell>
        </row>
        <row r="296">
          <cell r="K296">
            <v>1426.54</v>
          </cell>
        </row>
        <row r="297">
          <cell r="K297">
            <v>2934.14</v>
          </cell>
        </row>
        <row r="298">
          <cell r="K298">
            <v>270.45999999999998</v>
          </cell>
        </row>
        <row r="299">
          <cell r="K299">
            <v>145.56</v>
          </cell>
        </row>
        <row r="300">
          <cell r="K300">
            <v>14.56</v>
          </cell>
        </row>
        <row r="301">
          <cell r="K301">
            <v>39.43</v>
          </cell>
        </row>
        <row r="302">
          <cell r="K302">
            <v>424.01</v>
          </cell>
        </row>
        <row r="303">
          <cell r="K303">
            <v>42.4</v>
          </cell>
        </row>
        <row r="304">
          <cell r="K304">
            <v>498.22</v>
          </cell>
        </row>
        <row r="305">
          <cell r="K305">
            <v>3007.59</v>
          </cell>
        </row>
        <row r="306">
          <cell r="K306">
            <v>16.61</v>
          </cell>
        </row>
        <row r="307">
          <cell r="K307">
            <v>176.39</v>
          </cell>
        </row>
        <row r="308">
          <cell r="K308">
            <v>4.96</v>
          </cell>
        </row>
        <row r="309">
          <cell r="K309">
            <v>35.520000000000003</v>
          </cell>
        </row>
        <row r="310">
          <cell r="K310">
            <v>3.55</v>
          </cell>
        </row>
        <row r="311">
          <cell r="K311">
            <v>31.99</v>
          </cell>
        </row>
        <row r="312">
          <cell r="K312">
            <v>2.72</v>
          </cell>
        </row>
        <row r="313">
          <cell r="K313">
            <v>34.590000000000003</v>
          </cell>
        </row>
        <row r="314">
          <cell r="K314">
            <v>58.23</v>
          </cell>
        </row>
        <row r="315">
          <cell r="K315">
            <v>5.82</v>
          </cell>
        </row>
        <row r="316">
          <cell r="K316">
            <v>106.76</v>
          </cell>
        </row>
        <row r="317">
          <cell r="K317">
            <v>209.08</v>
          </cell>
        </row>
        <row r="318">
          <cell r="K318">
            <v>20.91</v>
          </cell>
        </row>
        <row r="319">
          <cell r="K319">
            <v>284.25</v>
          </cell>
        </row>
        <row r="320">
          <cell r="K320">
            <v>28.43</v>
          </cell>
        </row>
        <row r="321">
          <cell r="K321">
            <v>41.71</v>
          </cell>
        </row>
        <row r="322">
          <cell r="K322">
            <v>120.97</v>
          </cell>
        </row>
        <row r="323">
          <cell r="K323">
            <v>4.88</v>
          </cell>
        </row>
        <row r="324">
          <cell r="K324">
            <v>238.88</v>
          </cell>
        </row>
        <row r="325">
          <cell r="K325">
            <v>4.4800000000000004</v>
          </cell>
        </row>
        <row r="326">
          <cell r="K326">
            <v>0.51</v>
          </cell>
        </row>
        <row r="327">
          <cell r="K327">
            <v>3558.72</v>
          </cell>
        </row>
        <row r="328">
          <cell r="K328">
            <v>3268.6</v>
          </cell>
        </row>
        <row r="329">
          <cell r="K329">
            <v>2532.66</v>
          </cell>
        </row>
        <row r="330">
          <cell r="K330">
            <v>4.5</v>
          </cell>
        </row>
        <row r="331">
          <cell r="K331">
            <v>0.5</v>
          </cell>
        </row>
        <row r="332">
          <cell r="K332">
            <v>13488.43</v>
          </cell>
        </row>
        <row r="333">
          <cell r="K333">
            <v>16.04</v>
          </cell>
        </row>
        <row r="334">
          <cell r="K334">
            <v>1.78</v>
          </cell>
        </row>
        <row r="335">
          <cell r="K335">
            <v>49.96</v>
          </cell>
        </row>
        <row r="336">
          <cell r="K336">
            <v>49.46</v>
          </cell>
        </row>
        <row r="337">
          <cell r="K337">
            <v>0.5</v>
          </cell>
        </row>
        <row r="338">
          <cell r="K338">
            <v>7147.11</v>
          </cell>
        </row>
        <row r="339">
          <cell r="K339">
            <v>16.04</v>
          </cell>
        </row>
        <row r="340">
          <cell r="K340">
            <v>1.78</v>
          </cell>
        </row>
        <row r="341">
          <cell r="K341">
            <v>49.96</v>
          </cell>
        </row>
        <row r="342">
          <cell r="K342">
            <v>44.96</v>
          </cell>
        </row>
        <row r="343">
          <cell r="K343">
            <v>5</v>
          </cell>
        </row>
        <row r="344">
          <cell r="K344">
            <v>6278.51</v>
          </cell>
        </row>
        <row r="345">
          <cell r="K345">
            <v>3914.59</v>
          </cell>
        </row>
        <row r="346">
          <cell r="K346">
            <v>7.83</v>
          </cell>
        </row>
        <row r="347">
          <cell r="K347">
            <v>801.14</v>
          </cell>
        </row>
        <row r="348">
          <cell r="K348">
            <v>1.44</v>
          </cell>
        </row>
        <row r="349">
          <cell r="K349">
            <v>0.16</v>
          </cell>
        </row>
        <row r="350">
          <cell r="K350">
            <v>669.58</v>
          </cell>
        </row>
        <row r="351">
          <cell r="K351">
            <v>12.1</v>
          </cell>
        </row>
        <row r="352">
          <cell r="K352">
            <v>1.85</v>
          </cell>
        </row>
        <row r="353">
          <cell r="K353">
            <v>1.42</v>
          </cell>
        </row>
        <row r="354">
          <cell r="K354">
            <v>4.5</v>
          </cell>
        </row>
        <row r="355">
          <cell r="K355">
            <v>0.5</v>
          </cell>
        </row>
        <row r="356">
          <cell r="K356">
            <v>294</v>
          </cell>
        </row>
        <row r="357">
          <cell r="K357">
            <v>1.42</v>
          </cell>
        </row>
        <row r="358">
          <cell r="K358">
            <v>4.5</v>
          </cell>
        </row>
        <row r="359">
          <cell r="K359">
            <v>0.5</v>
          </cell>
        </row>
        <row r="360">
          <cell r="K360">
            <v>141.75</v>
          </cell>
        </row>
        <row r="361">
          <cell r="K361">
            <v>2432.04</v>
          </cell>
        </row>
        <row r="362">
          <cell r="K362">
            <v>5.69</v>
          </cell>
        </row>
        <row r="363">
          <cell r="K363">
            <v>4.49</v>
          </cell>
        </row>
        <row r="364">
          <cell r="K364">
            <v>0.14000000000000001</v>
          </cell>
        </row>
        <row r="365">
          <cell r="K365">
            <v>37.01</v>
          </cell>
        </row>
        <row r="366">
          <cell r="K366">
            <v>1.85</v>
          </cell>
        </row>
        <row r="367">
          <cell r="K367">
            <v>55.65</v>
          </cell>
        </row>
        <row r="368">
          <cell r="K368">
            <v>5.57</v>
          </cell>
        </row>
        <row r="369">
          <cell r="K369">
            <v>15.44</v>
          </cell>
        </row>
        <row r="370">
          <cell r="K370">
            <v>9.82</v>
          </cell>
        </row>
        <row r="371">
          <cell r="K371">
            <v>0.98</v>
          </cell>
        </row>
        <row r="372">
          <cell r="K372">
            <v>56.54</v>
          </cell>
        </row>
        <row r="373">
          <cell r="K373">
            <v>2.83</v>
          </cell>
        </row>
        <row r="374">
          <cell r="K374">
            <v>133.25</v>
          </cell>
        </row>
        <row r="375">
          <cell r="K375">
            <v>4.12</v>
          </cell>
        </row>
        <row r="376">
          <cell r="K376">
            <v>25.96</v>
          </cell>
        </row>
        <row r="377">
          <cell r="K377">
            <v>0.8</v>
          </cell>
        </row>
        <row r="378">
          <cell r="K378">
            <v>94.89</v>
          </cell>
        </row>
        <row r="379">
          <cell r="K379">
            <v>4.75</v>
          </cell>
        </row>
        <row r="380">
          <cell r="K380">
            <v>14.64</v>
          </cell>
        </row>
        <row r="381">
          <cell r="K381">
            <v>0.73</v>
          </cell>
        </row>
        <row r="382">
          <cell r="K382">
            <v>5.52</v>
          </cell>
        </row>
        <row r="383">
          <cell r="K383">
            <v>0.17</v>
          </cell>
        </row>
        <row r="384">
          <cell r="K384">
            <v>20.079999999999998</v>
          </cell>
        </row>
        <row r="385">
          <cell r="K385">
            <v>1.06</v>
          </cell>
        </row>
        <row r="386">
          <cell r="K386">
            <v>27.62</v>
          </cell>
        </row>
        <row r="387">
          <cell r="K387">
            <v>0.85</v>
          </cell>
        </row>
        <row r="388">
          <cell r="K388">
            <v>12.39</v>
          </cell>
        </row>
        <row r="389">
          <cell r="K389">
            <v>1.1299999999999999</v>
          </cell>
        </row>
        <row r="390">
          <cell r="K390">
            <v>801.77</v>
          </cell>
        </row>
        <row r="391">
          <cell r="K391">
            <v>1082.4100000000001</v>
          </cell>
        </row>
        <row r="392">
          <cell r="K392">
            <v>2339.0300000000002</v>
          </cell>
        </row>
        <row r="393">
          <cell r="K393">
            <v>184.9</v>
          </cell>
        </row>
        <row r="394">
          <cell r="K394">
            <v>9.73</v>
          </cell>
        </row>
        <row r="395">
          <cell r="K395">
            <v>335.77</v>
          </cell>
        </row>
        <row r="396">
          <cell r="K396">
            <v>33.58</v>
          </cell>
        </row>
        <row r="397">
          <cell r="K397">
            <v>11.03</v>
          </cell>
        </row>
        <row r="398">
          <cell r="K398">
            <v>4.83</v>
          </cell>
        </row>
        <row r="399">
          <cell r="K399">
            <v>0.15</v>
          </cell>
        </row>
        <row r="400">
          <cell r="K400">
            <v>102.3</v>
          </cell>
        </row>
        <row r="401">
          <cell r="K401">
            <v>10.23</v>
          </cell>
        </row>
        <row r="402">
          <cell r="K402">
            <v>18.43</v>
          </cell>
        </row>
        <row r="403">
          <cell r="K403">
            <v>0.56999999999999995</v>
          </cell>
        </row>
        <row r="404">
          <cell r="K404">
            <v>5.41</v>
          </cell>
        </row>
        <row r="405">
          <cell r="K405">
            <v>1.49</v>
          </cell>
        </row>
        <row r="406">
          <cell r="K406">
            <v>9.58</v>
          </cell>
        </row>
        <row r="407">
          <cell r="K407">
            <v>0.96</v>
          </cell>
        </row>
        <row r="408">
          <cell r="K408">
            <v>42.7</v>
          </cell>
        </row>
        <row r="409">
          <cell r="K409">
            <v>414.1</v>
          </cell>
        </row>
        <row r="410">
          <cell r="K410">
            <v>41.41</v>
          </cell>
        </row>
        <row r="411">
          <cell r="K411">
            <v>14.43</v>
          </cell>
        </row>
        <row r="412">
          <cell r="K412">
            <v>1.44</v>
          </cell>
        </row>
        <row r="413">
          <cell r="K413">
            <v>114.19</v>
          </cell>
        </row>
        <row r="414">
          <cell r="K414">
            <v>5.34</v>
          </cell>
        </row>
        <row r="415">
          <cell r="K415">
            <v>54.73</v>
          </cell>
        </row>
        <row r="416">
          <cell r="K416">
            <v>291.32</v>
          </cell>
        </row>
        <row r="417">
          <cell r="K417">
            <v>29.13</v>
          </cell>
        </row>
        <row r="418">
          <cell r="K418">
            <v>25.12</v>
          </cell>
        </row>
        <row r="419">
          <cell r="K419">
            <v>473.94</v>
          </cell>
        </row>
        <row r="420">
          <cell r="K420">
            <v>47.39</v>
          </cell>
        </row>
        <row r="421">
          <cell r="K421">
            <v>297.89999999999998</v>
          </cell>
        </row>
        <row r="422">
          <cell r="K422">
            <v>107.44</v>
          </cell>
        </row>
        <row r="423">
          <cell r="K423">
            <v>40.53</v>
          </cell>
        </row>
        <row r="424">
          <cell r="K424">
            <v>170.92</v>
          </cell>
        </row>
        <row r="425">
          <cell r="K425">
            <v>17.09</v>
          </cell>
        </row>
        <row r="426">
          <cell r="K426">
            <v>61.14</v>
          </cell>
        </row>
        <row r="427">
          <cell r="K427">
            <v>6.11</v>
          </cell>
        </row>
        <row r="428">
          <cell r="K428">
            <v>44.83</v>
          </cell>
        </row>
        <row r="429">
          <cell r="K429">
            <v>4.4800000000000004</v>
          </cell>
        </row>
        <row r="430">
          <cell r="K430">
            <v>40.19</v>
          </cell>
        </row>
        <row r="431">
          <cell r="K431">
            <v>142.35</v>
          </cell>
        </row>
        <row r="432">
          <cell r="K432">
            <v>220.2</v>
          </cell>
        </row>
        <row r="433">
          <cell r="K433">
            <v>1854.49</v>
          </cell>
        </row>
        <row r="434">
          <cell r="K434">
            <v>272.73</v>
          </cell>
        </row>
        <row r="435">
          <cell r="K435">
            <v>1363.59</v>
          </cell>
        </row>
        <row r="436">
          <cell r="K436">
            <v>3558.72</v>
          </cell>
        </row>
        <row r="437">
          <cell r="K437">
            <v>2181.91</v>
          </cell>
        </row>
        <row r="438">
          <cell r="K438">
            <v>923.3</v>
          </cell>
        </row>
        <row r="439">
          <cell r="K439">
            <v>3.27</v>
          </cell>
        </row>
        <row r="440">
          <cell r="K440">
            <v>11.55</v>
          </cell>
        </row>
        <row r="441">
          <cell r="K441">
            <v>117.47</v>
          </cell>
        </row>
        <row r="442">
          <cell r="K442">
            <v>3.52</v>
          </cell>
        </row>
        <row r="443">
          <cell r="K443">
            <v>23.72</v>
          </cell>
        </row>
        <row r="444">
          <cell r="K444">
            <v>1.19</v>
          </cell>
        </row>
        <row r="445">
          <cell r="K445">
            <v>18.510000000000002</v>
          </cell>
        </row>
        <row r="446">
          <cell r="K446">
            <v>9.7100000000000009</v>
          </cell>
        </row>
        <row r="447">
          <cell r="K447">
            <v>0.97</v>
          </cell>
        </row>
        <row r="448">
          <cell r="K448">
            <v>316.85000000000002</v>
          </cell>
        </row>
        <row r="449">
          <cell r="K449">
            <v>31.69</v>
          </cell>
        </row>
        <row r="450">
          <cell r="K450">
            <v>12.39</v>
          </cell>
        </row>
        <row r="451">
          <cell r="K451">
            <v>1.1299999999999999</v>
          </cell>
        </row>
        <row r="452">
          <cell r="K452">
            <v>30.34</v>
          </cell>
        </row>
        <row r="453">
          <cell r="K453">
            <v>0.91</v>
          </cell>
        </row>
        <row r="454">
          <cell r="K454">
            <v>2342.37</v>
          </cell>
        </row>
        <row r="455">
          <cell r="K455">
            <v>5.48</v>
          </cell>
        </row>
        <row r="456">
          <cell r="K456">
            <v>38.79</v>
          </cell>
        </row>
        <row r="457">
          <cell r="K457">
            <v>30.52</v>
          </cell>
        </row>
        <row r="458">
          <cell r="K458">
            <v>0.94</v>
          </cell>
        </row>
        <row r="459">
          <cell r="K459">
            <v>11.96</v>
          </cell>
        </row>
        <row r="460">
          <cell r="K460">
            <v>10.68</v>
          </cell>
        </row>
        <row r="461">
          <cell r="K461">
            <v>83.42</v>
          </cell>
        </row>
        <row r="462">
          <cell r="K462">
            <v>0.53</v>
          </cell>
        </row>
        <row r="463">
          <cell r="K463">
            <v>24.16</v>
          </cell>
        </row>
        <row r="464">
          <cell r="K464">
            <v>0.75</v>
          </cell>
        </row>
        <row r="465">
          <cell r="K465">
            <v>16.87</v>
          </cell>
        </row>
        <row r="466">
          <cell r="K466">
            <v>1.02</v>
          </cell>
        </row>
        <row r="467">
          <cell r="K467">
            <v>18.559999999999999</v>
          </cell>
        </row>
        <row r="468">
          <cell r="K468">
            <v>0.56999999999999995</v>
          </cell>
        </row>
        <row r="469">
          <cell r="K469">
            <v>151.49</v>
          </cell>
        </row>
        <row r="470">
          <cell r="K470">
            <v>4.9000000000000004</v>
          </cell>
        </row>
        <row r="471">
          <cell r="K471">
            <v>17.79</v>
          </cell>
        </row>
        <row r="472">
          <cell r="K472">
            <v>19.96</v>
          </cell>
        </row>
        <row r="473">
          <cell r="K473">
            <v>2</v>
          </cell>
        </row>
        <row r="474">
          <cell r="K474">
            <v>28.86</v>
          </cell>
        </row>
        <row r="475">
          <cell r="K475">
            <v>2.89</v>
          </cell>
        </row>
        <row r="476">
          <cell r="K476">
            <v>171.52</v>
          </cell>
        </row>
        <row r="477">
          <cell r="K477">
            <v>12.39</v>
          </cell>
        </row>
        <row r="478">
          <cell r="K478">
            <v>1.1299999999999999</v>
          </cell>
        </row>
        <row r="479">
          <cell r="K479">
            <v>7.47</v>
          </cell>
        </row>
        <row r="480">
          <cell r="K480">
            <v>4.7</v>
          </cell>
        </row>
        <row r="481">
          <cell r="K481">
            <v>146.88</v>
          </cell>
        </row>
        <row r="482">
          <cell r="K482">
            <v>6.58</v>
          </cell>
        </row>
        <row r="483">
          <cell r="K483">
            <v>40.21</v>
          </cell>
        </row>
        <row r="484">
          <cell r="K484">
            <v>23.56</v>
          </cell>
        </row>
        <row r="485">
          <cell r="K485">
            <v>497.78</v>
          </cell>
        </row>
        <row r="486">
          <cell r="K486">
            <v>29.3</v>
          </cell>
        </row>
        <row r="487">
          <cell r="K487">
            <v>3.84</v>
          </cell>
        </row>
        <row r="488">
          <cell r="K488">
            <v>0.38</v>
          </cell>
        </row>
        <row r="489">
          <cell r="K489">
            <v>10.68</v>
          </cell>
        </row>
        <row r="490">
          <cell r="K490">
            <v>801.99</v>
          </cell>
        </row>
        <row r="491">
          <cell r="K491">
            <v>3491.9</v>
          </cell>
        </row>
        <row r="492">
          <cell r="K492">
            <v>46.53</v>
          </cell>
        </row>
        <row r="493">
          <cell r="K493">
            <v>13.67</v>
          </cell>
        </row>
        <row r="494">
          <cell r="K494">
            <v>165.68</v>
          </cell>
        </row>
        <row r="495">
          <cell r="K495">
            <v>6.69</v>
          </cell>
        </row>
        <row r="496">
          <cell r="K496">
            <v>23.13</v>
          </cell>
        </row>
        <row r="497">
          <cell r="K497">
            <v>2.31</v>
          </cell>
        </row>
        <row r="498">
          <cell r="K498">
            <v>291.63</v>
          </cell>
        </row>
        <row r="499">
          <cell r="K499">
            <v>29.16</v>
          </cell>
        </row>
        <row r="500">
          <cell r="K500">
            <v>209.14</v>
          </cell>
        </row>
        <row r="501">
          <cell r="K501">
            <v>20.91</v>
          </cell>
        </row>
        <row r="502">
          <cell r="K502">
            <v>345.65</v>
          </cell>
        </row>
        <row r="503">
          <cell r="K503">
            <v>34.57</v>
          </cell>
        </row>
        <row r="504">
          <cell r="K504">
            <v>482.05</v>
          </cell>
        </row>
        <row r="505">
          <cell r="K505">
            <v>48.2</v>
          </cell>
        </row>
        <row r="506">
          <cell r="K506">
            <v>236.27</v>
          </cell>
        </row>
        <row r="507">
          <cell r="K507">
            <v>24.03</v>
          </cell>
        </row>
        <row r="508">
          <cell r="K508">
            <v>412.97</v>
          </cell>
        </row>
        <row r="509">
          <cell r="K509">
            <v>41.3</v>
          </cell>
        </row>
        <row r="510">
          <cell r="K510">
            <v>545.37</v>
          </cell>
        </row>
        <row r="511">
          <cell r="K511">
            <v>711.74</v>
          </cell>
        </row>
        <row r="512">
          <cell r="K512">
            <v>545.37</v>
          </cell>
        </row>
        <row r="513">
          <cell r="K513">
            <v>1363.41</v>
          </cell>
        </row>
        <row r="514">
          <cell r="K514">
            <v>1866.01</v>
          </cell>
        </row>
        <row r="515">
          <cell r="K515">
            <v>2397.7199999999998</v>
          </cell>
        </row>
        <row r="516">
          <cell r="K516">
            <v>17.47</v>
          </cell>
        </row>
        <row r="517">
          <cell r="K517">
            <v>0.32</v>
          </cell>
        </row>
        <row r="518">
          <cell r="K518">
            <v>2214.59</v>
          </cell>
        </row>
        <row r="519">
          <cell r="K519">
            <v>54.8</v>
          </cell>
        </row>
        <row r="520">
          <cell r="K520">
            <v>171.52</v>
          </cell>
        </row>
        <row r="521">
          <cell r="K521">
            <v>56.7</v>
          </cell>
        </row>
        <row r="522">
          <cell r="K522">
            <v>2.84</v>
          </cell>
        </row>
        <row r="523">
          <cell r="K523">
            <v>8.43</v>
          </cell>
        </row>
        <row r="524">
          <cell r="K524">
            <v>0.84</v>
          </cell>
        </row>
        <row r="525">
          <cell r="K525">
            <v>106.26</v>
          </cell>
        </row>
        <row r="526">
          <cell r="K526">
            <v>10.63</v>
          </cell>
        </row>
        <row r="527">
          <cell r="K527">
            <v>124.56</v>
          </cell>
        </row>
        <row r="528">
          <cell r="K528">
            <v>21.68</v>
          </cell>
        </row>
        <row r="529">
          <cell r="K529">
            <v>3.56</v>
          </cell>
        </row>
        <row r="530">
          <cell r="K530">
            <v>13.52</v>
          </cell>
        </row>
        <row r="531">
          <cell r="K531">
            <v>13.1</v>
          </cell>
        </row>
        <row r="532">
          <cell r="K532">
            <v>184.23</v>
          </cell>
        </row>
        <row r="533">
          <cell r="K533">
            <v>372.32</v>
          </cell>
        </row>
        <row r="534">
          <cell r="K534">
            <v>37.229999999999997</v>
          </cell>
        </row>
        <row r="535">
          <cell r="K535">
            <v>18.97</v>
          </cell>
        </row>
        <row r="536">
          <cell r="K536">
            <v>1.25</v>
          </cell>
        </row>
        <row r="537">
          <cell r="K537">
            <v>11.21</v>
          </cell>
        </row>
        <row r="538">
          <cell r="K538">
            <v>377.49</v>
          </cell>
        </row>
        <row r="539">
          <cell r="K539">
            <v>345.57</v>
          </cell>
        </row>
        <row r="540">
          <cell r="K540">
            <v>72.31</v>
          </cell>
        </row>
        <row r="541">
          <cell r="K541">
            <v>4.0199999999999996</v>
          </cell>
        </row>
        <row r="542">
          <cell r="K542">
            <v>211.4</v>
          </cell>
        </row>
        <row r="543">
          <cell r="K543">
            <v>7.04</v>
          </cell>
        </row>
        <row r="544">
          <cell r="K544">
            <v>8.5399999999999991</v>
          </cell>
        </row>
        <row r="545">
          <cell r="K545">
            <v>808.54</v>
          </cell>
        </row>
        <row r="546">
          <cell r="K546">
            <v>2808.16</v>
          </cell>
        </row>
        <row r="547">
          <cell r="K547">
            <v>72.849999999999994</v>
          </cell>
        </row>
        <row r="548">
          <cell r="K548">
            <v>184.98</v>
          </cell>
        </row>
        <row r="549">
          <cell r="K549">
            <v>7.44</v>
          </cell>
        </row>
        <row r="550">
          <cell r="K550">
            <v>291.63</v>
          </cell>
        </row>
        <row r="551">
          <cell r="K551">
            <v>29.16</v>
          </cell>
        </row>
        <row r="552">
          <cell r="K552">
            <v>45.38</v>
          </cell>
        </row>
        <row r="553">
          <cell r="K553">
            <v>64.06</v>
          </cell>
        </row>
        <row r="554">
          <cell r="K554">
            <v>17.149999999999999</v>
          </cell>
        </row>
        <row r="555">
          <cell r="K555">
            <v>1.72</v>
          </cell>
        </row>
        <row r="556">
          <cell r="K556">
            <v>617.05999999999995</v>
          </cell>
        </row>
        <row r="557">
          <cell r="K557">
            <v>12.1</v>
          </cell>
        </row>
        <row r="558">
          <cell r="K558">
            <v>327.36</v>
          </cell>
        </row>
        <row r="559">
          <cell r="K559">
            <v>32.74</v>
          </cell>
        </row>
        <row r="560">
          <cell r="K560">
            <v>14.73</v>
          </cell>
        </row>
        <row r="561">
          <cell r="K561">
            <v>26.9</v>
          </cell>
        </row>
        <row r="562">
          <cell r="K562">
            <v>3558.72</v>
          </cell>
        </row>
        <row r="563">
          <cell r="K563">
            <v>1243.8399999999999</v>
          </cell>
        </row>
        <row r="564">
          <cell r="K564">
            <v>25.68</v>
          </cell>
        </row>
        <row r="565">
          <cell r="K565">
            <v>8.11</v>
          </cell>
        </row>
        <row r="566">
          <cell r="K566">
            <v>42.7</v>
          </cell>
        </row>
        <row r="567">
          <cell r="K567">
            <v>7.12</v>
          </cell>
        </row>
        <row r="568">
          <cell r="K568">
            <v>50.29</v>
          </cell>
        </row>
        <row r="569">
          <cell r="K569">
            <v>2.52</v>
          </cell>
        </row>
        <row r="570">
          <cell r="K570">
            <v>6.41</v>
          </cell>
        </row>
        <row r="571">
          <cell r="K571">
            <v>278.86</v>
          </cell>
        </row>
        <row r="572">
          <cell r="K572">
            <v>3.27</v>
          </cell>
        </row>
        <row r="573">
          <cell r="K573">
            <v>13.59</v>
          </cell>
        </row>
        <row r="574">
          <cell r="K574">
            <v>1.36</v>
          </cell>
        </row>
        <row r="575">
          <cell r="K575">
            <v>334.28</v>
          </cell>
        </row>
        <row r="576">
          <cell r="K576">
            <v>26.14</v>
          </cell>
        </row>
        <row r="577">
          <cell r="K577">
            <v>36.04</v>
          </cell>
        </row>
        <row r="578">
          <cell r="K578">
            <v>119.35</v>
          </cell>
        </row>
        <row r="579">
          <cell r="K579">
            <v>4.47</v>
          </cell>
        </row>
        <row r="580">
          <cell r="K580">
            <v>54.23</v>
          </cell>
        </row>
        <row r="581">
          <cell r="K581">
            <v>2.71</v>
          </cell>
        </row>
        <row r="582">
          <cell r="K582">
            <v>8.4700000000000006</v>
          </cell>
        </row>
        <row r="583">
          <cell r="K583">
            <v>3.13</v>
          </cell>
        </row>
        <row r="584">
          <cell r="K584">
            <v>8.99</v>
          </cell>
        </row>
        <row r="585">
          <cell r="K585">
            <v>1</v>
          </cell>
        </row>
        <row r="586">
          <cell r="K586">
            <v>295.38</v>
          </cell>
        </row>
        <row r="587">
          <cell r="K587">
            <v>25.84</v>
          </cell>
        </row>
        <row r="588">
          <cell r="K588">
            <v>60.5</v>
          </cell>
        </row>
        <row r="589">
          <cell r="K589">
            <v>5.69</v>
          </cell>
        </row>
        <row r="590">
          <cell r="K590">
            <v>73.239999999999995</v>
          </cell>
        </row>
        <row r="591">
          <cell r="K591">
            <v>6.41</v>
          </cell>
        </row>
        <row r="592">
          <cell r="K592">
            <v>47.44</v>
          </cell>
        </row>
        <row r="593">
          <cell r="K593">
            <v>2.38</v>
          </cell>
        </row>
        <row r="594">
          <cell r="K594">
            <v>805.71</v>
          </cell>
        </row>
        <row r="595">
          <cell r="K595">
            <v>2677.26</v>
          </cell>
        </row>
        <row r="596">
          <cell r="K596">
            <v>338.79</v>
          </cell>
        </row>
        <row r="597">
          <cell r="K597">
            <v>75.53</v>
          </cell>
        </row>
        <row r="598">
          <cell r="K598">
            <v>160.69999999999999</v>
          </cell>
        </row>
        <row r="599">
          <cell r="K599">
            <v>6.58</v>
          </cell>
        </row>
        <row r="600">
          <cell r="K600">
            <v>291.83999999999997</v>
          </cell>
        </row>
        <row r="601">
          <cell r="K601">
            <v>29.18</v>
          </cell>
        </row>
        <row r="602">
          <cell r="K602">
            <v>111.94</v>
          </cell>
        </row>
        <row r="603">
          <cell r="K603">
            <v>11.19</v>
          </cell>
        </row>
        <row r="604">
          <cell r="K604">
            <v>278.16000000000003</v>
          </cell>
        </row>
        <row r="605">
          <cell r="K605">
            <v>27.81</v>
          </cell>
        </row>
        <row r="606">
          <cell r="K606">
            <v>75.13</v>
          </cell>
        </row>
        <row r="607">
          <cell r="K607">
            <v>29.82</v>
          </cell>
        </row>
        <row r="608">
          <cell r="K608">
            <v>2.98</v>
          </cell>
        </row>
        <row r="609">
          <cell r="K609">
            <v>10.75</v>
          </cell>
        </row>
        <row r="610">
          <cell r="K610">
            <v>17.079999999999998</v>
          </cell>
        </row>
        <row r="611">
          <cell r="K611">
            <v>287.3</v>
          </cell>
        </row>
        <row r="612">
          <cell r="K612">
            <v>14.37</v>
          </cell>
        </row>
        <row r="613">
          <cell r="K613">
            <v>5.82</v>
          </cell>
        </row>
        <row r="614">
          <cell r="K614">
            <v>0.57999999999999996</v>
          </cell>
        </row>
        <row r="615">
          <cell r="K615">
            <v>27.05</v>
          </cell>
        </row>
        <row r="616">
          <cell r="K616">
            <v>9.5399999999999991</v>
          </cell>
        </row>
        <row r="617">
          <cell r="K617">
            <v>29.89</v>
          </cell>
        </row>
        <row r="618">
          <cell r="K618">
            <v>17.260000000000002</v>
          </cell>
        </row>
        <row r="619">
          <cell r="K619">
            <v>21.35</v>
          </cell>
        </row>
        <row r="620">
          <cell r="K620">
            <v>11.96</v>
          </cell>
        </row>
        <row r="621">
          <cell r="K621">
            <v>14.23</v>
          </cell>
        </row>
        <row r="622">
          <cell r="K622">
            <v>0.71</v>
          </cell>
        </row>
        <row r="623">
          <cell r="K623">
            <v>31.46</v>
          </cell>
        </row>
        <row r="624">
          <cell r="K624">
            <v>19.93</v>
          </cell>
        </row>
        <row r="625">
          <cell r="K625">
            <v>2.0299999999999998</v>
          </cell>
        </row>
        <row r="626">
          <cell r="K626">
            <v>0.2</v>
          </cell>
        </row>
        <row r="627">
          <cell r="K627">
            <v>4.0599999999999996</v>
          </cell>
        </row>
        <row r="628">
          <cell r="K628">
            <v>10.43</v>
          </cell>
        </row>
        <row r="629">
          <cell r="K629">
            <v>0.96</v>
          </cell>
        </row>
        <row r="630">
          <cell r="K630">
            <v>49.82</v>
          </cell>
        </row>
        <row r="631">
          <cell r="K631">
            <v>28.15</v>
          </cell>
        </row>
        <row r="632">
          <cell r="K632">
            <v>2.81</v>
          </cell>
        </row>
        <row r="633">
          <cell r="K633">
            <v>216.32</v>
          </cell>
        </row>
        <row r="634">
          <cell r="K634">
            <v>21.63</v>
          </cell>
        </row>
        <row r="635">
          <cell r="K635">
            <v>825.05</v>
          </cell>
        </row>
        <row r="636">
          <cell r="K636">
            <v>2915.54</v>
          </cell>
        </row>
        <row r="637">
          <cell r="K637">
            <v>77.790000000000006</v>
          </cell>
        </row>
        <row r="638">
          <cell r="K638">
            <v>3.49</v>
          </cell>
        </row>
        <row r="639">
          <cell r="K639">
            <v>23.2</v>
          </cell>
        </row>
        <row r="640">
          <cell r="K640">
            <v>371.85</v>
          </cell>
        </row>
        <row r="641">
          <cell r="K641">
            <v>39.549999999999997</v>
          </cell>
        </row>
        <row r="642">
          <cell r="K642">
            <v>41.14</v>
          </cell>
        </row>
        <row r="643">
          <cell r="K643">
            <v>27.18</v>
          </cell>
        </row>
        <row r="644">
          <cell r="K644">
            <v>2.72</v>
          </cell>
        </row>
        <row r="645">
          <cell r="K645">
            <v>204.26</v>
          </cell>
        </row>
        <row r="646">
          <cell r="K646">
            <v>8.3699999999999992</v>
          </cell>
        </row>
        <row r="647">
          <cell r="K647">
            <v>292.67</v>
          </cell>
        </row>
        <row r="648">
          <cell r="K648">
            <v>29.27</v>
          </cell>
        </row>
        <row r="649">
          <cell r="K649">
            <v>35.590000000000003</v>
          </cell>
        </row>
        <row r="650">
          <cell r="K650">
            <v>230.14</v>
          </cell>
        </row>
        <row r="651">
          <cell r="K651">
            <v>23.01</v>
          </cell>
        </row>
        <row r="652">
          <cell r="K652">
            <v>24.03</v>
          </cell>
        </row>
        <row r="653">
          <cell r="K653">
            <v>24.41</v>
          </cell>
        </row>
        <row r="654">
          <cell r="K654">
            <v>2.44</v>
          </cell>
        </row>
        <row r="655">
          <cell r="K655">
            <v>3016.69</v>
          </cell>
        </row>
        <row r="656">
          <cell r="K656">
            <v>245.02</v>
          </cell>
        </row>
        <row r="657">
          <cell r="K657">
            <v>19.22</v>
          </cell>
        </row>
        <row r="658">
          <cell r="K658">
            <v>715.54</v>
          </cell>
        </row>
        <row r="659">
          <cell r="K659">
            <v>16.73</v>
          </cell>
        </row>
        <row r="660">
          <cell r="K660">
            <v>8.5399999999999991</v>
          </cell>
        </row>
        <row r="661">
          <cell r="K661">
            <v>0.43</v>
          </cell>
        </row>
        <row r="662">
          <cell r="K662">
            <v>14.95</v>
          </cell>
        </row>
        <row r="663">
          <cell r="K663">
            <v>0.75</v>
          </cell>
        </row>
        <row r="664">
          <cell r="K664">
            <v>21.71</v>
          </cell>
        </row>
        <row r="665">
          <cell r="K665">
            <v>18.010000000000002</v>
          </cell>
        </row>
        <row r="666">
          <cell r="K666">
            <v>1.8</v>
          </cell>
        </row>
        <row r="667">
          <cell r="K667">
            <v>9.75</v>
          </cell>
        </row>
        <row r="668">
          <cell r="K668">
            <v>272.88</v>
          </cell>
        </row>
        <row r="669">
          <cell r="K669">
            <v>5.81</v>
          </cell>
        </row>
        <row r="670">
          <cell r="K670">
            <v>27.87</v>
          </cell>
        </row>
        <row r="671">
          <cell r="K671">
            <v>17.79</v>
          </cell>
        </row>
        <row r="672">
          <cell r="K672">
            <v>79.44</v>
          </cell>
        </row>
        <row r="673">
          <cell r="K673">
            <v>3.58</v>
          </cell>
        </row>
        <row r="674">
          <cell r="K674">
            <v>36.299999999999997</v>
          </cell>
        </row>
        <row r="675">
          <cell r="K675">
            <v>283.51</v>
          </cell>
        </row>
        <row r="676">
          <cell r="K676">
            <v>28.35</v>
          </cell>
        </row>
        <row r="677">
          <cell r="K677">
            <v>819.42</v>
          </cell>
        </row>
        <row r="678">
          <cell r="K678">
            <v>2689.18</v>
          </cell>
        </row>
        <row r="679">
          <cell r="K679">
            <v>171.52</v>
          </cell>
        </row>
        <row r="680">
          <cell r="K680">
            <v>209.38</v>
          </cell>
        </row>
        <row r="681">
          <cell r="K681">
            <v>8.6999999999999993</v>
          </cell>
        </row>
        <row r="682">
          <cell r="K682">
            <v>67.98</v>
          </cell>
        </row>
        <row r="683">
          <cell r="K683">
            <v>176.68</v>
          </cell>
        </row>
        <row r="684">
          <cell r="K684">
            <v>7.27</v>
          </cell>
        </row>
        <row r="685">
          <cell r="K685">
            <v>32.58</v>
          </cell>
        </row>
        <row r="686">
          <cell r="K686">
            <v>3.26</v>
          </cell>
        </row>
        <row r="687">
          <cell r="K687">
            <v>20.57</v>
          </cell>
        </row>
        <row r="688">
          <cell r="K688">
            <v>2.06</v>
          </cell>
        </row>
        <row r="689">
          <cell r="K689">
            <v>8.5399999999999991</v>
          </cell>
        </row>
        <row r="690">
          <cell r="K690">
            <v>295.26</v>
          </cell>
        </row>
        <row r="691">
          <cell r="K691">
            <v>29.53</v>
          </cell>
        </row>
        <row r="692">
          <cell r="K692">
            <v>28.75</v>
          </cell>
        </row>
        <row r="693">
          <cell r="K693">
            <v>253.85</v>
          </cell>
        </row>
        <row r="694">
          <cell r="K694">
            <v>25.39</v>
          </cell>
        </row>
        <row r="695">
          <cell r="K695">
            <v>59.32</v>
          </cell>
        </row>
        <row r="696">
          <cell r="K696">
            <v>14.23</v>
          </cell>
        </row>
        <row r="697">
          <cell r="K697">
            <v>35.590000000000003</v>
          </cell>
        </row>
        <row r="698">
          <cell r="K698">
            <v>14.23</v>
          </cell>
        </row>
        <row r="699">
          <cell r="K699">
            <v>11.86</v>
          </cell>
        </row>
        <row r="700">
          <cell r="K700">
            <v>0.59</v>
          </cell>
        </row>
        <row r="701">
          <cell r="K701">
            <v>169.67</v>
          </cell>
        </row>
        <row r="702">
          <cell r="K702">
            <v>16.97</v>
          </cell>
        </row>
        <row r="703">
          <cell r="K703">
            <v>6.33</v>
          </cell>
        </row>
        <row r="704">
          <cell r="K704">
            <v>67.900000000000006</v>
          </cell>
        </row>
        <row r="705">
          <cell r="K705">
            <v>4.3099999999999996</v>
          </cell>
        </row>
        <row r="706">
          <cell r="K706">
            <v>227.4</v>
          </cell>
        </row>
        <row r="707">
          <cell r="K707">
            <v>22.74</v>
          </cell>
        </row>
        <row r="708">
          <cell r="K708">
            <v>120.65</v>
          </cell>
        </row>
        <row r="709">
          <cell r="K709">
            <v>4.4800000000000004</v>
          </cell>
        </row>
        <row r="710">
          <cell r="K710">
            <v>30.04</v>
          </cell>
        </row>
        <row r="711">
          <cell r="K711">
            <v>298.16000000000003</v>
          </cell>
        </row>
        <row r="712">
          <cell r="K712">
            <v>29.82</v>
          </cell>
        </row>
        <row r="713">
          <cell r="K713">
            <v>48.49</v>
          </cell>
        </row>
        <row r="714">
          <cell r="K714">
            <v>382.36</v>
          </cell>
        </row>
        <row r="715">
          <cell r="K715">
            <v>38.24</v>
          </cell>
        </row>
        <row r="716">
          <cell r="K716">
            <v>9.67</v>
          </cell>
        </row>
        <row r="717">
          <cell r="K717">
            <v>0.97</v>
          </cell>
        </row>
        <row r="718">
          <cell r="K718">
            <v>55.94</v>
          </cell>
        </row>
        <row r="719">
          <cell r="K719">
            <v>2.9</v>
          </cell>
        </row>
        <row r="720">
          <cell r="K720">
            <v>25.27</v>
          </cell>
        </row>
        <row r="721">
          <cell r="K721">
            <v>21.49</v>
          </cell>
        </row>
        <row r="722">
          <cell r="K722">
            <v>2.15</v>
          </cell>
        </row>
        <row r="723">
          <cell r="K723">
            <v>18.43</v>
          </cell>
        </row>
        <row r="724">
          <cell r="K724">
            <v>4.2699999999999996</v>
          </cell>
        </row>
        <row r="725">
          <cell r="K725">
            <v>7.82</v>
          </cell>
        </row>
        <row r="726">
          <cell r="K726">
            <v>0.72</v>
          </cell>
        </row>
        <row r="727">
          <cell r="K727">
            <v>13.24</v>
          </cell>
        </row>
        <row r="728">
          <cell r="K728">
            <v>2741.73</v>
          </cell>
        </row>
        <row r="729">
          <cell r="K729">
            <v>826.31</v>
          </cell>
        </row>
        <row r="730">
          <cell r="K730">
            <v>40.36</v>
          </cell>
        </row>
        <row r="731">
          <cell r="K731">
            <v>243.32</v>
          </cell>
        </row>
        <row r="732">
          <cell r="K732">
            <v>180.04</v>
          </cell>
        </row>
        <row r="733">
          <cell r="K733">
            <v>42.34</v>
          </cell>
        </row>
        <row r="734">
          <cell r="K734">
            <v>21.82</v>
          </cell>
        </row>
        <row r="735">
          <cell r="K735">
            <v>1.0900000000000001</v>
          </cell>
        </row>
        <row r="736">
          <cell r="K736">
            <v>310.45</v>
          </cell>
        </row>
        <row r="737">
          <cell r="K737">
            <v>31.04</v>
          </cell>
        </row>
        <row r="738">
          <cell r="K738">
            <v>58.36</v>
          </cell>
        </row>
        <row r="739">
          <cell r="K739">
            <v>8.93</v>
          </cell>
        </row>
        <row r="740">
          <cell r="K740">
            <v>13.36</v>
          </cell>
        </row>
        <row r="741">
          <cell r="K741">
            <v>1.23</v>
          </cell>
        </row>
        <row r="742">
          <cell r="K742">
            <v>15.66</v>
          </cell>
        </row>
        <row r="743">
          <cell r="K743">
            <v>2.14</v>
          </cell>
        </row>
        <row r="744">
          <cell r="K744">
            <v>157.65</v>
          </cell>
        </row>
        <row r="745">
          <cell r="K745">
            <v>14.23</v>
          </cell>
        </row>
        <row r="746">
          <cell r="K746">
            <v>29.07</v>
          </cell>
        </row>
        <row r="747">
          <cell r="K747">
            <v>171.52</v>
          </cell>
        </row>
        <row r="748">
          <cell r="K748">
            <v>47.45</v>
          </cell>
        </row>
        <row r="749">
          <cell r="K749">
            <v>4.75</v>
          </cell>
        </row>
        <row r="750">
          <cell r="K750">
            <v>114.83</v>
          </cell>
        </row>
        <row r="751">
          <cell r="K751">
            <v>300.75</v>
          </cell>
        </row>
        <row r="752">
          <cell r="K752">
            <v>174.16</v>
          </cell>
        </row>
        <row r="753">
          <cell r="K753">
            <v>330.25</v>
          </cell>
        </row>
        <row r="754">
          <cell r="K754">
            <v>49.47</v>
          </cell>
        </row>
        <row r="755">
          <cell r="K755">
            <v>312.14</v>
          </cell>
        </row>
        <row r="756">
          <cell r="K756">
            <v>49.28</v>
          </cell>
        </row>
        <row r="757">
          <cell r="K757">
            <v>207515</v>
          </cell>
        </row>
        <row r="758">
          <cell r="K758">
            <v>68915</v>
          </cell>
        </row>
        <row r="759">
          <cell r="K759">
            <v>6709.98</v>
          </cell>
        </row>
        <row r="760">
          <cell r="K760">
            <v>451.24</v>
          </cell>
        </row>
        <row r="761">
          <cell r="K761">
            <v>4.54</v>
          </cell>
        </row>
        <row r="762">
          <cell r="K762">
            <v>0.45</v>
          </cell>
        </row>
        <row r="763">
          <cell r="K763">
            <v>4.55</v>
          </cell>
        </row>
        <row r="764">
          <cell r="K764">
            <v>0.45</v>
          </cell>
        </row>
        <row r="765">
          <cell r="K765">
            <v>5.78</v>
          </cell>
        </row>
        <row r="766">
          <cell r="K766">
            <v>0.64</v>
          </cell>
        </row>
        <row r="767">
          <cell r="K767">
            <v>801.77</v>
          </cell>
        </row>
        <row r="768">
          <cell r="K768">
            <v>1.46</v>
          </cell>
        </row>
        <row r="769">
          <cell r="K769">
            <v>0.15</v>
          </cell>
        </row>
        <row r="770">
          <cell r="K770">
            <v>3843.42</v>
          </cell>
        </row>
        <row r="771">
          <cell r="K771">
            <v>6.99</v>
          </cell>
        </row>
        <row r="772">
          <cell r="K772">
            <v>0.7</v>
          </cell>
        </row>
        <row r="773">
          <cell r="K773">
            <v>1423.49</v>
          </cell>
        </row>
        <row r="774">
          <cell r="K774">
            <v>1423.49</v>
          </cell>
        </row>
        <row r="775">
          <cell r="K775">
            <v>1071.95</v>
          </cell>
        </row>
        <row r="776">
          <cell r="K776">
            <v>14.38</v>
          </cell>
        </row>
        <row r="777">
          <cell r="K777">
            <v>45.49</v>
          </cell>
        </row>
        <row r="778">
          <cell r="K778">
            <v>4.55</v>
          </cell>
        </row>
        <row r="779">
          <cell r="K779">
            <v>45.49</v>
          </cell>
        </row>
        <row r="780">
          <cell r="K780">
            <v>4.55</v>
          </cell>
        </row>
        <row r="781">
          <cell r="K781">
            <v>2104.98</v>
          </cell>
        </row>
        <row r="782">
          <cell r="K782">
            <v>7117.44</v>
          </cell>
        </row>
        <row r="783">
          <cell r="K783">
            <v>5.84</v>
          </cell>
        </row>
        <row r="784">
          <cell r="K784">
            <v>0.57999999999999996</v>
          </cell>
        </row>
        <row r="785">
          <cell r="K785">
            <v>4.55</v>
          </cell>
        </row>
        <row r="786">
          <cell r="K786">
            <v>0.45</v>
          </cell>
        </row>
        <row r="787">
          <cell r="K787">
            <v>5.84</v>
          </cell>
        </row>
        <row r="788">
          <cell r="K788">
            <v>0.57999999999999996</v>
          </cell>
        </row>
        <row r="789">
          <cell r="K789">
            <v>4.55</v>
          </cell>
        </row>
        <row r="790">
          <cell r="K790">
            <v>0.45</v>
          </cell>
        </row>
        <row r="791">
          <cell r="K791">
            <v>1094.43</v>
          </cell>
        </row>
        <row r="792">
          <cell r="K792">
            <v>801.99</v>
          </cell>
        </row>
        <row r="793">
          <cell r="K793">
            <v>1.46</v>
          </cell>
        </row>
        <row r="794">
          <cell r="K794">
            <v>0.15</v>
          </cell>
        </row>
        <row r="795">
          <cell r="K795">
            <v>17.260000000000002</v>
          </cell>
        </row>
        <row r="796">
          <cell r="K796">
            <v>11496.6</v>
          </cell>
        </row>
        <row r="797">
          <cell r="K797">
            <v>5.85</v>
          </cell>
        </row>
        <row r="798">
          <cell r="K798">
            <v>0.57999999999999996</v>
          </cell>
        </row>
        <row r="799">
          <cell r="K799">
            <v>4731.28</v>
          </cell>
        </row>
        <row r="800">
          <cell r="K800">
            <v>19549.2</v>
          </cell>
        </row>
        <row r="801">
          <cell r="K801">
            <v>3558.72</v>
          </cell>
        </row>
        <row r="802">
          <cell r="K802">
            <v>2278.1799999999998</v>
          </cell>
        </row>
        <row r="803">
          <cell r="K803">
            <v>3558.72</v>
          </cell>
        </row>
        <row r="804">
          <cell r="K804">
            <v>6.47</v>
          </cell>
        </row>
        <row r="805">
          <cell r="K805">
            <v>0.65</v>
          </cell>
        </row>
        <row r="806">
          <cell r="K806">
            <v>805.71</v>
          </cell>
        </row>
        <row r="807">
          <cell r="K807">
            <v>1.46</v>
          </cell>
        </row>
        <row r="808">
          <cell r="K808">
            <v>0.15</v>
          </cell>
        </row>
        <row r="809">
          <cell r="K809">
            <v>146.16999999999999</v>
          </cell>
        </row>
        <row r="810">
          <cell r="K810">
            <v>728.75</v>
          </cell>
        </row>
        <row r="811">
          <cell r="K811">
            <v>4.5599999999999996</v>
          </cell>
        </row>
        <row r="812">
          <cell r="K812">
            <v>0.46</v>
          </cell>
        </row>
        <row r="813">
          <cell r="K813">
            <v>621.62</v>
          </cell>
        </row>
        <row r="814">
          <cell r="K814">
            <v>4.5599999999999996</v>
          </cell>
        </row>
        <row r="815">
          <cell r="K815">
            <v>0.46</v>
          </cell>
        </row>
        <row r="816">
          <cell r="K816">
            <v>647.27</v>
          </cell>
        </row>
        <row r="817">
          <cell r="K817">
            <v>4.5599999999999996</v>
          </cell>
        </row>
        <row r="818">
          <cell r="K818">
            <v>0.46</v>
          </cell>
        </row>
        <row r="819">
          <cell r="K819">
            <v>1124.07</v>
          </cell>
        </row>
        <row r="820">
          <cell r="K820">
            <v>4.5599999999999996</v>
          </cell>
        </row>
        <row r="821">
          <cell r="K821">
            <v>0.46</v>
          </cell>
        </row>
        <row r="822">
          <cell r="K822">
            <v>4019.93</v>
          </cell>
        </row>
        <row r="823">
          <cell r="K823">
            <v>7.31</v>
          </cell>
        </row>
        <row r="824">
          <cell r="K824">
            <v>0.73</v>
          </cell>
        </row>
        <row r="825">
          <cell r="K825">
            <v>4019.93</v>
          </cell>
        </row>
        <row r="826">
          <cell r="K826">
            <v>7.31</v>
          </cell>
        </row>
        <row r="827">
          <cell r="K827">
            <v>0.73</v>
          </cell>
        </row>
        <row r="828">
          <cell r="K828">
            <v>1597.86</v>
          </cell>
        </row>
        <row r="829">
          <cell r="K829">
            <v>4.5599999999999996</v>
          </cell>
        </row>
        <row r="830">
          <cell r="K830">
            <v>0.46</v>
          </cell>
        </row>
        <row r="831">
          <cell r="K831">
            <v>1205.98</v>
          </cell>
        </row>
        <row r="832">
          <cell r="K832">
            <v>2.19</v>
          </cell>
        </row>
        <row r="833">
          <cell r="K833">
            <v>0.22</v>
          </cell>
        </row>
        <row r="834">
          <cell r="K834">
            <v>1205.98</v>
          </cell>
        </row>
        <row r="835">
          <cell r="K835">
            <v>2.19</v>
          </cell>
        </row>
        <row r="836">
          <cell r="K836">
            <v>0.22</v>
          </cell>
        </row>
        <row r="837">
          <cell r="K837">
            <v>7117.44</v>
          </cell>
        </row>
        <row r="838">
          <cell r="K838">
            <v>3558.72</v>
          </cell>
        </row>
        <row r="839">
          <cell r="K839">
            <v>6.47</v>
          </cell>
        </row>
        <row r="840">
          <cell r="K840">
            <v>0.65</v>
          </cell>
        </row>
        <row r="841">
          <cell r="K841">
            <v>819.42</v>
          </cell>
        </row>
        <row r="842">
          <cell r="K842">
            <v>1.49</v>
          </cell>
        </row>
        <row r="843">
          <cell r="K843">
            <v>0.15</v>
          </cell>
        </row>
        <row r="844">
          <cell r="K844">
            <v>8813.11</v>
          </cell>
        </row>
        <row r="845">
          <cell r="K845">
            <v>3558.72</v>
          </cell>
        </row>
        <row r="846">
          <cell r="K846">
            <v>6.47</v>
          </cell>
        </row>
        <row r="847">
          <cell r="K847">
            <v>0.65</v>
          </cell>
        </row>
        <row r="848">
          <cell r="K848">
            <v>826.31</v>
          </cell>
        </row>
        <row r="849">
          <cell r="K849">
            <v>1.5</v>
          </cell>
        </row>
        <row r="850">
          <cell r="K850">
            <v>0.15</v>
          </cell>
        </row>
        <row r="851">
          <cell r="K851">
            <v>33166.89</v>
          </cell>
        </row>
        <row r="852">
          <cell r="K852">
            <v>6435.43</v>
          </cell>
        </row>
        <row r="853">
          <cell r="K853">
            <v>22074.720000000001</v>
          </cell>
        </row>
        <row r="854">
          <cell r="K854">
            <v>5118.2299999999996</v>
          </cell>
        </row>
        <row r="855">
          <cell r="K855">
            <v>24256.38</v>
          </cell>
        </row>
        <row r="856">
          <cell r="K856">
            <v>497.93</v>
          </cell>
        </row>
        <row r="857">
          <cell r="K857">
            <v>4491.5200000000004</v>
          </cell>
        </row>
        <row r="858">
          <cell r="K858">
            <v>38745.93</v>
          </cell>
        </row>
        <row r="859">
          <cell r="K859">
            <v>3300.67</v>
          </cell>
        </row>
        <row r="860">
          <cell r="K860">
            <v>428</v>
          </cell>
        </row>
        <row r="861">
          <cell r="K861">
            <v>2393.89</v>
          </cell>
        </row>
        <row r="862">
          <cell r="K862">
            <v>599.83000000000004</v>
          </cell>
        </row>
        <row r="863">
          <cell r="K863">
            <v>7226.48</v>
          </cell>
        </row>
        <row r="864">
          <cell r="K864">
            <v>5582.2</v>
          </cell>
        </row>
        <row r="865">
          <cell r="K865">
            <v>13209.75</v>
          </cell>
        </row>
        <row r="866">
          <cell r="K866">
            <v>21061</v>
          </cell>
        </row>
        <row r="867">
          <cell r="K867">
            <v>275</v>
          </cell>
        </row>
        <row r="868">
          <cell r="K868">
            <v>608.64</v>
          </cell>
        </row>
        <row r="869">
          <cell r="K869">
            <v>652.02</v>
          </cell>
        </row>
        <row r="870">
          <cell r="K870">
            <v>1216.33</v>
          </cell>
        </row>
        <row r="871">
          <cell r="K871">
            <v>20603.88</v>
          </cell>
        </row>
        <row r="872">
          <cell r="K872">
            <v>976.38</v>
          </cell>
        </row>
        <row r="873">
          <cell r="K873">
            <v>2050.39</v>
          </cell>
        </row>
        <row r="874">
          <cell r="K874">
            <v>5582.2</v>
          </cell>
        </row>
        <row r="875">
          <cell r="K875">
            <v>433.5</v>
          </cell>
        </row>
        <row r="876">
          <cell r="K876">
            <v>301.95</v>
          </cell>
        </row>
        <row r="877">
          <cell r="K877">
            <v>38913.9</v>
          </cell>
        </row>
        <row r="878">
          <cell r="K878">
            <v>21358.26</v>
          </cell>
        </row>
        <row r="879">
          <cell r="K879">
            <v>412.54</v>
          </cell>
        </row>
        <row r="880">
          <cell r="K880">
            <v>22351.57</v>
          </cell>
        </row>
        <row r="881">
          <cell r="K881">
            <v>2853.46</v>
          </cell>
        </row>
        <row r="882">
          <cell r="K882">
            <v>2060.39</v>
          </cell>
        </row>
        <row r="884">
          <cell r="K884">
            <v>178.07999999999998</v>
          </cell>
        </row>
        <row r="885">
          <cell r="K885">
            <v>17.8</v>
          </cell>
        </row>
        <row r="886">
          <cell r="K886">
            <v>2858.92</v>
          </cell>
        </row>
        <row r="887">
          <cell r="K887">
            <v>285.89</v>
          </cell>
        </row>
        <row r="888">
          <cell r="K888">
            <v>1260</v>
          </cell>
        </row>
        <row r="889">
          <cell r="K889">
            <v>126</v>
          </cell>
        </row>
        <row r="890">
          <cell r="K890">
            <v>394.4</v>
          </cell>
        </row>
        <row r="891">
          <cell r="K891">
            <v>39.44</v>
          </cell>
        </row>
        <row r="892">
          <cell r="K892">
            <v>2734.64</v>
          </cell>
        </row>
        <row r="893">
          <cell r="K893">
            <v>273.45999999999998</v>
          </cell>
        </row>
        <row r="894">
          <cell r="K894">
            <v>2858.92</v>
          </cell>
        </row>
        <row r="895">
          <cell r="K895">
            <v>285.89</v>
          </cell>
        </row>
        <row r="896">
          <cell r="K896">
            <v>100</v>
          </cell>
        </row>
        <row r="897">
          <cell r="K897">
            <v>10</v>
          </cell>
        </row>
        <row r="898">
          <cell r="K898">
            <v>9.23</v>
          </cell>
        </row>
        <row r="899">
          <cell r="K899">
            <v>0.92</v>
          </cell>
        </row>
        <row r="900">
          <cell r="K900">
            <v>608.79999999999995</v>
          </cell>
        </row>
        <row r="901">
          <cell r="K901">
            <v>60.88</v>
          </cell>
        </row>
        <row r="902">
          <cell r="K902">
            <v>4443.43</v>
          </cell>
        </row>
        <row r="903">
          <cell r="K903">
            <v>444.34</v>
          </cell>
        </row>
        <row r="904">
          <cell r="K904">
            <v>560.14</v>
          </cell>
        </row>
        <row r="905">
          <cell r="K905">
            <v>56.01</v>
          </cell>
        </row>
        <row r="906">
          <cell r="K906">
            <v>93.6</v>
          </cell>
        </row>
        <row r="907">
          <cell r="K907">
            <v>9.36</v>
          </cell>
        </row>
        <row r="908">
          <cell r="K908">
            <v>187.2</v>
          </cell>
        </row>
        <row r="909">
          <cell r="K909">
            <v>18.72</v>
          </cell>
        </row>
        <row r="910">
          <cell r="K910">
            <v>605.57000000000005</v>
          </cell>
        </row>
        <row r="911">
          <cell r="K911">
            <v>60.56</v>
          </cell>
        </row>
        <row r="912">
          <cell r="K912">
            <v>187.2</v>
          </cell>
        </row>
        <row r="913">
          <cell r="K913">
            <v>18.72</v>
          </cell>
        </row>
        <row r="914">
          <cell r="K914">
            <v>93.6</v>
          </cell>
        </row>
        <row r="915">
          <cell r="K915">
            <v>9.36</v>
          </cell>
        </row>
        <row r="916">
          <cell r="K916">
            <v>1429.46</v>
          </cell>
        </row>
        <row r="917">
          <cell r="K917">
            <v>142.94999999999999</v>
          </cell>
        </row>
        <row r="918">
          <cell r="K918">
            <v>714.73</v>
          </cell>
        </row>
        <row r="919">
          <cell r="K919">
            <v>71.47</v>
          </cell>
        </row>
        <row r="920">
          <cell r="K920">
            <v>93.6</v>
          </cell>
        </row>
        <row r="921">
          <cell r="K921">
            <v>9.36</v>
          </cell>
        </row>
        <row r="922">
          <cell r="K922">
            <v>93.6</v>
          </cell>
        </row>
        <row r="923">
          <cell r="K923">
            <v>9.36</v>
          </cell>
        </row>
        <row r="924">
          <cell r="K924">
            <v>187.2</v>
          </cell>
        </row>
        <row r="925">
          <cell r="K925">
            <v>18.72</v>
          </cell>
        </row>
        <row r="926">
          <cell r="K926">
            <v>187.2</v>
          </cell>
        </row>
        <row r="927">
          <cell r="K927">
            <v>18.72</v>
          </cell>
        </row>
        <row r="928">
          <cell r="K928">
            <v>93.6</v>
          </cell>
        </row>
        <row r="929">
          <cell r="K929">
            <v>9.36</v>
          </cell>
        </row>
        <row r="930">
          <cell r="K930">
            <v>93.6</v>
          </cell>
        </row>
        <row r="931">
          <cell r="K931">
            <v>9.36</v>
          </cell>
        </row>
        <row r="932">
          <cell r="K932">
            <v>187.2</v>
          </cell>
        </row>
        <row r="933">
          <cell r="K933">
            <v>18.72</v>
          </cell>
        </row>
        <row r="934">
          <cell r="K934">
            <v>1999.2</v>
          </cell>
        </row>
        <row r="935">
          <cell r="K935">
            <v>199.92</v>
          </cell>
        </row>
        <row r="936">
          <cell r="K936">
            <v>5670</v>
          </cell>
        </row>
        <row r="937">
          <cell r="K937">
            <v>567</v>
          </cell>
        </row>
        <row r="938">
          <cell r="K938">
            <v>1909</v>
          </cell>
        </row>
        <row r="939">
          <cell r="K939">
            <v>190.9</v>
          </cell>
        </row>
        <row r="940">
          <cell r="K940">
            <v>1623.4</v>
          </cell>
        </row>
        <row r="941">
          <cell r="K941">
            <v>162.34</v>
          </cell>
        </row>
        <row r="942">
          <cell r="K942">
            <v>128.76</v>
          </cell>
        </row>
        <row r="943">
          <cell r="K943">
            <v>12.88</v>
          </cell>
        </row>
        <row r="944">
          <cell r="K944">
            <v>1028.5999999999999</v>
          </cell>
        </row>
        <row r="945">
          <cell r="K945">
            <v>102.86</v>
          </cell>
        </row>
        <row r="946">
          <cell r="K946">
            <v>1014.62</v>
          </cell>
        </row>
        <row r="947">
          <cell r="K947">
            <v>101.46</v>
          </cell>
        </row>
        <row r="948">
          <cell r="K948">
            <v>294</v>
          </cell>
        </row>
        <row r="949">
          <cell r="K949">
            <v>29.4</v>
          </cell>
        </row>
        <row r="950">
          <cell r="K950">
            <v>2207.8000000000002</v>
          </cell>
        </row>
        <row r="951">
          <cell r="K951">
            <v>220.78</v>
          </cell>
        </row>
        <row r="952">
          <cell r="K952">
            <v>1569.86</v>
          </cell>
        </row>
        <row r="953">
          <cell r="K953">
            <v>156.99</v>
          </cell>
        </row>
        <row r="954">
          <cell r="K954">
            <v>462.84</v>
          </cell>
        </row>
        <row r="955">
          <cell r="K955">
            <v>46.28</v>
          </cell>
        </row>
        <row r="956">
          <cell r="K956">
            <v>917.28</v>
          </cell>
        </row>
        <row r="957">
          <cell r="K957">
            <v>91.73</v>
          </cell>
        </row>
        <row r="958">
          <cell r="K958">
            <v>1572.48</v>
          </cell>
        </row>
        <row r="959">
          <cell r="K959">
            <v>157.25</v>
          </cell>
        </row>
        <row r="960">
          <cell r="K960">
            <v>1572.48</v>
          </cell>
        </row>
        <row r="961">
          <cell r="K961">
            <v>157.25</v>
          </cell>
        </row>
        <row r="962">
          <cell r="K962">
            <v>1572.48</v>
          </cell>
        </row>
        <row r="963">
          <cell r="K963">
            <v>157.25</v>
          </cell>
        </row>
        <row r="964">
          <cell r="K964">
            <v>200</v>
          </cell>
        </row>
        <row r="965">
          <cell r="K965">
            <v>20</v>
          </cell>
        </row>
        <row r="966">
          <cell r="K966">
            <v>2031.2</v>
          </cell>
        </row>
        <row r="967">
          <cell r="K967">
            <v>203.12</v>
          </cell>
        </row>
        <row r="968">
          <cell r="K968">
            <v>1681.47</v>
          </cell>
        </row>
        <row r="969">
          <cell r="K969">
            <v>168.15</v>
          </cell>
        </row>
        <row r="970">
          <cell r="K970">
            <v>2447.2399999999998</v>
          </cell>
        </row>
        <row r="971">
          <cell r="K971">
            <v>244.72</v>
          </cell>
        </row>
        <row r="972">
          <cell r="K972">
            <v>1179.3599999999999</v>
          </cell>
        </row>
        <row r="973">
          <cell r="K973">
            <v>117.94</v>
          </cell>
        </row>
        <row r="974">
          <cell r="K974">
            <v>1572.48</v>
          </cell>
        </row>
        <row r="975">
          <cell r="K975">
            <v>157.25</v>
          </cell>
        </row>
        <row r="976">
          <cell r="K976">
            <v>197.82</v>
          </cell>
        </row>
        <row r="977">
          <cell r="K977">
            <v>19.78</v>
          </cell>
        </row>
        <row r="978">
          <cell r="K978">
            <v>247.28</v>
          </cell>
        </row>
        <row r="979">
          <cell r="K979">
            <v>24.73</v>
          </cell>
        </row>
        <row r="980">
          <cell r="K980">
            <v>1598.02</v>
          </cell>
        </row>
        <row r="981">
          <cell r="K981">
            <v>159.80000000000001</v>
          </cell>
        </row>
        <row r="982">
          <cell r="K982">
            <v>3871.33</v>
          </cell>
        </row>
        <row r="983">
          <cell r="K983">
            <v>387.13</v>
          </cell>
        </row>
        <row r="984">
          <cell r="K984">
            <v>1065.22</v>
          </cell>
        </row>
        <row r="985">
          <cell r="K985">
            <v>106.52</v>
          </cell>
        </row>
        <row r="986">
          <cell r="K986">
            <v>1289.1400000000001</v>
          </cell>
        </row>
        <row r="987">
          <cell r="K987">
            <v>128.91</v>
          </cell>
        </row>
        <row r="988">
          <cell r="K988">
            <v>583.59</v>
          </cell>
        </row>
        <row r="989">
          <cell r="K989">
            <v>58.36</v>
          </cell>
        </row>
        <row r="990">
          <cell r="K990">
            <v>837.1</v>
          </cell>
        </row>
        <row r="991">
          <cell r="K991">
            <v>83.71</v>
          </cell>
        </row>
        <row r="992">
          <cell r="K992">
            <v>1236.3800000000001</v>
          </cell>
        </row>
        <row r="993">
          <cell r="K993">
            <v>123.68</v>
          </cell>
        </row>
        <row r="994">
          <cell r="K994">
            <v>1978.2</v>
          </cell>
        </row>
        <row r="995">
          <cell r="K995">
            <v>197.82</v>
          </cell>
        </row>
        <row r="996">
          <cell r="K996">
            <v>1623.4</v>
          </cell>
        </row>
        <row r="997">
          <cell r="K997">
            <v>162.34</v>
          </cell>
        </row>
        <row r="998">
          <cell r="K998">
            <v>1285.83</v>
          </cell>
        </row>
        <row r="999">
          <cell r="K999">
            <v>128.58000000000001</v>
          </cell>
        </row>
        <row r="1000">
          <cell r="K1000">
            <v>2534.5700000000002</v>
          </cell>
        </row>
        <row r="1001">
          <cell r="K1001">
            <v>253.46</v>
          </cell>
        </row>
        <row r="1002">
          <cell r="K1002">
            <v>1623.4</v>
          </cell>
        </row>
        <row r="1003">
          <cell r="K1003">
            <v>162.34</v>
          </cell>
        </row>
        <row r="1004">
          <cell r="K1004">
            <v>1572.48</v>
          </cell>
        </row>
        <row r="1005">
          <cell r="K1005">
            <v>157.25</v>
          </cell>
        </row>
        <row r="1006">
          <cell r="K1006">
            <v>1623.4</v>
          </cell>
        </row>
        <row r="1007">
          <cell r="K1007">
            <v>162.34</v>
          </cell>
        </row>
        <row r="1008">
          <cell r="K1008">
            <v>640.08000000000004</v>
          </cell>
        </row>
        <row r="1009">
          <cell r="K1009">
            <v>64.010000000000005</v>
          </cell>
        </row>
        <row r="1010">
          <cell r="K1010">
            <v>494.55</v>
          </cell>
        </row>
        <row r="1011">
          <cell r="K1011">
            <v>49.46</v>
          </cell>
        </row>
        <row r="1012">
          <cell r="K1012">
            <v>494.55</v>
          </cell>
        </row>
        <row r="1013">
          <cell r="K1013">
            <v>49.46</v>
          </cell>
        </row>
        <row r="1014">
          <cell r="K1014">
            <v>1623.4</v>
          </cell>
        </row>
        <row r="1015">
          <cell r="K1015">
            <v>162.34</v>
          </cell>
        </row>
        <row r="1016">
          <cell r="K1016">
            <v>1623.4</v>
          </cell>
        </row>
        <row r="1017">
          <cell r="K1017">
            <v>162.34</v>
          </cell>
        </row>
        <row r="1018">
          <cell r="K1018">
            <v>1236.3800000000001</v>
          </cell>
        </row>
        <row r="1019">
          <cell r="K1019">
            <v>123.64</v>
          </cell>
        </row>
        <row r="1020">
          <cell r="K1020">
            <v>1623.4</v>
          </cell>
        </row>
        <row r="1021">
          <cell r="K1021">
            <v>162.34</v>
          </cell>
        </row>
        <row r="1022">
          <cell r="K1022">
            <v>1353</v>
          </cell>
        </row>
        <row r="1023">
          <cell r="K1023">
            <v>135.30000000000001</v>
          </cell>
        </row>
        <row r="1024">
          <cell r="K1024">
            <v>1691.32</v>
          </cell>
        </row>
        <row r="1025">
          <cell r="K1025">
            <v>169.13</v>
          </cell>
        </row>
        <row r="1026">
          <cell r="K1026">
            <v>2173.25</v>
          </cell>
        </row>
        <row r="1027">
          <cell r="K1027">
            <v>217.33</v>
          </cell>
        </row>
        <row r="1028">
          <cell r="K1028">
            <v>1414.8</v>
          </cell>
        </row>
        <row r="1029">
          <cell r="K1029">
            <v>141.47999999999999</v>
          </cell>
        </row>
        <row r="1030">
          <cell r="K1030">
            <v>476.51</v>
          </cell>
        </row>
        <row r="1031">
          <cell r="K1031">
            <v>47.65</v>
          </cell>
        </row>
        <row r="1032">
          <cell r="K1032">
            <v>15.45</v>
          </cell>
        </row>
        <row r="1033">
          <cell r="K1033">
            <v>1.55</v>
          </cell>
        </row>
        <row r="1034">
          <cell r="K1034">
            <v>7.73</v>
          </cell>
        </row>
        <row r="1035">
          <cell r="K1035">
            <v>0.77</v>
          </cell>
        </row>
        <row r="1036">
          <cell r="K1036">
            <v>3267.5</v>
          </cell>
        </row>
        <row r="1037">
          <cell r="K1037">
            <v>326.75</v>
          </cell>
        </row>
        <row r="1038">
          <cell r="K1038">
            <v>218.18</v>
          </cell>
        </row>
        <row r="1039">
          <cell r="K1039">
            <v>21.82</v>
          </cell>
        </row>
        <row r="1040">
          <cell r="K1040">
            <v>2674.91</v>
          </cell>
        </row>
        <row r="1041">
          <cell r="K1041">
            <v>267.49</v>
          </cell>
        </row>
        <row r="1042">
          <cell r="K1042">
            <v>1890</v>
          </cell>
        </row>
        <row r="1043">
          <cell r="K1043">
            <v>189</v>
          </cell>
        </row>
        <row r="1044">
          <cell r="K1044">
            <v>630</v>
          </cell>
        </row>
        <row r="1045">
          <cell r="K1045">
            <v>63</v>
          </cell>
        </row>
        <row r="1046">
          <cell r="K1046">
            <v>1727.27</v>
          </cell>
        </row>
        <row r="1047">
          <cell r="K1047">
            <v>172.73</v>
          </cell>
        </row>
        <row r="1048">
          <cell r="K1048">
            <v>307048.36</v>
          </cell>
        </row>
        <row r="1049">
          <cell r="K1049">
            <v>6724.38</v>
          </cell>
        </row>
        <row r="1050">
          <cell r="K1050">
            <v>53702.19</v>
          </cell>
        </row>
        <row r="1051">
          <cell r="K1051">
            <v>8423.02</v>
          </cell>
        </row>
        <row r="1052">
          <cell r="K1052">
            <v>27645</v>
          </cell>
        </row>
        <row r="1053">
          <cell r="K1053">
            <v>61604.68</v>
          </cell>
        </row>
        <row r="1054">
          <cell r="K1054">
            <v>7533.13</v>
          </cell>
        </row>
        <row r="1056">
          <cell r="K1056">
            <v>24727.06</v>
          </cell>
        </row>
        <row r="1057">
          <cell r="K1057">
            <v>5999</v>
          </cell>
        </row>
        <row r="1058">
          <cell r="K1058">
            <v>9317.76</v>
          </cell>
        </row>
        <row r="1059">
          <cell r="K1059">
            <v>9600</v>
          </cell>
        </row>
        <row r="1060">
          <cell r="K1060">
            <v>26813.11</v>
          </cell>
        </row>
        <row r="1061">
          <cell r="K1061">
            <v>101351.31</v>
          </cell>
        </row>
        <row r="1062">
          <cell r="K1062">
            <v>43600.62</v>
          </cell>
        </row>
        <row r="1063">
          <cell r="K1063">
            <v>128247.76</v>
          </cell>
        </row>
        <row r="1064">
          <cell r="K1064">
            <v>7533.13</v>
          </cell>
        </row>
        <row r="1065">
          <cell r="K1065">
            <v>18917.759999999998</v>
          </cell>
        </row>
        <row r="1066">
          <cell r="K1066">
            <v>1124.24</v>
          </cell>
        </row>
        <row r="1067">
          <cell r="K1067">
            <v>2446.2800000000002</v>
          </cell>
        </row>
        <row r="1068">
          <cell r="K1068">
            <v>296.82</v>
          </cell>
        </row>
        <row r="1069">
          <cell r="K1069">
            <v>923.31</v>
          </cell>
        </row>
        <row r="1070">
          <cell r="K1070">
            <v>159173</v>
          </cell>
        </row>
        <row r="1071">
          <cell r="K1071">
            <v>30726.06</v>
          </cell>
        </row>
        <row r="1072">
          <cell r="K1072">
            <v>4423.59</v>
          </cell>
        </row>
        <row r="1073">
          <cell r="K1073">
            <v>6720.16</v>
          </cell>
        </row>
        <row r="1074">
          <cell r="K1074">
            <v>1200.08</v>
          </cell>
        </row>
        <row r="1075">
          <cell r="K1075">
            <v>4662.66</v>
          </cell>
        </row>
        <row r="1076">
          <cell r="K1076">
            <v>147.49</v>
          </cell>
        </row>
        <row r="1077">
          <cell r="K1077">
            <v>1123.02</v>
          </cell>
        </row>
        <row r="1078">
          <cell r="K1078">
            <v>6.62</v>
          </cell>
        </row>
        <row r="1079">
          <cell r="K1079">
            <v>5805.88</v>
          </cell>
        </row>
        <row r="1080">
          <cell r="K1080">
            <v>13999.87</v>
          </cell>
        </row>
        <row r="1081">
          <cell r="K1081">
            <v>1103.22</v>
          </cell>
        </row>
        <row r="1082">
          <cell r="K1082">
            <v>8394.35</v>
          </cell>
        </row>
        <row r="1083">
          <cell r="K1083">
            <v>4109.6499999999996</v>
          </cell>
        </row>
        <row r="1084">
          <cell r="K1084">
            <v>360.41</v>
          </cell>
        </row>
        <row r="1085">
          <cell r="K1085">
            <v>149.71</v>
          </cell>
        </row>
        <row r="1086">
          <cell r="K1086">
            <v>841.3</v>
          </cell>
        </row>
        <row r="1087">
          <cell r="K1087">
            <v>586.46</v>
          </cell>
        </row>
        <row r="1088">
          <cell r="K1088">
            <v>154.05000000000001</v>
          </cell>
        </row>
        <row r="1089">
          <cell r="K1089">
            <v>622.85</v>
          </cell>
        </row>
        <row r="1090">
          <cell r="K1090">
            <v>3328.69</v>
          </cell>
        </row>
        <row r="1091">
          <cell r="K1091">
            <v>220.98</v>
          </cell>
        </row>
        <row r="1092">
          <cell r="K1092">
            <v>4824.79</v>
          </cell>
        </row>
        <row r="1093">
          <cell r="K1093">
            <v>2759.4</v>
          </cell>
        </row>
        <row r="1094">
          <cell r="K1094">
            <v>2588.19</v>
          </cell>
        </row>
        <row r="1095">
          <cell r="K1095">
            <v>53702.19</v>
          </cell>
        </row>
        <row r="1096">
          <cell r="K1096">
            <v>307048.36</v>
          </cell>
        </row>
        <row r="1097">
          <cell r="K1097">
            <v>6724.38</v>
          </cell>
        </row>
        <row r="1098">
          <cell r="K1098">
            <v>8427.51</v>
          </cell>
        </row>
        <row r="1099">
          <cell r="K1099">
            <v>89249.68</v>
          </cell>
        </row>
        <row r="1100">
          <cell r="K1100">
            <v>54.23</v>
          </cell>
        </row>
        <row r="1101">
          <cell r="K1101">
            <v>1512.68</v>
          </cell>
        </row>
        <row r="1102">
          <cell r="K1102">
            <v>269.93</v>
          </cell>
        </row>
        <row r="1103">
          <cell r="K1103">
            <v>7932</v>
          </cell>
        </row>
        <row r="1104">
          <cell r="K1104">
            <v>17212</v>
          </cell>
        </row>
        <row r="1105">
          <cell r="K1105">
            <v>1200</v>
          </cell>
        </row>
        <row r="1106">
          <cell r="K1106">
            <v>3137</v>
          </cell>
        </row>
        <row r="1111">
          <cell r="K1111">
            <v>283808.95</v>
          </cell>
        </row>
        <row r="1112">
          <cell r="K1112">
            <v>25164.07</v>
          </cell>
        </row>
        <row r="1113">
          <cell r="K1113">
            <v>119.48</v>
          </cell>
        </row>
        <row r="1114">
          <cell r="K1114">
            <v>202773.62</v>
          </cell>
        </row>
        <row r="1115">
          <cell r="K1115">
            <v>925796.15</v>
          </cell>
        </row>
        <row r="1119">
          <cell r="K1119">
            <v>2234.3000000000002</v>
          </cell>
        </row>
        <row r="1120">
          <cell r="K1120">
            <v>428.52</v>
          </cell>
        </row>
        <row r="1121">
          <cell r="K1121">
            <v>2777.41</v>
          </cell>
        </row>
        <row r="1122">
          <cell r="K1122">
            <v>954.2</v>
          </cell>
        </row>
        <row r="1123">
          <cell r="K1123">
            <v>6702.9</v>
          </cell>
        </row>
        <row r="1124">
          <cell r="K1124">
            <v>857.04</v>
          </cell>
        </row>
        <row r="1126">
          <cell r="K1126">
            <v>32460.91</v>
          </cell>
        </row>
        <row r="1127">
          <cell r="K1127">
            <v>3254.56</v>
          </cell>
        </row>
        <row r="1128">
          <cell r="K1128">
            <v>3580.01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DG"/>
      <sheetName val="TVL"/>
      <sheetName val="CVC"/>
      <sheetName val="DTCT"/>
      <sheetName val="dg"/>
      <sheetName val="TH"/>
      <sheetName val="THTB"/>
      <sheetName val="KSTK"/>
      <sheetName val="KS-Nthu"/>
      <sheetName val="CPVC"/>
      <sheetName val="GPMB"/>
      <sheetName val="DBGT"/>
      <sheetName val="TH2"/>
      <sheetName val="HM2"/>
      <sheetName val="DTCT2"/>
      <sheetName val="KSTK2"/>
      <sheetName val="VCTB"/>
      <sheetName val="HLM"/>
      <sheetName val="Tbang1"/>
      <sheetName val="kL1"/>
      <sheetName val="trabang2"/>
      <sheetName val="Summary"/>
      <sheetName val="Detailed BoQ"/>
      <sheetName val="KCT'PMU1,9Nov'01,26Apr'01"/>
      <sheetName val="Rev. BOQ Sum,9Nov'01"/>
      <sheetName val="thang1-2003"/>
      <sheetName val="thang8-03"/>
      <sheetName val="thang12"/>
      <sheetName val="thang11"/>
      <sheetName val="XL4Poppy"/>
    </sheetNames>
    <sheetDataSet>
      <sheetData sheetId="0" refreshError="1">
        <row r="19">
          <cell r="E19" t="str">
            <v>V÷a bª t«ng M300 ®¸ 1x2 ®é sôt 2-4</v>
          </cell>
        </row>
        <row r="20">
          <cell r="E20" t="str">
            <v>A.VËt liÖu</v>
          </cell>
        </row>
        <row r="21">
          <cell r="E21" t="str">
            <v>Xi m¨ng</v>
          </cell>
        </row>
        <row r="22">
          <cell r="E22" t="str">
            <v>C¸t vµng §«ng Hµ</v>
          </cell>
        </row>
        <row r="23">
          <cell r="E23" t="str">
            <v>§¸ d¨m 1x2</v>
          </cell>
        </row>
        <row r="24">
          <cell r="E24" t="str">
            <v>N­íc</v>
          </cell>
        </row>
        <row r="25">
          <cell r="E25" t="str">
            <v>Phô gia (chiÕm 1% XM)</v>
          </cell>
        </row>
        <row r="26">
          <cell r="E26" t="str">
            <v>V÷a bª t«ng M300 ®¸ 1x2 chèng thÊm</v>
          </cell>
        </row>
        <row r="27">
          <cell r="E27" t="str">
            <v>A.VËt liÖu</v>
          </cell>
        </row>
        <row r="28">
          <cell r="E28" t="str">
            <v>Xi m¨ng</v>
          </cell>
        </row>
        <row r="29">
          <cell r="E29" t="str">
            <v>C¸t vµng §«ng Hµ</v>
          </cell>
        </row>
        <row r="30">
          <cell r="E30" t="str">
            <v>§¸ d¨m 1x2</v>
          </cell>
        </row>
        <row r="31">
          <cell r="E31" t="str">
            <v>N­íc</v>
          </cell>
        </row>
        <row r="32">
          <cell r="E32" t="str">
            <v>Phô gia (chiÕm 1% XM)</v>
          </cell>
        </row>
        <row r="33">
          <cell r="E33" t="str">
            <v>V÷a BT M200 ®¸ 1x2 ®é sôt 2-4</v>
          </cell>
        </row>
        <row r="34">
          <cell r="E34" t="str">
            <v>A. VËt liÖu</v>
          </cell>
        </row>
        <row r="35">
          <cell r="E35" t="str">
            <v>Xi m¨ng</v>
          </cell>
        </row>
        <row r="36">
          <cell r="E36" t="str">
            <v>C¸t vµng §«ng Hµ</v>
          </cell>
        </row>
        <row r="37">
          <cell r="E37" t="str">
            <v>§¸ d¨m 1x2</v>
          </cell>
        </row>
        <row r="38">
          <cell r="E38" t="str">
            <v>N­íc</v>
          </cell>
        </row>
        <row r="39">
          <cell r="E39" t="str">
            <v>V÷a BT M300 ®é sôt 14-17 ®¸ 1x2</v>
          </cell>
        </row>
        <row r="40">
          <cell r="E40" t="str">
            <v>A.VËt liÖu</v>
          </cell>
        </row>
        <row r="41">
          <cell r="E41" t="str">
            <v>Xi m¨ng</v>
          </cell>
        </row>
        <row r="42">
          <cell r="E42" t="str">
            <v>C¸t vµng §«ng Hµ</v>
          </cell>
        </row>
        <row r="43">
          <cell r="E43" t="str">
            <v>§¸ d¨m 1x2</v>
          </cell>
        </row>
        <row r="44">
          <cell r="E44" t="str">
            <v>N­íc</v>
          </cell>
        </row>
        <row r="45">
          <cell r="E45" t="str">
            <v>Phô gia (chiÕm 1% XM)</v>
          </cell>
        </row>
        <row r="46">
          <cell r="E46" t="str">
            <v>V÷a BT M250 ®¸ 1x2 ®é sôt 6-8</v>
          </cell>
        </row>
        <row r="47">
          <cell r="E47" t="str">
            <v>A.VËt liÖu</v>
          </cell>
        </row>
        <row r="48">
          <cell r="E48" t="str">
            <v>Xi m¨ng</v>
          </cell>
        </row>
        <row r="49">
          <cell r="E49" t="str">
            <v>C¸t vµng §«ng Hµ</v>
          </cell>
        </row>
        <row r="50">
          <cell r="E50" t="str">
            <v>§¸ d¨m 1x2</v>
          </cell>
        </row>
        <row r="51">
          <cell r="E51" t="str">
            <v>N­íc</v>
          </cell>
        </row>
        <row r="52">
          <cell r="E52" t="str">
            <v>V÷a BT M250 ®¸ 1x2 ®é sôt 2-4</v>
          </cell>
        </row>
        <row r="53">
          <cell r="E53" t="str">
            <v>A.VËt liÖu</v>
          </cell>
        </row>
        <row r="54">
          <cell r="E54" t="str">
            <v>Xi m¨ng</v>
          </cell>
        </row>
        <row r="55">
          <cell r="E55" t="str">
            <v>C¸t vµng §«ng Hµ</v>
          </cell>
        </row>
        <row r="56">
          <cell r="E56" t="str">
            <v>§¸ d¨m 1x2</v>
          </cell>
        </row>
        <row r="57">
          <cell r="E57" t="str">
            <v>N­íc</v>
          </cell>
        </row>
        <row r="58">
          <cell r="E58" t="str">
            <v>V÷a BT M250 ®¸ 4x6</v>
          </cell>
        </row>
        <row r="59">
          <cell r="E59" t="str">
            <v>A.VËt liÖu</v>
          </cell>
        </row>
        <row r="60">
          <cell r="E60" t="str">
            <v>Xi m¨ng</v>
          </cell>
        </row>
        <row r="61">
          <cell r="E61" t="str">
            <v>C¸t vµng §«ng Hµ</v>
          </cell>
        </row>
        <row r="62">
          <cell r="E62" t="str">
            <v>§¸ d¨m 1x2</v>
          </cell>
        </row>
        <row r="63">
          <cell r="E63" t="str">
            <v>N­íc</v>
          </cell>
        </row>
        <row r="64">
          <cell r="E64" t="str">
            <v>V÷a BT M200 ®¸ 4x6</v>
          </cell>
        </row>
        <row r="65">
          <cell r="E65" t="str">
            <v>A.VËt liÖu</v>
          </cell>
        </row>
        <row r="66">
          <cell r="E66" t="str">
            <v>Xi m¨ng</v>
          </cell>
        </row>
        <row r="67">
          <cell r="E67" t="str">
            <v>C¸t vµng §«ng Hµ</v>
          </cell>
        </row>
        <row r="68">
          <cell r="E68" t="str">
            <v>§¸ d¨m 4x6</v>
          </cell>
        </row>
        <row r="69">
          <cell r="E69" t="str">
            <v>N­íc</v>
          </cell>
        </row>
        <row r="70">
          <cell r="E70" t="str">
            <v>V÷a BT M100 ®¸ 2x4</v>
          </cell>
        </row>
        <row r="71">
          <cell r="E71" t="str">
            <v>A.VËt liÖu</v>
          </cell>
        </row>
        <row r="72">
          <cell r="E72" t="str">
            <v>Xi m¨ng</v>
          </cell>
        </row>
        <row r="73">
          <cell r="E73" t="str">
            <v>C¸t vµng §«ng Hµ</v>
          </cell>
        </row>
        <row r="74">
          <cell r="E74" t="str">
            <v>§¸ d¨m 2x4</v>
          </cell>
        </row>
        <row r="75">
          <cell r="E75" t="str">
            <v>N­íc</v>
          </cell>
        </row>
        <row r="76">
          <cell r="E76" t="str">
            <v>V÷a BT M150 ®¸ 4x6</v>
          </cell>
        </row>
        <row r="77">
          <cell r="E77" t="str">
            <v>A.VËt liÖu</v>
          </cell>
        </row>
        <row r="78">
          <cell r="E78" t="str">
            <v>Xi m¨ng</v>
          </cell>
        </row>
        <row r="79">
          <cell r="E79" t="str">
            <v>C¸t vµng §«ng Hµ</v>
          </cell>
        </row>
        <row r="80">
          <cell r="E80" t="str">
            <v>§¸ d¨m 4x6</v>
          </cell>
        </row>
        <row r="81">
          <cell r="E81" t="str">
            <v>N­íc</v>
          </cell>
        </row>
        <row r="82">
          <cell r="E82" t="str">
            <v>V÷a XM M100</v>
          </cell>
        </row>
        <row r="83">
          <cell r="E83" t="str">
            <v>A.VËt liÖu</v>
          </cell>
        </row>
        <row r="84">
          <cell r="E84" t="str">
            <v>Xi m¨ng</v>
          </cell>
        </row>
        <row r="85">
          <cell r="E85" t="str">
            <v>C¸t vµng §«ng Hµ</v>
          </cell>
        </row>
        <row r="86">
          <cell r="E86" t="str">
            <v>V÷a XM M75</v>
          </cell>
        </row>
        <row r="87">
          <cell r="E87" t="str">
            <v>A.VËt liÖu</v>
          </cell>
        </row>
        <row r="88">
          <cell r="E88" t="str">
            <v>Xi m¨ng</v>
          </cell>
        </row>
        <row r="89">
          <cell r="E89" t="str">
            <v>C¸t vµng §«ng Hµ</v>
          </cell>
        </row>
        <row r="93">
          <cell r="E93" t="str">
            <v>h¹ng môc c«ng viÖc</v>
          </cell>
        </row>
        <row r="95">
          <cell r="E95" t="str">
            <v>BT mÆt cÇu ®æ t¹i chæ M300 ®¸ 1x2</v>
          </cell>
        </row>
        <row r="96">
          <cell r="E96" t="str">
            <v>A.VËt liÖu</v>
          </cell>
        </row>
        <row r="97">
          <cell r="E97" t="str">
            <v>V÷a bª t«ng M300 ®¸ 1x2 chèng thÊm</v>
          </cell>
        </row>
        <row r="98">
          <cell r="E98" t="str">
            <v>VËt liÖu kh¸c</v>
          </cell>
        </row>
        <row r="99">
          <cell r="E99" t="str">
            <v>B.Nh©n c«ng</v>
          </cell>
        </row>
        <row r="100">
          <cell r="E100" t="str">
            <v>Nh©n c«ng bËc 3.5/7</v>
          </cell>
        </row>
        <row r="101">
          <cell r="E101" t="str">
            <v>C. M¸y</v>
          </cell>
        </row>
        <row r="102">
          <cell r="E102" t="str">
            <v>M¸y trén 250l</v>
          </cell>
        </row>
        <row r="103">
          <cell r="E103" t="str">
            <v>M¸y ®Çm bµn 1KW</v>
          </cell>
        </row>
        <row r="104">
          <cell r="E104" t="str">
            <v>M¸y kh¸c</v>
          </cell>
        </row>
        <row r="105">
          <cell r="E105" t="str">
            <v>BT M300 gê khe co d·n</v>
          </cell>
        </row>
        <row r="106">
          <cell r="E106" t="str">
            <v>A.VËt liÖu</v>
          </cell>
        </row>
        <row r="107">
          <cell r="E107" t="str">
            <v>V÷a bª t«ng M300 ®¸ 1x2 ®é sôt 2-4</v>
          </cell>
        </row>
        <row r="108">
          <cell r="E108" t="str">
            <v>VËt liÖu kh¸c</v>
          </cell>
        </row>
        <row r="109">
          <cell r="E109" t="str">
            <v>B.Nh©n c«ng</v>
          </cell>
        </row>
        <row r="110">
          <cell r="E110" t="str">
            <v>Nh©n c«ng bËc 3.5/7</v>
          </cell>
        </row>
        <row r="111">
          <cell r="E111" t="str">
            <v>C. M¸y</v>
          </cell>
        </row>
        <row r="112">
          <cell r="E112" t="str">
            <v>M¸y trén 250l</v>
          </cell>
        </row>
        <row r="113">
          <cell r="E113" t="str">
            <v>M¸y kh¸c</v>
          </cell>
        </row>
        <row r="114">
          <cell r="E114" t="str">
            <v>BT gê lan can M250</v>
          </cell>
        </row>
        <row r="115">
          <cell r="E115" t="str">
            <v>A.VËt liÖu</v>
          </cell>
        </row>
        <row r="116">
          <cell r="E116" t="str">
            <v>V÷a BT M250 ®¸ 1x2 ®é sôt 2-4</v>
          </cell>
        </row>
        <row r="117">
          <cell r="E117" t="str">
            <v>VËt liÖu kh¸c</v>
          </cell>
        </row>
        <row r="118">
          <cell r="E118" t="str">
            <v>B.Nh©n c«ng</v>
          </cell>
        </row>
        <row r="119">
          <cell r="E119" t="str">
            <v>Nh©n c«ng bËc 3.5/7</v>
          </cell>
        </row>
        <row r="120">
          <cell r="E120" t="str">
            <v>C. M¸y</v>
          </cell>
        </row>
        <row r="121">
          <cell r="E121" t="str">
            <v>M¸y trén 250l</v>
          </cell>
        </row>
        <row r="122">
          <cell r="E122" t="str">
            <v>M¸y kh¸c</v>
          </cell>
        </row>
        <row r="123">
          <cell r="E123" t="str">
            <v>G/c«ng CT mÆt cÇu F=8mm</v>
          </cell>
        </row>
        <row r="124">
          <cell r="E124" t="str">
            <v>A.VËt liÖu</v>
          </cell>
        </row>
        <row r="125">
          <cell r="E125" t="str">
            <v>ThÐp trßn d=8mm</v>
          </cell>
        </row>
        <row r="126">
          <cell r="E126" t="str">
            <v>D©y thÐp</v>
          </cell>
        </row>
        <row r="127">
          <cell r="E127" t="str">
            <v>B.Nh©n c«ng</v>
          </cell>
        </row>
        <row r="128">
          <cell r="E128" t="str">
            <v>Nh©n c«ng bËc 3.5/7</v>
          </cell>
        </row>
        <row r="129">
          <cell r="E129" t="str">
            <v>C. M¸y</v>
          </cell>
        </row>
        <row r="130">
          <cell r="E130" t="str">
            <v>M¸y vËn th¨ng 0,8T</v>
          </cell>
        </row>
        <row r="131">
          <cell r="E131" t="str">
            <v>M¸y c¾t uèn cèt thÐp</v>
          </cell>
        </row>
        <row r="132">
          <cell r="E132" t="str">
            <v>G/c«ng CT mÆt cÇu + gê F=10mm</v>
          </cell>
        </row>
        <row r="133">
          <cell r="E133" t="str">
            <v>A.VËt liÖu</v>
          </cell>
        </row>
        <row r="134">
          <cell r="E134" t="str">
            <v>ThÐp trßn d=10mm</v>
          </cell>
        </row>
        <row r="135">
          <cell r="E135" t="str">
            <v>D©y thÐp</v>
          </cell>
        </row>
        <row r="136">
          <cell r="E136" t="str">
            <v>B.Nh©n c«ng</v>
          </cell>
        </row>
        <row r="137">
          <cell r="E137" t="str">
            <v>Nh©n c«ng bËc 3.5/7</v>
          </cell>
        </row>
        <row r="138">
          <cell r="E138" t="str">
            <v>C. M¸y</v>
          </cell>
        </row>
        <row r="139">
          <cell r="E139" t="str">
            <v>M¸y vËn th¨ng 0,8T</v>
          </cell>
        </row>
        <row r="140">
          <cell r="E140" t="str">
            <v>M¸y c¾t uèn cèt thÐp</v>
          </cell>
        </row>
        <row r="141">
          <cell r="E141" t="str">
            <v>G/c«ng CT gê F=14mm</v>
          </cell>
        </row>
        <row r="142">
          <cell r="E142" t="str">
            <v>A.VËt liÖu</v>
          </cell>
        </row>
        <row r="143">
          <cell r="E143" t="str">
            <v>ThÐp trßn d=14mm</v>
          </cell>
        </row>
        <row r="144">
          <cell r="E144" t="str">
            <v>D©y thÐp</v>
          </cell>
        </row>
        <row r="145">
          <cell r="E145" t="str">
            <v>Que hµn</v>
          </cell>
        </row>
        <row r="146">
          <cell r="E146" t="str">
            <v>B.Nh©n c«ng</v>
          </cell>
        </row>
        <row r="147">
          <cell r="E147" t="str">
            <v>Nh©n c«ng bËc 3.5/7</v>
          </cell>
        </row>
        <row r="148">
          <cell r="E148" t="str">
            <v>C. M¸y</v>
          </cell>
        </row>
        <row r="149">
          <cell r="E149" t="str">
            <v>M¸y hµn 23KW</v>
          </cell>
        </row>
        <row r="150">
          <cell r="E150" t="str">
            <v>M¸y vËn th¨ng 0,8T</v>
          </cell>
        </row>
        <row r="151">
          <cell r="E151" t="str">
            <v>M¸y c¾t uèn cèt thÐp</v>
          </cell>
        </row>
        <row r="152">
          <cell r="E152" t="str">
            <v>V¸n khu«n gê lan can</v>
          </cell>
        </row>
        <row r="153">
          <cell r="E153" t="str">
            <v>A.VËt liÖu</v>
          </cell>
        </row>
        <row r="154">
          <cell r="E154" t="str">
            <v>Gç v¸n</v>
          </cell>
        </row>
        <row r="155">
          <cell r="E155" t="str">
            <v>Gç chèng</v>
          </cell>
        </row>
        <row r="156">
          <cell r="E156" t="str">
            <v>§inh</v>
          </cell>
        </row>
        <row r="157">
          <cell r="E157" t="str">
            <v>VËt liÖu kh¸c</v>
          </cell>
        </row>
        <row r="158">
          <cell r="E158" t="str">
            <v>B.Nh©n c«ng</v>
          </cell>
        </row>
        <row r="159">
          <cell r="E159" t="str">
            <v>Nh©n c«ng bËc 4,0/7</v>
          </cell>
        </row>
        <row r="160">
          <cell r="E160" t="str">
            <v>Bao t¶i tÈm nhùa ®­êng</v>
          </cell>
        </row>
        <row r="161">
          <cell r="E161" t="str">
            <v>A.VËt liÖu</v>
          </cell>
        </row>
        <row r="162">
          <cell r="E162" t="str">
            <v>Nhùa ®­êng</v>
          </cell>
        </row>
        <row r="163">
          <cell r="E163" t="str">
            <v xml:space="preserve">Bao t¶i  </v>
          </cell>
        </row>
        <row r="164">
          <cell r="E164" t="str">
            <v>Bét ®¸</v>
          </cell>
        </row>
        <row r="165">
          <cell r="E165" t="str">
            <v>Cñi</v>
          </cell>
        </row>
        <row r="166">
          <cell r="E166" t="str">
            <v>B.Nh©n c«ng</v>
          </cell>
        </row>
        <row r="167">
          <cell r="E167" t="str">
            <v>Nh©n c«ng bËc 3.5/7</v>
          </cell>
        </row>
        <row r="168">
          <cell r="E168" t="str">
            <v>Khe co d·n cao su mua t¹i TPHCM</v>
          </cell>
        </row>
        <row r="169">
          <cell r="E169" t="str">
            <v>A.VËt liÖu</v>
          </cell>
        </row>
        <row r="170">
          <cell r="E170" t="str">
            <v>Khe co d·n cao su</v>
          </cell>
        </row>
        <row r="171">
          <cell r="E171" t="str">
            <v>VËt liÖu kh¸c</v>
          </cell>
        </row>
        <row r="172">
          <cell r="E172" t="str">
            <v>B.Nh©n c«ng</v>
          </cell>
        </row>
        <row r="173">
          <cell r="E173" t="str">
            <v>Nh©n c«ng bËc 3.0/7</v>
          </cell>
        </row>
        <row r="174">
          <cell r="E174" t="str">
            <v>èng tho¸t n­íc F=150 , L=1m</v>
          </cell>
        </row>
        <row r="175">
          <cell r="E175" t="str">
            <v>A.VËt liÖu</v>
          </cell>
        </row>
        <row r="176">
          <cell r="E176" t="str">
            <v>èng tho¸t n­íc</v>
          </cell>
        </row>
        <row r="177">
          <cell r="E177" t="str">
            <v>VËt liÖu kh¸c</v>
          </cell>
        </row>
        <row r="178">
          <cell r="E178" t="str">
            <v>B.Nh©n c«ng</v>
          </cell>
        </row>
        <row r="179">
          <cell r="E179" t="str">
            <v>Nh©n c«ng bËc 3.0/7</v>
          </cell>
        </row>
        <row r="180">
          <cell r="E180" t="str">
            <v>Khoan lç thÐp</v>
          </cell>
        </row>
        <row r="181">
          <cell r="E181" t="str">
            <v>B.Nh©n c«ng</v>
          </cell>
        </row>
        <row r="182">
          <cell r="E182" t="str">
            <v>Nh©n c«ng bËc 4,0/7</v>
          </cell>
        </row>
        <row r="183">
          <cell r="E183" t="str">
            <v>C. M¸y</v>
          </cell>
        </row>
        <row r="184">
          <cell r="E184" t="str">
            <v>M¸y khoan</v>
          </cell>
        </row>
        <row r="185">
          <cell r="E185" t="str">
            <v>C¾t thÐp h×nh (lÊy dÊu,tÈy bavia)</v>
          </cell>
        </row>
        <row r="186">
          <cell r="E186" t="str">
            <v>A.VËt liÖu</v>
          </cell>
        </row>
        <row r="187">
          <cell r="E187" t="str">
            <v>¤xy</v>
          </cell>
        </row>
        <row r="188">
          <cell r="E188" t="str">
            <v>§Êt ®Ìn</v>
          </cell>
        </row>
        <row r="189">
          <cell r="E189" t="str">
            <v>B.Nh©n c«ng</v>
          </cell>
        </row>
        <row r="190">
          <cell r="E190" t="str">
            <v>Nh©n c«ng bËc 4,0/7</v>
          </cell>
        </row>
        <row r="191">
          <cell r="E191" t="str">
            <v>QuÐt keo Epoxy 1438 TC 0,5l/m2</v>
          </cell>
        </row>
        <row r="192">
          <cell r="E192" t="str">
            <v>A.VËt liÖu</v>
          </cell>
        </row>
        <row r="193">
          <cell r="E193" t="str">
            <v>Concresive 1438</v>
          </cell>
        </row>
        <row r="194">
          <cell r="E194" t="str">
            <v>Chæi quÐt</v>
          </cell>
        </row>
        <row r="195">
          <cell r="E195" t="str">
            <v>B.Nh©n c«ng</v>
          </cell>
        </row>
        <row r="196">
          <cell r="E196" t="str">
            <v>Nh©n c«ng bËc 4,0/7</v>
          </cell>
        </row>
        <row r="197">
          <cell r="E197" t="str">
            <v>Bul«ng M20.</v>
          </cell>
        </row>
        <row r="198">
          <cell r="E198" t="str">
            <v>A.VËt liÖu</v>
          </cell>
        </row>
        <row r="199">
          <cell r="E199" t="str">
            <v>Bul«ng M20</v>
          </cell>
        </row>
        <row r="200">
          <cell r="E200" t="str">
            <v>VËt liÖu kh¸c</v>
          </cell>
        </row>
        <row r="201">
          <cell r="E201" t="str">
            <v>B.Nh©n c«ng</v>
          </cell>
        </row>
        <row r="202">
          <cell r="E202" t="str">
            <v>Nh©n c«ng bËc 3.0/7</v>
          </cell>
        </row>
        <row r="203">
          <cell r="E203" t="str">
            <v>§µo ®Êt mãng ®Êt cÊp 3</v>
          </cell>
        </row>
        <row r="204">
          <cell r="E204" t="str">
            <v>B.Nh©n c«ng</v>
          </cell>
        </row>
        <row r="205">
          <cell r="E205" t="str">
            <v>Nh©n c«ng bËc 2.7/7</v>
          </cell>
        </row>
        <row r="206">
          <cell r="E206" t="str">
            <v>§¾p ®Êt mãng ®Êt cÊp 3</v>
          </cell>
        </row>
        <row r="207">
          <cell r="E207" t="str">
            <v>B.Nh©n c«ng</v>
          </cell>
        </row>
        <row r="208">
          <cell r="E208" t="str">
            <v>Nh©n c«ng bËc 3.0/7</v>
          </cell>
        </row>
        <row r="209">
          <cell r="E209" t="str">
            <v>§µo mãng b»ng m¸y</v>
          </cell>
        </row>
        <row r="210">
          <cell r="E210" t="str">
            <v>B.Nh©n c«ng</v>
          </cell>
        </row>
        <row r="211">
          <cell r="E211" t="str">
            <v>Nh©n c«ng bËc 3.0/7</v>
          </cell>
        </row>
        <row r="212">
          <cell r="E212" t="str">
            <v>C. M¸y</v>
          </cell>
        </row>
        <row r="213">
          <cell r="E213" t="str">
            <v>M¸y ®µo&lt;=0.4m3</v>
          </cell>
        </row>
        <row r="214">
          <cell r="E214" t="str">
            <v>§¾p ®Êt mãng b»ng m¸y</v>
          </cell>
        </row>
        <row r="215">
          <cell r="E215" t="str">
            <v>C. M¸y</v>
          </cell>
        </row>
        <row r="216">
          <cell r="E216" t="str">
            <v>M¸y ®Çm 9T</v>
          </cell>
        </row>
        <row r="217">
          <cell r="E217" t="str">
            <v>M¸y ñi 110cv</v>
          </cell>
        </row>
        <row r="218">
          <cell r="E218" t="str">
            <v>§µo ph¸ ®¸</v>
          </cell>
        </row>
        <row r="219">
          <cell r="E219" t="str">
            <v>B.Nh©n c«ng</v>
          </cell>
        </row>
        <row r="220">
          <cell r="E220" t="str">
            <v>Nh©n c«ng bËc 3.0/7</v>
          </cell>
        </row>
        <row r="221">
          <cell r="E221" t="str">
            <v>§µo ph¸ ®¸ b»ng næ m×n</v>
          </cell>
        </row>
        <row r="222">
          <cell r="E222" t="str">
            <v>A.VËt liÖu</v>
          </cell>
        </row>
        <row r="223">
          <cell r="E223" t="str">
            <v>Thuèc næ Am«nÝt</v>
          </cell>
        </row>
        <row r="224">
          <cell r="E224" t="str">
            <v>KÝp næ</v>
          </cell>
        </row>
        <row r="225">
          <cell r="E225" t="str">
            <v>D©y næ</v>
          </cell>
        </row>
        <row r="226">
          <cell r="E226" t="str">
            <v>D©y ch¸y chËm</v>
          </cell>
        </row>
        <row r="227">
          <cell r="E227" t="str">
            <v>D©y ®iÖn</v>
          </cell>
        </row>
        <row r="228">
          <cell r="E228" t="str">
            <v>VËt liÖu kh¸c</v>
          </cell>
        </row>
        <row r="229">
          <cell r="E229" t="str">
            <v>B.Nh©n c«ng</v>
          </cell>
        </row>
        <row r="230">
          <cell r="E230" t="str">
            <v>Nh©n c«ng bËc 3.0/7</v>
          </cell>
        </row>
        <row r="231">
          <cell r="E231" t="str">
            <v>C. M¸y</v>
          </cell>
        </row>
        <row r="232">
          <cell r="E232" t="str">
            <v>M¸y khoan BT cÇm tay</v>
          </cell>
        </row>
        <row r="233">
          <cell r="E233" t="str">
            <v>M¸y nÐn khÝ 10m3/h</v>
          </cell>
        </row>
        <row r="234">
          <cell r="E234" t="str">
            <v>Gia c«ng vµ L§ thÐp d=12mm</v>
          </cell>
        </row>
        <row r="235">
          <cell r="E235" t="str">
            <v>A.VËt liÖu</v>
          </cell>
        </row>
        <row r="236">
          <cell r="E236" t="str">
            <v>ThÐp trßn d=12mm</v>
          </cell>
        </row>
        <row r="237">
          <cell r="E237" t="str">
            <v>Que hµn</v>
          </cell>
        </row>
        <row r="238">
          <cell r="E238" t="str">
            <v>VËt liÖu kh¸c</v>
          </cell>
        </row>
        <row r="239">
          <cell r="E239" t="str">
            <v>B.Nh©n c«ng</v>
          </cell>
        </row>
        <row r="240">
          <cell r="E240" t="str">
            <v>Nh©n c«ng bËc 3.5/7</v>
          </cell>
        </row>
        <row r="241">
          <cell r="E241" t="str">
            <v>C. M¸y</v>
          </cell>
        </row>
        <row r="242">
          <cell r="E242" t="str">
            <v>M¸y hµn 23KW</v>
          </cell>
        </row>
        <row r="243">
          <cell r="E243" t="str">
            <v>§­êng hµn</v>
          </cell>
        </row>
        <row r="244">
          <cell r="E244" t="str">
            <v>A.VËt liÖu</v>
          </cell>
        </row>
        <row r="245">
          <cell r="E245" t="str">
            <v>Que hµn</v>
          </cell>
        </row>
        <row r="246">
          <cell r="E246" t="str">
            <v>B.Nh©n c«ng</v>
          </cell>
        </row>
        <row r="247">
          <cell r="E247" t="str">
            <v>Nh©n c«ng bËc 4,0/7</v>
          </cell>
        </row>
        <row r="248">
          <cell r="E248" t="str">
            <v>C. M¸y</v>
          </cell>
        </row>
        <row r="249">
          <cell r="E249" t="str">
            <v>M¸y hµn 23KW</v>
          </cell>
        </row>
        <row r="250">
          <cell r="E250" t="str">
            <v>BT xµ mò+®¸ kª gèi trô M300 d.n­íc</v>
          </cell>
        </row>
        <row r="251">
          <cell r="E251" t="str">
            <v>A.VËt liÖu</v>
          </cell>
        </row>
        <row r="252">
          <cell r="E252" t="str">
            <v>V÷a bª t«ng M300 ®¸ 1x2 ®é sôt 6-8</v>
          </cell>
        </row>
        <row r="253">
          <cell r="E253" t="str">
            <v>VËt liÖu kh¸c</v>
          </cell>
        </row>
        <row r="254">
          <cell r="E254" t="str">
            <v>B.Nh©n c«ng</v>
          </cell>
        </row>
        <row r="255">
          <cell r="E255" t="str">
            <v>Nh©n c«ng bËc 4,0/7</v>
          </cell>
        </row>
        <row r="256">
          <cell r="E256" t="str">
            <v>C. M¸y</v>
          </cell>
        </row>
        <row r="257">
          <cell r="E257" t="str">
            <v>M¸y trén 250l</v>
          </cell>
        </row>
        <row r="258">
          <cell r="E258" t="str">
            <v>M¸y ®Çm dïi1.5KW</v>
          </cell>
        </row>
        <row r="259">
          <cell r="E259" t="str">
            <v>CÈu 16T</v>
          </cell>
        </row>
        <row r="260">
          <cell r="E260" t="str">
            <v>Sµ lan 200T</v>
          </cell>
        </row>
        <row r="261">
          <cell r="E261" t="str">
            <v>Sµ lan 400T</v>
          </cell>
        </row>
        <row r="262">
          <cell r="E262" t="str">
            <v>Tµu kÐo 150cv</v>
          </cell>
        </row>
        <row r="263">
          <cell r="E263" t="str">
            <v>M¸y kh¸c</v>
          </cell>
        </row>
        <row r="264">
          <cell r="E264" t="str">
            <v>BT ®¸ kª gèi mè M300 trªn c¹n</v>
          </cell>
        </row>
        <row r="265">
          <cell r="E265" t="str">
            <v>A.VËt liÖu</v>
          </cell>
        </row>
        <row r="266">
          <cell r="E266" t="str">
            <v>V÷a bª t«ng M300 ®¸ 1x2 ®é sôt 6-8</v>
          </cell>
        </row>
        <row r="267">
          <cell r="E267" t="str">
            <v>VËt liÖu kh¸c</v>
          </cell>
        </row>
        <row r="268">
          <cell r="E268" t="str">
            <v>B.Nh©n c«ng</v>
          </cell>
        </row>
        <row r="269">
          <cell r="E269" t="str">
            <v>Nh©n c«ng bËc 4,0/7</v>
          </cell>
        </row>
        <row r="270">
          <cell r="E270" t="str">
            <v>C. M¸y</v>
          </cell>
        </row>
        <row r="271">
          <cell r="E271" t="str">
            <v>M¸y trén 250l</v>
          </cell>
        </row>
        <row r="272">
          <cell r="E272" t="str">
            <v>M¸y ®Çm dïi1.5KW</v>
          </cell>
        </row>
        <row r="273">
          <cell r="E273" t="str">
            <v>CÈu 16T</v>
          </cell>
        </row>
        <row r="274">
          <cell r="E274" t="str">
            <v>M¸y kh¸c</v>
          </cell>
        </row>
        <row r="275">
          <cell r="E275" t="str">
            <v>V¸n khu«n thÐp mè+t­êng</v>
          </cell>
        </row>
        <row r="276">
          <cell r="E276" t="str">
            <v>A.VËt liÖu</v>
          </cell>
        </row>
        <row r="277">
          <cell r="E277" t="str">
            <v>ThÐp tÊm</v>
          </cell>
        </row>
        <row r="278">
          <cell r="E278" t="str">
            <v>ThÐp h×nh</v>
          </cell>
        </row>
        <row r="279">
          <cell r="E279" t="str">
            <v>Gç v¸n</v>
          </cell>
        </row>
        <row r="280">
          <cell r="E280" t="str">
            <v>Que hµn</v>
          </cell>
        </row>
        <row r="281">
          <cell r="E281" t="str">
            <v>VËt liÖu kh¸c</v>
          </cell>
        </row>
        <row r="282">
          <cell r="E282" t="str">
            <v>B.Nh©n c«ng</v>
          </cell>
        </row>
        <row r="283">
          <cell r="E283" t="str">
            <v>Nh©n c«ng bËc 4,0/7</v>
          </cell>
        </row>
        <row r="284">
          <cell r="E284" t="str">
            <v>C. M¸y</v>
          </cell>
        </row>
        <row r="285">
          <cell r="E285" t="str">
            <v>M¸y hµn 23KW</v>
          </cell>
        </row>
        <row r="286">
          <cell r="E286" t="str">
            <v>CÈu 16T</v>
          </cell>
        </row>
        <row r="287">
          <cell r="E287" t="str">
            <v>M¸y kh¸c</v>
          </cell>
        </row>
        <row r="288">
          <cell r="E288" t="str">
            <v>BT th©n + bÖ mè M250</v>
          </cell>
        </row>
        <row r="289">
          <cell r="E289" t="str">
            <v>A.VËt liÖu</v>
          </cell>
        </row>
        <row r="290">
          <cell r="E290" t="str">
            <v>V÷a BT M250 ®¸ 1x2 ®é sôt 6-8</v>
          </cell>
        </row>
        <row r="291">
          <cell r="E291" t="str">
            <v>VËt liÖu kh¸c</v>
          </cell>
        </row>
        <row r="292">
          <cell r="E292" t="str">
            <v>B.Nh©n c«ng</v>
          </cell>
        </row>
        <row r="293">
          <cell r="E293" t="str">
            <v>Nh©n c«ng bËc 4,0/7</v>
          </cell>
        </row>
        <row r="294">
          <cell r="E294" t="str">
            <v>C. M¸y</v>
          </cell>
        </row>
        <row r="295">
          <cell r="E295" t="str">
            <v>M¸y trén 250l</v>
          </cell>
        </row>
        <row r="296">
          <cell r="E296" t="str">
            <v>M¸y ®Çm dïi1.5KW</v>
          </cell>
        </row>
        <row r="297">
          <cell r="E297" t="str">
            <v>CÈu 16T</v>
          </cell>
        </row>
        <row r="298">
          <cell r="E298" t="str">
            <v>M¸y kh¸c</v>
          </cell>
        </row>
        <row r="299">
          <cell r="E299" t="str">
            <v>BT t­êng ngùc + t­êng c¸nh M250</v>
          </cell>
        </row>
        <row r="300">
          <cell r="E300" t="str">
            <v>A.VËt liÖu</v>
          </cell>
        </row>
        <row r="301">
          <cell r="E301" t="str">
            <v>V÷a BT M250 ®¸ 1x2 ®é sôt 2-4</v>
          </cell>
        </row>
        <row r="302">
          <cell r="E302" t="str">
            <v>Gç v¸n</v>
          </cell>
        </row>
        <row r="303">
          <cell r="E303" t="str">
            <v>§inh</v>
          </cell>
        </row>
        <row r="304">
          <cell r="E304" t="str">
            <v>§inh ®Üa</v>
          </cell>
        </row>
        <row r="305">
          <cell r="E305" t="str">
            <v>VËt liÖu kh¸c</v>
          </cell>
        </row>
        <row r="306">
          <cell r="E306" t="str">
            <v>B.Nh©n c«ng</v>
          </cell>
        </row>
        <row r="307">
          <cell r="E307" t="str">
            <v>Nh©n c«ng bËc 4,0/7</v>
          </cell>
        </row>
        <row r="308">
          <cell r="E308" t="str">
            <v>C. M¸y</v>
          </cell>
        </row>
        <row r="309">
          <cell r="E309" t="str">
            <v>M¸y trén 250l</v>
          </cell>
        </row>
        <row r="310">
          <cell r="E310" t="str">
            <v>M¸y ®Çm dïi1.5KW</v>
          </cell>
        </row>
        <row r="311">
          <cell r="E311" t="str">
            <v>M¸y vËn th¨ng 0,8T</v>
          </cell>
        </row>
        <row r="312">
          <cell r="E312" t="str">
            <v>§¸ héc x©y m¸i taluy v÷a M100</v>
          </cell>
        </row>
        <row r="313">
          <cell r="E313" t="str">
            <v>A.VËt liÖu</v>
          </cell>
        </row>
        <row r="314">
          <cell r="E314" t="str">
            <v>§¸ héc</v>
          </cell>
        </row>
        <row r="315">
          <cell r="E315" t="str">
            <v>§¸ d¨m 4x6</v>
          </cell>
        </row>
        <row r="316">
          <cell r="E316" t="str">
            <v>V÷a XM M100</v>
          </cell>
        </row>
        <row r="317">
          <cell r="E317" t="str">
            <v>B.Nh©n c«ng</v>
          </cell>
        </row>
        <row r="318">
          <cell r="E318" t="str">
            <v>Nh©n c«ng bËc 4,0/7</v>
          </cell>
        </row>
        <row r="319">
          <cell r="E319" t="str">
            <v>§¸ héc x©y tø nãn v÷a M100</v>
          </cell>
        </row>
        <row r="320">
          <cell r="E320" t="str">
            <v>A.VËt liÖu</v>
          </cell>
        </row>
        <row r="321">
          <cell r="E321" t="str">
            <v>§¸ héc</v>
          </cell>
        </row>
        <row r="322">
          <cell r="E322" t="str">
            <v>§¸ d¨m 4x6</v>
          </cell>
        </row>
        <row r="323">
          <cell r="E323" t="str">
            <v>D©y thÐp</v>
          </cell>
        </row>
        <row r="324">
          <cell r="E324" t="str">
            <v>V÷a XM M100</v>
          </cell>
        </row>
        <row r="325">
          <cell r="E325" t="str">
            <v>B.Nh©n c«ng</v>
          </cell>
        </row>
        <row r="326">
          <cell r="E326" t="str">
            <v>Nh©n c«ng bËc 3.5/7</v>
          </cell>
        </row>
        <row r="327">
          <cell r="E327" t="str">
            <v>§¸ héc x©y ch©n khay v÷a M100</v>
          </cell>
        </row>
        <row r="328">
          <cell r="E328" t="str">
            <v>A.VËt liÖu</v>
          </cell>
        </row>
        <row r="329">
          <cell r="E329" t="str">
            <v>§¸ héc</v>
          </cell>
        </row>
        <row r="330">
          <cell r="E330" t="str">
            <v>§¸ d¨m 4x6</v>
          </cell>
        </row>
        <row r="331">
          <cell r="E331" t="str">
            <v>V÷a XM M100</v>
          </cell>
        </row>
        <row r="332">
          <cell r="E332" t="str">
            <v>B.Nh©n c«ng</v>
          </cell>
        </row>
        <row r="333">
          <cell r="E333" t="str">
            <v>Nh©n c«ng bËc 3.5/7</v>
          </cell>
        </row>
        <row r="334">
          <cell r="E334" t="str">
            <v xml:space="preserve">BT th©n, bÖ trô M250 </v>
          </cell>
        </row>
        <row r="335">
          <cell r="E335" t="str">
            <v>A.VËt liÖu</v>
          </cell>
        </row>
        <row r="336">
          <cell r="E336" t="str">
            <v>V÷a BT M250 ®¸ 1x2 ®é sôt 6-8</v>
          </cell>
        </row>
        <row r="337">
          <cell r="E337" t="str">
            <v>VËt liÖu kh¸c</v>
          </cell>
        </row>
        <row r="338">
          <cell r="E338" t="str">
            <v>B.Nh©n c«ng</v>
          </cell>
        </row>
        <row r="339">
          <cell r="E339" t="str">
            <v>Nh©n c«ng bËc 4,0/7</v>
          </cell>
        </row>
        <row r="340">
          <cell r="E340" t="str">
            <v>C. M¸y</v>
          </cell>
        </row>
        <row r="341">
          <cell r="E341" t="str">
            <v>M¸y trén 250l</v>
          </cell>
        </row>
        <row r="342">
          <cell r="E342" t="str">
            <v>M¸y ®Çm dïi1.5KW</v>
          </cell>
        </row>
        <row r="343">
          <cell r="E343" t="str">
            <v>Sµ lan 200T</v>
          </cell>
        </row>
        <row r="344">
          <cell r="E344" t="str">
            <v>Sµ lan 400T</v>
          </cell>
        </row>
        <row r="345">
          <cell r="E345" t="str">
            <v>Tµu kÐo 150cv</v>
          </cell>
        </row>
        <row r="346">
          <cell r="E346" t="str">
            <v>CÈu 16T</v>
          </cell>
        </row>
        <row r="347">
          <cell r="E347" t="str">
            <v>M¸y kh¸c</v>
          </cell>
        </row>
        <row r="348">
          <cell r="E348" t="str">
            <v>Cèt thÐp mè F=8mm trªn c¹n</v>
          </cell>
        </row>
        <row r="349">
          <cell r="E349" t="str">
            <v>A.VËt liÖu</v>
          </cell>
        </row>
        <row r="350">
          <cell r="E350" t="str">
            <v>ThÐp trßn d=8mm</v>
          </cell>
        </row>
        <row r="351">
          <cell r="E351" t="str">
            <v>D©y thÐp</v>
          </cell>
        </row>
        <row r="352">
          <cell r="E352" t="str">
            <v>B.Nh©n c«ng</v>
          </cell>
        </row>
        <row r="353">
          <cell r="E353" t="str">
            <v>Nh©n c«ng bËc 4,0/7</v>
          </cell>
        </row>
        <row r="354">
          <cell r="E354" t="str">
            <v>C. M¸y</v>
          </cell>
        </row>
        <row r="355">
          <cell r="E355" t="str">
            <v>M¸y c¾t uèn cèt thÐp</v>
          </cell>
        </row>
        <row r="356">
          <cell r="E356" t="str">
            <v>CÈu 16T</v>
          </cell>
        </row>
        <row r="357">
          <cell r="E357" t="str">
            <v>Cèt thÐp mè F=10mm trªn c¹n</v>
          </cell>
        </row>
        <row r="358">
          <cell r="E358" t="str">
            <v>A.VËt liÖu</v>
          </cell>
        </row>
        <row r="359">
          <cell r="E359" t="str">
            <v>ThÐp trßn d=10mm</v>
          </cell>
        </row>
        <row r="360">
          <cell r="E360" t="str">
            <v>D©y thÐp</v>
          </cell>
        </row>
        <row r="361">
          <cell r="E361" t="str">
            <v>B.Nh©n c«ng</v>
          </cell>
        </row>
        <row r="362">
          <cell r="E362" t="str">
            <v>Nh©n c«ng bËc 4,0/7</v>
          </cell>
        </row>
        <row r="363">
          <cell r="E363" t="str">
            <v>C. M¸y</v>
          </cell>
        </row>
        <row r="364">
          <cell r="E364" t="str">
            <v>M¸y c¾t uèn cèt thÐp</v>
          </cell>
        </row>
        <row r="365">
          <cell r="E365" t="str">
            <v>CÈu 16T</v>
          </cell>
        </row>
        <row r="366">
          <cell r="E366" t="str">
            <v>Cèt thÐp mè F=12mm trªn c¹n</v>
          </cell>
        </row>
        <row r="367">
          <cell r="E367" t="str">
            <v>A.VËt liÖu</v>
          </cell>
        </row>
        <row r="368">
          <cell r="E368" t="str">
            <v>ThÐp trßn d=12mm</v>
          </cell>
        </row>
        <row r="369">
          <cell r="E369" t="str">
            <v>D©y thÐp</v>
          </cell>
        </row>
        <row r="370">
          <cell r="E370" t="str">
            <v>Que hµn</v>
          </cell>
        </row>
        <row r="371">
          <cell r="E371" t="str">
            <v>B.Nh©n c«ng</v>
          </cell>
        </row>
        <row r="372">
          <cell r="E372" t="str">
            <v>Nh©n c«ng bËc 4,0/7</v>
          </cell>
        </row>
        <row r="373">
          <cell r="E373" t="str">
            <v>C. M¸y</v>
          </cell>
        </row>
        <row r="374">
          <cell r="E374" t="str">
            <v>M¸y c¾t uèn cèt thÐp</v>
          </cell>
        </row>
        <row r="375">
          <cell r="E375" t="str">
            <v>CÈu 16T</v>
          </cell>
        </row>
        <row r="376">
          <cell r="E376" t="str">
            <v>M¸y hµn 23KW</v>
          </cell>
        </row>
        <row r="377">
          <cell r="E377" t="str">
            <v>Cèt thÐp mè F=14mm trªn c¹n</v>
          </cell>
        </row>
        <row r="378">
          <cell r="E378" t="str">
            <v>A.VËt liÖu</v>
          </cell>
        </row>
        <row r="379">
          <cell r="E379" t="str">
            <v>ThÐp trßn d=14mm</v>
          </cell>
        </row>
        <row r="380">
          <cell r="E380" t="str">
            <v>D©y thÐp</v>
          </cell>
        </row>
        <row r="381">
          <cell r="E381" t="str">
            <v>Que hµn</v>
          </cell>
        </row>
        <row r="382">
          <cell r="E382" t="str">
            <v>B.Nh©n c«ng</v>
          </cell>
        </row>
        <row r="383">
          <cell r="E383" t="str">
            <v>Nh©n c«ng bËc 4,0/7</v>
          </cell>
        </row>
        <row r="384">
          <cell r="E384" t="str">
            <v>C. M¸y</v>
          </cell>
        </row>
        <row r="385">
          <cell r="E385" t="str">
            <v>M¸y c¾t uèn cèt thÐp</v>
          </cell>
        </row>
        <row r="386">
          <cell r="E386" t="str">
            <v>CÈu 16T</v>
          </cell>
        </row>
        <row r="387">
          <cell r="E387" t="str">
            <v>M¸y hµn 23KW</v>
          </cell>
        </row>
        <row r="388">
          <cell r="E388" t="str">
            <v>Cèt thÐp mè F=16mm trªn c¹n</v>
          </cell>
        </row>
        <row r="389">
          <cell r="E389" t="str">
            <v>A.VËt liÖu</v>
          </cell>
        </row>
        <row r="390">
          <cell r="E390" t="str">
            <v>ThÐp trßn d=16mm</v>
          </cell>
        </row>
        <row r="391">
          <cell r="E391" t="str">
            <v>D©y thÐp</v>
          </cell>
        </row>
        <row r="392">
          <cell r="E392" t="str">
            <v>Que hµn</v>
          </cell>
        </row>
        <row r="393">
          <cell r="E393" t="str">
            <v>B.Nh©n c«ng</v>
          </cell>
        </row>
        <row r="394">
          <cell r="E394" t="str">
            <v>Nh©n c«ng bËc 4,0/7</v>
          </cell>
        </row>
        <row r="395">
          <cell r="E395" t="str">
            <v>C. M¸y</v>
          </cell>
        </row>
        <row r="396">
          <cell r="E396" t="str">
            <v>M¸y c¾t uèn cèt thÐp</v>
          </cell>
        </row>
        <row r="397">
          <cell r="E397" t="str">
            <v>CÈu 16T</v>
          </cell>
        </row>
        <row r="398">
          <cell r="E398" t="str">
            <v>M¸y hµn 23KW</v>
          </cell>
        </row>
        <row r="399">
          <cell r="E399" t="str">
            <v>Cèt thÐp mè F&gt;18mm trªn c¹n</v>
          </cell>
        </row>
        <row r="400">
          <cell r="E400" t="str">
            <v>A.VËt liÖu</v>
          </cell>
        </row>
        <row r="401">
          <cell r="E401" t="str">
            <v>ThÐp trßn d=20mm</v>
          </cell>
        </row>
        <row r="402">
          <cell r="E402" t="str">
            <v>D©y thÐp</v>
          </cell>
        </row>
        <row r="403">
          <cell r="E403" t="str">
            <v>Que hµn</v>
          </cell>
        </row>
        <row r="404">
          <cell r="E404" t="str">
            <v>B.Nh©n c«ng</v>
          </cell>
        </row>
        <row r="405">
          <cell r="E405" t="str">
            <v>Nh©n c«ng bËc 4,0/7</v>
          </cell>
        </row>
        <row r="406">
          <cell r="E406" t="str">
            <v>C. M¸y</v>
          </cell>
        </row>
        <row r="407">
          <cell r="E407" t="str">
            <v>M¸y c¾t uèn cèt thÐp</v>
          </cell>
        </row>
        <row r="408">
          <cell r="E408" t="str">
            <v>CÈu 16T</v>
          </cell>
        </row>
        <row r="409">
          <cell r="E409" t="str">
            <v>M¸y hµn 23KW</v>
          </cell>
        </row>
        <row r="410">
          <cell r="E410" t="str">
            <v>Cèt thÐp trô F=8mm d­íi n­íc</v>
          </cell>
        </row>
        <row r="411">
          <cell r="E411" t="str">
            <v>A.VËt liÖu</v>
          </cell>
        </row>
        <row r="412">
          <cell r="E412" t="str">
            <v>ThÐp trßn d=8mm</v>
          </cell>
        </row>
        <row r="413">
          <cell r="E413" t="str">
            <v>D©y thÐp</v>
          </cell>
        </row>
        <row r="414">
          <cell r="E414" t="str">
            <v>B.Nh©n c«ng</v>
          </cell>
        </row>
        <row r="415">
          <cell r="E415" t="str">
            <v>Nh©n c«ng bËc 4,0/7</v>
          </cell>
        </row>
        <row r="416">
          <cell r="E416" t="str">
            <v>C. M¸y</v>
          </cell>
        </row>
        <row r="417">
          <cell r="E417" t="str">
            <v>M¸y c¾t uèn cèt thÐp</v>
          </cell>
        </row>
        <row r="418">
          <cell r="E418" t="str">
            <v>Sµ lan 200T</v>
          </cell>
        </row>
        <row r="419">
          <cell r="E419" t="str">
            <v>Sµ lan 400T</v>
          </cell>
        </row>
        <row r="420">
          <cell r="E420" t="str">
            <v>Tµu kÐo 150cv</v>
          </cell>
        </row>
        <row r="421">
          <cell r="E421" t="str">
            <v>CÈu 25T</v>
          </cell>
        </row>
        <row r="422">
          <cell r="E422" t="str">
            <v>Cèt thÐp trô F=10mm d­íi n­íc</v>
          </cell>
        </row>
        <row r="423">
          <cell r="E423" t="str">
            <v>A.VËt liÖu</v>
          </cell>
        </row>
        <row r="424">
          <cell r="E424" t="str">
            <v>ThÐp trßn d=10mm</v>
          </cell>
        </row>
        <row r="425">
          <cell r="E425" t="str">
            <v>D©y thÐp</v>
          </cell>
        </row>
        <row r="426">
          <cell r="E426" t="str">
            <v>B.Nh©n c«ng</v>
          </cell>
        </row>
        <row r="427">
          <cell r="E427" t="str">
            <v>Nh©n c«ng bËc 4,0/7</v>
          </cell>
        </row>
        <row r="428">
          <cell r="E428" t="str">
            <v>C. M¸y</v>
          </cell>
        </row>
        <row r="429">
          <cell r="E429" t="str">
            <v>M¸y c¾t uèn cèt thÐp</v>
          </cell>
        </row>
        <row r="430">
          <cell r="E430" t="str">
            <v>Sµ lan 200T</v>
          </cell>
        </row>
        <row r="431">
          <cell r="E431" t="str">
            <v>Sµ lan 400T</v>
          </cell>
        </row>
        <row r="432">
          <cell r="E432" t="str">
            <v>Tµu kÐo 150cv</v>
          </cell>
        </row>
        <row r="433">
          <cell r="E433" t="str">
            <v>CÈu 25T</v>
          </cell>
        </row>
        <row r="434">
          <cell r="E434" t="str">
            <v>Cèt thÐp trô F=16mm d­íi n­íc</v>
          </cell>
        </row>
        <row r="435">
          <cell r="E435" t="str">
            <v>A.VËt liÖu</v>
          </cell>
        </row>
        <row r="436">
          <cell r="E436" t="str">
            <v>ThÐp trßn d=16mm</v>
          </cell>
        </row>
        <row r="437">
          <cell r="E437" t="str">
            <v>D©y thÐp</v>
          </cell>
        </row>
        <row r="438">
          <cell r="E438" t="str">
            <v>Que hµn</v>
          </cell>
        </row>
        <row r="439">
          <cell r="E439" t="str">
            <v>B.Nh©n c«ng</v>
          </cell>
        </row>
        <row r="440">
          <cell r="E440" t="str">
            <v>Nh©n c«ng bËc 4,0/7</v>
          </cell>
        </row>
        <row r="441">
          <cell r="E441" t="str">
            <v>C. M¸y</v>
          </cell>
        </row>
        <row r="442">
          <cell r="E442" t="str">
            <v>M¸y c¾t uèn cèt thÐp</v>
          </cell>
        </row>
        <row r="443">
          <cell r="E443" t="str">
            <v>CÈu 25T</v>
          </cell>
        </row>
        <row r="444">
          <cell r="E444" t="str">
            <v>M¸y hµn 23KW</v>
          </cell>
        </row>
        <row r="445">
          <cell r="E445" t="str">
            <v>Sµ lan 200T</v>
          </cell>
        </row>
        <row r="446">
          <cell r="E446" t="str">
            <v>Sµ lan 400T</v>
          </cell>
        </row>
        <row r="447">
          <cell r="E447" t="str">
            <v>Tµu kÐo 150cv</v>
          </cell>
        </row>
        <row r="448">
          <cell r="E448" t="str">
            <v>Cèt thÐp trô F=20mm d­íi n­íc</v>
          </cell>
        </row>
        <row r="449">
          <cell r="E449" t="str">
            <v>A.VËt liÖu</v>
          </cell>
        </row>
        <row r="450">
          <cell r="E450" t="str">
            <v>ThÐp trßn d=20mm</v>
          </cell>
        </row>
        <row r="451">
          <cell r="E451" t="str">
            <v>D©y thÐp</v>
          </cell>
        </row>
        <row r="452">
          <cell r="E452" t="str">
            <v>Que hµn</v>
          </cell>
        </row>
        <row r="453">
          <cell r="E453" t="str">
            <v>B.Nh©n c«ng</v>
          </cell>
        </row>
        <row r="454">
          <cell r="E454" t="str">
            <v>Nh©n c«ng bËc 4,0/7</v>
          </cell>
        </row>
        <row r="455">
          <cell r="E455" t="str">
            <v>C. M¸y</v>
          </cell>
        </row>
        <row r="456">
          <cell r="E456" t="str">
            <v>M¸y c¾t uèn cèt thÐp</v>
          </cell>
        </row>
        <row r="457">
          <cell r="E457" t="str">
            <v>CÈu 25T</v>
          </cell>
        </row>
        <row r="458">
          <cell r="E458" t="str">
            <v>M¸y hµn 23KW</v>
          </cell>
        </row>
        <row r="459">
          <cell r="E459" t="str">
            <v>Sµ lan 200T</v>
          </cell>
        </row>
        <row r="460">
          <cell r="E460" t="str">
            <v>Sµ lan 400T</v>
          </cell>
        </row>
        <row r="461">
          <cell r="E461" t="str">
            <v>Tµu kÐo 150cv</v>
          </cell>
        </row>
        <row r="462">
          <cell r="E462" t="str">
            <v>Cèt thÐp trô F=22mm d­íi n­íc</v>
          </cell>
        </row>
        <row r="463">
          <cell r="E463" t="str">
            <v>A.VËt liÖu</v>
          </cell>
        </row>
        <row r="464">
          <cell r="E464" t="str">
            <v>ThÐp trßn d=22mm</v>
          </cell>
        </row>
        <row r="465">
          <cell r="E465" t="str">
            <v>D©y thÐp</v>
          </cell>
        </row>
        <row r="466">
          <cell r="E466" t="str">
            <v>Que hµn</v>
          </cell>
        </row>
        <row r="467">
          <cell r="E467" t="str">
            <v>B.Nh©n c«ng</v>
          </cell>
        </row>
        <row r="468">
          <cell r="E468" t="str">
            <v>Nh©n c«ng bËc 4,0/7</v>
          </cell>
        </row>
        <row r="469">
          <cell r="E469" t="str">
            <v>C. M¸y</v>
          </cell>
        </row>
        <row r="470">
          <cell r="E470" t="str">
            <v>M¸y c¾t uèn cèt thÐp</v>
          </cell>
        </row>
        <row r="471">
          <cell r="E471" t="str">
            <v>CÈu 25T</v>
          </cell>
        </row>
        <row r="472">
          <cell r="E472" t="str">
            <v>M¸y hµn 23KW</v>
          </cell>
        </row>
        <row r="473">
          <cell r="E473" t="str">
            <v>Sµ lan 200T</v>
          </cell>
        </row>
        <row r="474">
          <cell r="E474" t="str">
            <v>Sµ lan 400T</v>
          </cell>
        </row>
        <row r="475">
          <cell r="E475" t="str">
            <v>Tµu kÐo 150cv</v>
          </cell>
        </row>
        <row r="476">
          <cell r="E476" t="str">
            <v>Cèt thÐp trô F=30mm d­íi n­íc</v>
          </cell>
        </row>
        <row r="477">
          <cell r="E477" t="str">
            <v>A.VËt liÖu</v>
          </cell>
        </row>
        <row r="478">
          <cell r="E478" t="str">
            <v>ThÐp trßn d=30mm</v>
          </cell>
        </row>
        <row r="479">
          <cell r="E479" t="str">
            <v>D©y thÐp</v>
          </cell>
        </row>
        <row r="480">
          <cell r="E480" t="str">
            <v>Que hµn</v>
          </cell>
        </row>
        <row r="481">
          <cell r="E481" t="str">
            <v>B.Nh©n c«ng</v>
          </cell>
        </row>
        <row r="482">
          <cell r="E482" t="str">
            <v>Nh©n c«ng bËc 4,0/7</v>
          </cell>
        </row>
        <row r="483">
          <cell r="E483" t="str">
            <v>C. M¸y</v>
          </cell>
        </row>
        <row r="484">
          <cell r="E484" t="str">
            <v>M¸y c¾t uèn cèt thÐp</v>
          </cell>
        </row>
        <row r="485">
          <cell r="E485" t="str">
            <v>CÈu 25T</v>
          </cell>
        </row>
        <row r="486">
          <cell r="E486" t="str">
            <v>M¸y hµn 23KW</v>
          </cell>
        </row>
        <row r="487">
          <cell r="E487" t="str">
            <v>Sµ lan 200T</v>
          </cell>
        </row>
        <row r="488">
          <cell r="E488" t="str">
            <v>Sµ lan 400T</v>
          </cell>
        </row>
        <row r="489">
          <cell r="E489" t="str">
            <v>Tµu kÐo 150cv</v>
          </cell>
        </row>
        <row r="490">
          <cell r="E490" t="str">
            <v>V¸n khu«n mè + trô cÇu</v>
          </cell>
        </row>
        <row r="491">
          <cell r="E491" t="str">
            <v>A.VËt liÖu</v>
          </cell>
        </row>
        <row r="492">
          <cell r="E492" t="str">
            <v>Gç v¸n</v>
          </cell>
        </row>
        <row r="493">
          <cell r="E493" t="str">
            <v>Gç chèng</v>
          </cell>
        </row>
        <row r="494">
          <cell r="E494" t="str">
            <v>§inh ®Üa</v>
          </cell>
        </row>
        <row r="495">
          <cell r="E495" t="str">
            <v>Bul«ng</v>
          </cell>
        </row>
        <row r="496">
          <cell r="E496" t="str">
            <v>§inh</v>
          </cell>
        </row>
        <row r="497">
          <cell r="E497" t="str">
            <v>VËt liÖu kh¸c</v>
          </cell>
        </row>
        <row r="498">
          <cell r="E498" t="str">
            <v>B.Nh©n c«ng</v>
          </cell>
        </row>
        <row r="499">
          <cell r="E499" t="str">
            <v>Nh©n c«ng bËc 4,0/7</v>
          </cell>
        </row>
        <row r="500">
          <cell r="E500" t="str">
            <v>C. M¸y</v>
          </cell>
        </row>
        <row r="501">
          <cell r="E501" t="str">
            <v>CÈu 25T</v>
          </cell>
        </row>
        <row r="502">
          <cell r="E502" t="str">
            <v>Sµ lan 200T</v>
          </cell>
        </row>
        <row r="503">
          <cell r="E503" t="str">
            <v>Sµ lan 400T</v>
          </cell>
        </row>
        <row r="504">
          <cell r="E504" t="str">
            <v>Tµu kÐo 150cv</v>
          </cell>
        </row>
        <row r="505">
          <cell r="E505" t="str">
            <v>V÷a XM t¹o dèc M75</v>
          </cell>
        </row>
        <row r="506">
          <cell r="E506" t="str">
            <v>A.VËt liÖu</v>
          </cell>
        </row>
        <row r="507">
          <cell r="E507" t="str">
            <v>V÷a XM M75</v>
          </cell>
        </row>
        <row r="508">
          <cell r="E508" t="str">
            <v>B.Nh©n c«ng</v>
          </cell>
        </row>
        <row r="509">
          <cell r="E509" t="str">
            <v>Nh©n c«ng bËc 3.5/7</v>
          </cell>
        </row>
        <row r="510">
          <cell r="E510" t="str">
            <v>BT b¶n dÉn vµ dÇm ®ì b¶n M250</v>
          </cell>
        </row>
        <row r="511">
          <cell r="E511" t="str">
            <v>A.VËt liÖu</v>
          </cell>
        </row>
        <row r="512">
          <cell r="E512" t="str">
            <v>V÷a BT M250 ®¸ 1x2 ®é sôt 2-4</v>
          </cell>
        </row>
        <row r="513">
          <cell r="E513" t="str">
            <v>VËt liÖu kh¸c</v>
          </cell>
        </row>
        <row r="514">
          <cell r="E514" t="str">
            <v>B.Nh©n c«ng</v>
          </cell>
        </row>
        <row r="515">
          <cell r="E515" t="str">
            <v>Nh©n c«ng bËc 3.0/7</v>
          </cell>
        </row>
        <row r="516">
          <cell r="E516" t="str">
            <v>C. M¸y</v>
          </cell>
        </row>
        <row r="517">
          <cell r="E517" t="str">
            <v>M¸y trén 250l</v>
          </cell>
        </row>
        <row r="518">
          <cell r="E518" t="str">
            <v>V¸n khu«n b¶n dÉn vµ dÇm ®ì b¶n</v>
          </cell>
        </row>
        <row r="519">
          <cell r="E519" t="str">
            <v>A.VËt liÖu</v>
          </cell>
        </row>
        <row r="520">
          <cell r="E520" t="str">
            <v>Gç v¸n</v>
          </cell>
        </row>
        <row r="521">
          <cell r="E521" t="str">
            <v>§inh</v>
          </cell>
        </row>
        <row r="522">
          <cell r="E522" t="str">
            <v>VËt liÖu kh¸c</v>
          </cell>
        </row>
        <row r="523">
          <cell r="E523" t="str">
            <v>B.Nh©n c«ng</v>
          </cell>
        </row>
        <row r="524">
          <cell r="E524" t="str">
            <v>Nh©n c«ng bËc 3.0/7</v>
          </cell>
        </row>
        <row r="525">
          <cell r="E525" t="str">
            <v>Cèt thÐp b¶n dÉn vµ dÇm ®ì b¶n d=8mm</v>
          </cell>
        </row>
        <row r="526">
          <cell r="E526" t="str">
            <v>A.VËt liÖu</v>
          </cell>
        </row>
        <row r="527">
          <cell r="E527" t="str">
            <v>ThÐp trßn d=8mm</v>
          </cell>
        </row>
        <row r="528">
          <cell r="E528" t="str">
            <v>D©y thÐp</v>
          </cell>
        </row>
        <row r="529">
          <cell r="E529" t="str">
            <v>B.Nh©n c«ng</v>
          </cell>
        </row>
        <row r="530">
          <cell r="E530" t="str">
            <v>Nh©n c«ng bËc 3.5/7</v>
          </cell>
        </row>
        <row r="531">
          <cell r="E531" t="str">
            <v>C. M¸y</v>
          </cell>
        </row>
        <row r="532">
          <cell r="E532" t="str">
            <v>M¸y c¾t uèn cèt thÐp</v>
          </cell>
        </row>
        <row r="533">
          <cell r="E533" t="str">
            <v>Cèt thÐp b¶n dÉn vµ dÇm ®ì b¶n d=10mm</v>
          </cell>
        </row>
        <row r="534">
          <cell r="E534" t="str">
            <v>A.VËt liÖu</v>
          </cell>
        </row>
        <row r="535">
          <cell r="E535" t="str">
            <v>ThÐp trßn d=10mm</v>
          </cell>
        </row>
        <row r="536">
          <cell r="E536" t="str">
            <v>D©y thÐp</v>
          </cell>
        </row>
        <row r="537">
          <cell r="E537" t="str">
            <v>B.Nh©n c«ng</v>
          </cell>
        </row>
        <row r="538">
          <cell r="E538" t="str">
            <v>Nh©n c«ng bËc 3.5/7</v>
          </cell>
        </row>
        <row r="539">
          <cell r="E539" t="str">
            <v>C. M¸y</v>
          </cell>
        </row>
        <row r="540">
          <cell r="E540" t="str">
            <v>M¸y c¾t uèn cèt thÐp</v>
          </cell>
        </row>
        <row r="541">
          <cell r="E541" t="str">
            <v>Cèt thÐp b¶n dÉn vµ dÇm ®ì b¶n d=12mm</v>
          </cell>
        </row>
        <row r="542">
          <cell r="E542" t="str">
            <v>A.VËt liÖu</v>
          </cell>
        </row>
        <row r="543">
          <cell r="E543" t="str">
            <v>ThÐp trßn d=12mm</v>
          </cell>
        </row>
        <row r="544">
          <cell r="E544" t="str">
            <v>D©y thÐp</v>
          </cell>
        </row>
        <row r="545">
          <cell r="E545" t="str">
            <v>Que hµn</v>
          </cell>
        </row>
        <row r="546">
          <cell r="E546" t="str">
            <v>B.Nh©n c«ng</v>
          </cell>
        </row>
        <row r="547">
          <cell r="E547" t="str">
            <v>Nh©n c«ng bËc 3.5/7</v>
          </cell>
        </row>
        <row r="548">
          <cell r="E548" t="str">
            <v>C. M¸y</v>
          </cell>
        </row>
        <row r="549">
          <cell r="E549" t="str">
            <v>M¸y hµn 23KW</v>
          </cell>
        </row>
        <row r="550">
          <cell r="E550" t="str">
            <v>M¸y c¾t uèn cèt thÐp</v>
          </cell>
        </row>
        <row r="551">
          <cell r="E551" t="str">
            <v>Cèt thÐp b¶n dÉn vµ dÇm ®ì b¶n d=14mm</v>
          </cell>
        </row>
        <row r="552">
          <cell r="E552" t="str">
            <v>A.VËt liÖu</v>
          </cell>
        </row>
        <row r="553">
          <cell r="E553" t="str">
            <v>ThÐp trßn d=14mm</v>
          </cell>
        </row>
        <row r="554">
          <cell r="E554" t="str">
            <v>D©y thÐp</v>
          </cell>
        </row>
        <row r="555">
          <cell r="E555" t="str">
            <v>Que hµn</v>
          </cell>
        </row>
        <row r="556">
          <cell r="E556" t="str">
            <v>B.Nh©n c«ng</v>
          </cell>
        </row>
        <row r="557">
          <cell r="E557" t="str">
            <v>Nh©n c«ng bËc 3.5/7</v>
          </cell>
        </row>
        <row r="558">
          <cell r="E558" t="str">
            <v>C. M¸y</v>
          </cell>
        </row>
        <row r="559">
          <cell r="E559" t="str">
            <v>M¸y hµn 23KW</v>
          </cell>
        </row>
        <row r="560">
          <cell r="E560" t="str">
            <v>M¸y c¾t uèn cèt thÐp</v>
          </cell>
        </row>
        <row r="561">
          <cell r="E561" t="str">
            <v>Cèt thÐp b¶n dÉn vµ dÇm ®ì b¶n d=16mm</v>
          </cell>
        </row>
        <row r="562">
          <cell r="E562" t="str">
            <v>A.VËt liÖu</v>
          </cell>
        </row>
        <row r="563">
          <cell r="E563" t="str">
            <v>ThÐp trßn d=16mm</v>
          </cell>
        </row>
        <row r="564">
          <cell r="E564" t="str">
            <v>D©y thÐp</v>
          </cell>
        </row>
        <row r="565">
          <cell r="E565" t="str">
            <v>Que hµn</v>
          </cell>
        </row>
        <row r="566">
          <cell r="E566" t="str">
            <v>B.Nh©n c«ng</v>
          </cell>
        </row>
        <row r="567">
          <cell r="E567" t="str">
            <v>Nh©n c«ng bËc 3.5/7</v>
          </cell>
        </row>
        <row r="568">
          <cell r="E568" t="str">
            <v>C. M¸y</v>
          </cell>
        </row>
        <row r="569">
          <cell r="E569" t="str">
            <v>M¸y hµn 23KW</v>
          </cell>
        </row>
        <row r="570">
          <cell r="E570" t="str">
            <v>M¸y c¾t uèn cèt thÐp</v>
          </cell>
        </row>
        <row r="571">
          <cell r="E571" t="str">
            <v>V÷a lãt mãng M100</v>
          </cell>
        </row>
        <row r="572">
          <cell r="E572" t="str">
            <v>A.VËt liÖu</v>
          </cell>
        </row>
        <row r="573">
          <cell r="E573" t="str">
            <v>V÷a XM M100</v>
          </cell>
        </row>
        <row r="574">
          <cell r="E574" t="str">
            <v>B.Nh©n c«ng</v>
          </cell>
        </row>
        <row r="575">
          <cell r="E575" t="str">
            <v>Nh©n c«ng bËc 3.0/7</v>
          </cell>
        </row>
        <row r="576">
          <cell r="E576" t="str">
            <v>C. M¸y</v>
          </cell>
        </row>
        <row r="577">
          <cell r="E577" t="str">
            <v>M¸y trén 250l</v>
          </cell>
        </row>
        <row r="578">
          <cell r="E578" t="str">
            <v>M¸y ®Çm bµn 1KW</v>
          </cell>
        </row>
        <row r="579">
          <cell r="E579" t="str">
            <v>L¾p ®Æt b¶n dÉn</v>
          </cell>
        </row>
        <row r="580">
          <cell r="E580" t="str">
            <v>B.Nh©n c«ng</v>
          </cell>
        </row>
        <row r="581">
          <cell r="E581" t="str">
            <v>Nh©n c«ng bËc 4,0/7</v>
          </cell>
        </row>
        <row r="582">
          <cell r="E582" t="str">
            <v>C. M¸y</v>
          </cell>
        </row>
        <row r="583">
          <cell r="E583" t="str">
            <v>CÈu 10T</v>
          </cell>
        </row>
        <row r="584">
          <cell r="E584" t="str">
            <v>t­êng hé lan mÒm</v>
          </cell>
        </row>
        <row r="585">
          <cell r="E585" t="str">
            <v>Gia c«ng thanh gi÷a+hai ®Çu hé lan</v>
          </cell>
        </row>
        <row r="586">
          <cell r="E586" t="str">
            <v>(KT 4140x490x3 , 700x490x3) mm</v>
          </cell>
        </row>
        <row r="587">
          <cell r="E587" t="str">
            <v>A.VËt liÖu</v>
          </cell>
        </row>
        <row r="588">
          <cell r="E588" t="str">
            <v>ThÐp tÊm</v>
          </cell>
        </row>
        <row r="589">
          <cell r="E589" t="str">
            <v>Que hµn</v>
          </cell>
        </row>
        <row r="590">
          <cell r="E590" t="str">
            <v>¤xy</v>
          </cell>
        </row>
        <row r="591">
          <cell r="E591" t="str">
            <v>§Êt ®Ìn</v>
          </cell>
        </row>
        <row r="592">
          <cell r="E592" t="str">
            <v>B.Nh©n c«ng</v>
          </cell>
        </row>
        <row r="593">
          <cell r="E593" t="str">
            <v>Nh©n c«ng bËc 3.5/7</v>
          </cell>
        </row>
        <row r="594">
          <cell r="E594" t="str">
            <v>C. M¸y</v>
          </cell>
        </row>
        <row r="595">
          <cell r="E595" t="str">
            <v>M¸y hµn 23KW</v>
          </cell>
        </row>
        <row r="596">
          <cell r="E596" t="str">
            <v>Khoan lç thÐp</v>
          </cell>
        </row>
        <row r="597">
          <cell r="E597" t="str">
            <v>B.Nh©n c«ng</v>
          </cell>
        </row>
        <row r="598">
          <cell r="E598" t="str">
            <v>Nh©n c«ng bËc 4,0/7</v>
          </cell>
        </row>
        <row r="599">
          <cell r="E599" t="str">
            <v>NC khoan 0,0169c x 2,119</v>
          </cell>
        </row>
        <row r="600">
          <cell r="E600" t="str">
            <v>NC lÊy dÊu 0,009 c (3097a/1479)</v>
          </cell>
        </row>
        <row r="601">
          <cell r="E601" t="str">
            <v>C. M¸y</v>
          </cell>
        </row>
        <row r="602">
          <cell r="E602" t="str">
            <v>M¸y khoan</v>
          </cell>
        </row>
        <row r="603">
          <cell r="E603" t="str">
            <v>S¬n chèng rØ</v>
          </cell>
        </row>
        <row r="604">
          <cell r="E604" t="str">
            <v>A.VËt liÖu</v>
          </cell>
        </row>
        <row r="605">
          <cell r="E605" t="str">
            <v>S¬n</v>
          </cell>
        </row>
        <row r="606">
          <cell r="E606" t="str">
            <v>B.Nh©n c«ng</v>
          </cell>
        </row>
        <row r="607">
          <cell r="E607" t="str">
            <v>Nh©n c«ng bËc 3.5/7</v>
          </cell>
        </row>
        <row r="608">
          <cell r="E608" t="str">
            <v>S¬n mµu 3 líp</v>
          </cell>
        </row>
        <row r="609">
          <cell r="E609" t="str">
            <v>A.VËt liÖu</v>
          </cell>
        </row>
        <row r="610">
          <cell r="E610" t="str">
            <v>S¬n</v>
          </cell>
        </row>
        <row r="611">
          <cell r="E611" t="str">
            <v>B.Nh©n c«ng</v>
          </cell>
        </row>
        <row r="612">
          <cell r="E612" t="str">
            <v>Nh©n c«ng bËc 3.5/7</v>
          </cell>
        </row>
        <row r="613">
          <cell r="E613" t="str">
            <v>Gia c«ng thÐp cét hé lan</v>
          </cell>
        </row>
        <row r="614">
          <cell r="E614" t="str">
            <v>KT 2x(150x15x15) , 2x(36x15x15) cm</v>
          </cell>
        </row>
        <row r="615">
          <cell r="E615" t="str">
            <v>A.VËt liÖu</v>
          </cell>
        </row>
        <row r="616">
          <cell r="E616" t="str">
            <v>ThÐp h×nh</v>
          </cell>
        </row>
        <row r="617">
          <cell r="E617" t="str">
            <v>Que hµn</v>
          </cell>
        </row>
        <row r="618">
          <cell r="E618" t="str">
            <v>¤xy</v>
          </cell>
        </row>
        <row r="619">
          <cell r="E619" t="str">
            <v>§Êt ®Ìn</v>
          </cell>
        </row>
        <row r="620">
          <cell r="E620" t="str">
            <v>B.Nh©n c«ng</v>
          </cell>
        </row>
        <row r="621">
          <cell r="E621" t="str">
            <v>Nh©n c«ng bËc 3.5/7</v>
          </cell>
        </row>
        <row r="622">
          <cell r="E622" t="str">
            <v>C. M¸y</v>
          </cell>
        </row>
        <row r="623">
          <cell r="E623" t="str">
            <v>M¸y hµn 23KW</v>
          </cell>
        </row>
        <row r="624">
          <cell r="E624" t="str">
            <v>Gia c«ng thÐp neo</v>
          </cell>
        </row>
        <row r="625">
          <cell r="E625" t="str">
            <v>A.VËt liÖu</v>
          </cell>
        </row>
        <row r="626">
          <cell r="E626" t="str">
            <v>ThÐp h×nh</v>
          </cell>
        </row>
        <row r="627">
          <cell r="E627" t="str">
            <v>Que hµn</v>
          </cell>
        </row>
        <row r="628">
          <cell r="E628" t="str">
            <v>¤xy</v>
          </cell>
        </row>
        <row r="629">
          <cell r="E629" t="str">
            <v>§Êt ®Ìn</v>
          </cell>
        </row>
        <row r="630">
          <cell r="E630" t="str">
            <v>B.Nh©n c«ng</v>
          </cell>
        </row>
        <row r="631">
          <cell r="E631" t="str">
            <v>Nh©n c«ng bËc 3.5/7</v>
          </cell>
        </row>
        <row r="632">
          <cell r="E632" t="str">
            <v>C. M¸y</v>
          </cell>
        </row>
        <row r="633">
          <cell r="E633" t="str">
            <v>M¸y hµn 23KW</v>
          </cell>
        </row>
        <row r="634">
          <cell r="E634" t="str">
            <v>BT mãng M150 ®¸ 4x6</v>
          </cell>
        </row>
        <row r="635">
          <cell r="E635" t="str">
            <v>A.VËt liÖu</v>
          </cell>
        </row>
        <row r="636">
          <cell r="E636" t="str">
            <v>V÷a BT M150 ®¸ 4x6</v>
          </cell>
        </row>
        <row r="637">
          <cell r="E637" t="str">
            <v>B.Nh©n c«ng</v>
          </cell>
        </row>
        <row r="638">
          <cell r="E638" t="str">
            <v>Nh©n c«ng bËc 3.0/7</v>
          </cell>
        </row>
        <row r="639">
          <cell r="E639" t="str">
            <v>C. M¸y</v>
          </cell>
        </row>
        <row r="640">
          <cell r="E640" t="str">
            <v>M¸y trén 250l</v>
          </cell>
        </row>
        <row r="641">
          <cell r="E641" t="str">
            <v>M¸y ®Çm dïi1.5KW</v>
          </cell>
        </row>
        <row r="642">
          <cell r="E642" t="str">
            <v>V¸n khu«n mãng</v>
          </cell>
        </row>
        <row r="643">
          <cell r="E643" t="str">
            <v>A.VËt liÖu</v>
          </cell>
        </row>
        <row r="644">
          <cell r="E644" t="str">
            <v>Gç v¸n</v>
          </cell>
        </row>
        <row r="645">
          <cell r="E645" t="str">
            <v>§inh</v>
          </cell>
        </row>
        <row r="646">
          <cell r="E646" t="str">
            <v>VËt liÖu kh¸c</v>
          </cell>
        </row>
        <row r="647">
          <cell r="E647" t="str">
            <v>B.Nh©n c«ng</v>
          </cell>
        </row>
        <row r="648">
          <cell r="E648" t="str">
            <v>Nh©n c«ng bËc 3.5/7</v>
          </cell>
        </row>
        <row r="649">
          <cell r="E649" t="str">
            <v>§µo ®Êt mãng hé lan</v>
          </cell>
        </row>
        <row r="650">
          <cell r="E650" t="str">
            <v>B.Nh©n c«ng</v>
          </cell>
        </row>
        <row r="651">
          <cell r="E651" t="str">
            <v>Nh©n c«ng bËc 2.7/7</v>
          </cell>
        </row>
        <row r="652">
          <cell r="E652" t="str">
            <v>§¾p ®Êt mãng ®Êt cÊp 3</v>
          </cell>
        </row>
        <row r="653">
          <cell r="E653" t="str">
            <v>B.Nh©n c«ng</v>
          </cell>
        </row>
        <row r="654">
          <cell r="E654" t="str">
            <v>Nh©n c«ng bËc 3.0/7</v>
          </cell>
        </row>
        <row r="655">
          <cell r="E655" t="str">
            <v>Ch«n cét hé lan</v>
          </cell>
        </row>
        <row r="656">
          <cell r="E656" t="str">
            <v>B.Nh©n c«ng</v>
          </cell>
        </row>
        <row r="657">
          <cell r="E657" t="str">
            <v>Nh©n c«ng bËc 4,5/7</v>
          </cell>
        </row>
        <row r="658">
          <cell r="E658" t="str">
            <v>§­êng hµn d=8mm</v>
          </cell>
        </row>
        <row r="659">
          <cell r="E659" t="str">
            <v>A.VËt liÖu</v>
          </cell>
        </row>
        <row r="660">
          <cell r="E660" t="str">
            <v>Que hµn</v>
          </cell>
        </row>
        <row r="661">
          <cell r="E661" t="str">
            <v>B.Nh©n c«ng</v>
          </cell>
        </row>
        <row r="662">
          <cell r="E662" t="str">
            <v>Nh©n c«ng bËc 4,0/7</v>
          </cell>
        </row>
        <row r="663">
          <cell r="E663" t="str">
            <v>C. M¸y</v>
          </cell>
        </row>
        <row r="664">
          <cell r="E664" t="str">
            <v>M¸y hµn 23KW</v>
          </cell>
        </row>
        <row r="665">
          <cell r="E665" t="str">
            <v>L¾p dùng t­êng hé lan</v>
          </cell>
        </row>
        <row r="666">
          <cell r="E666" t="str">
            <v>B.Nh©n c«ng</v>
          </cell>
        </row>
        <row r="667">
          <cell r="E667" t="str">
            <v>Nh©n c«ng bËc 4,5/7</v>
          </cell>
        </row>
        <row r="668">
          <cell r="E668" t="str">
            <v>Bª t«ng mÆt b»ng b·i chøa VL M100</v>
          </cell>
        </row>
        <row r="669">
          <cell r="E669" t="str">
            <v>A.VËt liÖu</v>
          </cell>
        </row>
        <row r="670">
          <cell r="E670" t="str">
            <v>V÷a BT M100 ®¸ 2x4</v>
          </cell>
        </row>
        <row r="671">
          <cell r="E671" t="str">
            <v>VËt liÖu kh¸c</v>
          </cell>
        </row>
        <row r="672">
          <cell r="E672" t="str">
            <v>B.Nh©n c«ng</v>
          </cell>
        </row>
        <row r="673">
          <cell r="E673" t="str">
            <v>Nh©n c«ng bËc 3.0/7</v>
          </cell>
        </row>
        <row r="674">
          <cell r="E674" t="str">
            <v>C. M¸y</v>
          </cell>
        </row>
        <row r="675">
          <cell r="E675" t="str">
            <v>M¸y trén 250l</v>
          </cell>
        </row>
        <row r="676">
          <cell r="E676" t="str">
            <v>M¸y ®Çm bµn 1KW</v>
          </cell>
        </row>
        <row r="677">
          <cell r="E677" t="str">
            <v xml:space="preserve">Cèng t¹m d=100cm </v>
          </cell>
        </row>
        <row r="678">
          <cell r="E678" t="str">
            <v>a. VËt liÖu</v>
          </cell>
        </row>
        <row r="679">
          <cell r="E679" t="str">
            <v>Bª t«ng èng cèng M200</v>
          </cell>
        </row>
        <row r="680">
          <cell r="E680" t="str">
            <v>V¸n khu«n ®æ BT èng cèng</v>
          </cell>
        </row>
        <row r="681">
          <cell r="E681" t="str">
            <v>ThÐp trßn</v>
          </cell>
        </row>
        <row r="682">
          <cell r="E682" t="str">
            <v>ThÐp h×nh</v>
          </cell>
        </row>
        <row r="683">
          <cell r="E683" t="str">
            <v>Que hµn</v>
          </cell>
        </row>
        <row r="684">
          <cell r="E684" t="str">
            <v>ThÐp trßn d=6mm</v>
          </cell>
        </row>
        <row r="685">
          <cell r="E685" t="str">
            <v>ThÐp trßn d=10mm</v>
          </cell>
        </row>
        <row r="686">
          <cell r="E686" t="str">
            <v>D©y thÐp</v>
          </cell>
        </row>
        <row r="687">
          <cell r="E687" t="str">
            <v>b. Nh©n c«ng</v>
          </cell>
        </row>
        <row r="688">
          <cell r="E688" t="str">
            <v>Nh©n c«ng bËc 3.5/7 (®æ bª t«ng)</v>
          </cell>
        </row>
        <row r="689">
          <cell r="E689" t="str">
            <v>Nh©n c«ng bËc 4,0/7 (LD v¸n khu«n)</v>
          </cell>
        </row>
        <row r="690">
          <cell r="E690" t="str">
            <v>Nh©n c«ng bËc 4,0/7( Gia c«ng thÐp)</v>
          </cell>
        </row>
        <row r="691">
          <cell r="E691" t="str">
            <v>c. M¸y thi c«ng</v>
          </cell>
        </row>
        <row r="692">
          <cell r="E692" t="str">
            <v>M¸y trén 250l( ®æ bª t«ng)</v>
          </cell>
        </row>
        <row r="693">
          <cell r="E693" t="str">
            <v>M¸y hµn 23KW( LD v¸n khu«n)</v>
          </cell>
        </row>
        <row r="694">
          <cell r="E694" t="str">
            <v>M¸y c¾t uèn cèt thÐp (Gia c«ng thÐp)</v>
          </cell>
        </row>
        <row r="695">
          <cell r="E695" t="str">
            <v>L¾p ®Æt èng cèng d=100</v>
          </cell>
        </row>
        <row r="696">
          <cell r="E696" t="str">
            <v>b. Nh©n c«ng</v>
          </cell>
        </row>
        <row r="697">
          <cell r="E697" t="str">
            <v>Nh©n c«ng bËc 3.0/7</v>
          </cell>
        </row>
        <row r="698">
          <cell r="E698" t="str">
            <v>c. M¸y thi c«ng</v>
          </cell>
        </row>
        <row r="699">
          <cell r="E699" t="str">
            <v>CÈu 5T</v>
          </cell>
        </row>
        <row r="700">
          <cell r="E700" t="str">
            <v>Bªt«ng bÖ ®óc + BÖ chøa M250</v>
          </cell>
        </row>
        <row r="701">
          <cell r="E701" t="str">
            <v>A.VËt liÖu</v>
          </cell>
        </row>
        <row r="702">
          <cell r="E702" t="str">
            <v>V÷a BT M250 ®¸ 4x6</v>
          </cell>
        </row>
        <row r="703">
          <cell r="E703" t="str">
            <v>Gç v¸n</v>
          </cell>
        </row>
        <row r="704">
          <cell r="E704" t="str">
            <v>§inh</v>
          </cell>
        </row>
        <row r="705">
          <cell r="E705" t="str">
            <v>§inh ®Üa</v>
          </cell>
        </row>
        <row r="706">
          <cell r="E706" t="str">
            <v>VËt liÖu kh¸c</v>
          </cell>
        </row>
        <row r="707">
          <cell r="E707" t="str">
            <v>B.Nh©n c«ng</v>
          </cell>
        </row>
        <row r="708">
          <cell r="E708" t="str">
            <v>Nh©n c«ng bËc 3.0/7</v>
          </cell>
        </row>
        <row r="709">
          <cell r="E709" t="str">
            <v>C. M¸y</v>
          </cell>
        </row>
        <row r="710">
          <cell r="E710" t="str">
            <v>M¸y trén 250l</v>
          </cell>
        </row>
        <row r="711">
          <cell r="E711" t="str">
            <v>M¸y ®Çm dïi1.5KW</v>
          </cell>
        </row>
        <row r="712">
          <cell r="E712" t="str">
            <v>R¶i th¸o v¸n sµn (LC 4 lÇn)</v>
          </cell>
        </row>
        <row r="713">
          <cell r="E713" t="str">
            <v>B.Nh©n c«ng</v>
          </cell>
        </row>
        <row r="714">
          <cell r="E714" t="str">
            <v>Nh©n c«ng bËc 3.5/7</v>
          </cell>
        </row>
        <row r="715">
          <cell r="E715" t="str">
            <v>V¸n khu«n ®æ BT bÖ ®óc dÇm</v>
          </cell>
        </row>
        <row r="716">
          <cell r="E716" t="str">
            <v>A.VËt liÖu</v>
          </cell>
        </row>
        <row r="717">
          <cell r="E717" t="str">
            <v>Gç v¸n</v>
          </cell>
        </row>
        <row r="718">
          <cell r="E718" t="str">
            <v>Gç ®µ nÑp</v>
          </cell>
        </row>
        <row r="719">
          <cell r="E719" t="str">
            <v>Gç chèng</v>
          </cell>
        </row>
        <row r="720">
          <cell r="E720" t="str">
            <v>§inh</v>
          </cell>
        </row>
        <row r="721">
          <cell r="E721" t="str">
            <v>VËt liÖu kh¸c</v>
          </cell>
        </row>
        <row r="722">
          <cell r="E722" t="str">
            <v>B.Nh©n c«ng</v>
          </cell>
        </row>
        <row r="723">
          <cell r="E723" t="str">
            <v>Nh©n c«ng bËc 3.5/7</v>
          </cell>
        </row>
        <row r="724">
          <cell r="E724" t="str">
            <v>§¸ héc xÕp chèng lón</v>
          </cell>
        </row>
        <row r="725">
          <cell r="E725" t="str">
            <v>A.VËt liÖu</v>
          </cell>
        </row>
        <row r="726">
          <cell r="E726" t="str">
            <v>§¸ héc</v>
          </cell>
        </row>
        <row r="727">
          <cell r="E727" t="str">
            <v>B.Nh©n c«ng</v>
          </cell>
        </row>
        <row r="728">
          <cell r="E728" t="str">
            <v>Nh©n c«ng bËc 3.5/7</v>
          </cell>
        </row>
        <row r="729">
          <cell r="E729" t="str">
            <v>èng nhùa d=60</v>
          </cell>
        </row>
        <row r="730">
          <cell r="E730" t="str">
            <v>A.VËt liÖu</v>
          </cell>
        </row>
        <row r="731">
          <cell r="E731" t="str">
            <v xml:space="preserve">èng nhùa </v>
          </cell>
        </row>
        <row r="732">
          <cell r="E732" t="str">
            <v>B.Nh©n c«ng</v>
          </cell>
        </row>
        <row r="733">
          <cell r="E733" t="str">
            <v>Nh©n c«ng bËc 3.0/7</v>
          </cell>
        </row>
        <row r="734">
          <cell r="E734" t="str">
            <v>G/c«ng CT bÖ ®óc F=8mm</v>
          </cell>
        </row>
        <row r="735">
          <cell r="E735" t="str">
            <v>A.VËt liÖu</v>
          </cell>
        </row>
        <row r="736">
          <cell r="E736" t="str">
            <v>ThÐp trßn d=8mm</v>
          </cell>
        </row>
        <row r="737">
          <cell r="E737" t="str">
            <v>D©y thÐp</v>
          </cell>
        </row>
        <row r="738">
          <cell r="E738" t="str">
            <v>B.Nh©n c«ng</v>
          </cell>
        </row>
        <row r="739">
          <cell r="E739" t="str">
            <v>Nh©n c«ng bËc 3.5/7</v>
          </cell>
        </row>
        <row r="740">
          <cell r="E740" t="str">
            <v>C. M¸y</v>
          </cell>
        </row>
        <row r="741">
          <cell r="E741" t="str">
            <v>M¸y c¾t uèn cèt thÐp</v>
          </cell>
        </row>
        <row r="742">
          <cell r="E742" t="str">
            <v>G/c«ng CT bÖ ®óc + bÖ chøa F=10mm</v>
          </cell>
        </row>
        <row r="743">
          <cell r="E743" t="str">
            <v>A.VËt liÖu</v>
          </cell>
        </row>
        <row r="744">
          <cell r="E744" t="str">
            <v>ThÐp trßn d=10mm</v>
          </cell>
        </row>
        <row r="745">
          <cell r="E745" t="str">
            <v>D©y thÐp</v>
          </cell>
        </row>
        <row r="746">
          <cell r="E746" t="str">
            <v>B.Nh©n c«ng</v>
          </cell>
        </row>
        <row r="747">
          <cell r="E747" t="str">
            <v>Nh©n c«ng bËc 3.5/7</v>
          </cell>
        </row>
        <row r="748">
          <cell r="E748" t="str">
            <v>C. M¸y</v>
          </cell>
        </row>
        <row r="749">
          <cell r="E749" t="str">
            <v>M¸y c¾t uèn cèt thÐp</v>
          </cell>
        </row>
        <row r="750">
          <cell r="E750" t="str">
            <v>G/c«ng CT bÖ chøa F=14mm</v>
          </cell>
        </row>
        <row r="751">
          <cell r="E751" t="str">
            <v>A.VËt liÖu</v>
          </cell>
        </row>
        <row r="752">
          <cell r="E752" t="str">
            <v>ThÐp trßn d=14mm</v>
          </cell>
        </row>
        <row r="753">
          <cell r="E753" t="str">
            <v>D©y thÐp</v>
          </cell>
        </row>
        <row r="754">
          <cell r="E754" t="str">
            <v>Que hµn</v>
          </cell>
        </row>
        <row r="755">
          <cell r="E755" t="str">
            <v>B.Nh©n c«ng</v>
          </cell>
        </row>
        <row r="756">
          <cell r="E756" t="str">
            <v>Nh©n c«ng bËc 3.5/7</v>
          </cell>
        </row>
        <row r="757">
          <cell r="E757" t="str">
            <v>C. M¸y</v>
          </cell>
        </row>
        <row r="758">
          <cell r="E758" t="str">
            <v>M¸y hµn 23KW</v>
          </cell>
        </row>
        <row r="759">
          <cell r="E759" t="str">
            <v>M¸y c¾t uèn cèt thÐp</v>
          </cell>
        </row>
        <row r="760">
          <cell r="E760" t="str">
            <v>L¸ng v÷a xim¨ng d=4cm M100</v>
          </cell>
        </row>
        <row r="761">
          <cell r="E761" t="str">
            <v>A.VËt liÖu</v>
          </cell>
        </row>
        <row r="762">
          <cell r="E762" t="str">
            <v>V÷a XM M100</v>
          </cell>
        </row>
        <row r="763">
          <cell r="E763" t="str">
            <v>B.Nh©n c«ng</v>
          </cell>
        </row>
        <row r="764">
          <cell r="E764" t="str">
            <v>Nh©n c«ng bËc 3,7/7</v>
          </cell>
        </row>
        <row r="765">
          <cell r="E765" t="str">
            <v>C. M¸y</v>
          </cell>
        </row>
        <row r="766">
          <cell r="E766" t="str">
            <v>M¸y trén v÷a 80l</v>
          </cell>
        </row>
        <row r="767">
          <cell r="E767" t="str">
            <v>Gèi cao su</v>
          </cell>
        </row>
        <row r="768">
          <cell r="E768" t="str">
            <v>A.VËt liÖu</v>
          </cell>
        </row>
        <row r="769">
          <cell r="E769" t="str">
            <v>Gèi cao su</v>
          </cell>
        </row>
        <row r="770">
          <cell r="E770" t="str">
            <v xml:space="preserve"> V©t liÖu kh¸c</v>
          </cell>
        </row>
        <row r="771">
          <cell r="E771" t="str">
            <v>B.Nh©n c«ng</v>
          </cell>
        </row>
        <row r="772">
          <cell r="E772" t="str">
            <v>Nh©n c«ng bËc 3.5/7</v>
          </cell>
        </row>
        <row r="773">
          <cell r="E773" t="str">
            <v>M¸y b¬m n­íc 75cv.</v>
          </cell>
        </row>
        <row r="774">
          <cell r="E774" t="str">
            <v>C. M¸y</v>
          </cell>
        </row>
        <row r="775">
          <cell r="E775" t="str">
            <v>M¸y b¬m n­íc 75cv</v>
          </cell>
        </row>
        <row r="776">
          <cell r="E776" t="str">
            <v>San ®Çm mÆt b»ng</v>
          </cell>
        </row>
        <row r="777">
          <cell r="E777" t="str">
            <v>C. M¸y</v>
          </cell>
        </row>
        <row r="778">
          <cell r="E778" t="str">
            <v>M¸y ®Çm 25T</v>
          </cell>
        </row>
        <row r="779">
          <cell r="E779" t="str">
            <v>M¸y ñi 110cv</v>
          </cell>
        </row>
        <row r="780">
          <cell r="E780" t="str">
            <v>BiÓn b¸o tªn cÇu</v>
          </cell>
        </row>
        <row r="781">
          <cell r="E781" t="str">
            <v>A.VËt liÖu</v>
          </cell>
        </row>
        <row r="782">
          <cell r="E782" t="str">
            <v>BiÓn b¸o</v>
          </cell>
        </row>
        <row r="783">
          <cell r="E783" t="str">
            <v>Trô biÓn b¸o</v>
          </cell>
        </row>
        <row r="784">
          <cell r="E784" t="str">
            <v>V÷a BT M150 ®¸ 4x6 (1,025x0,125)</v>
          </cell>
        </row>
        <row r="785">
          <cell r="E785" t="str">
            <v>VËt liÖu kh¸c</v>
          </cell>
        </row>
        <row r="786">
          <cell r="E786" t="str">
            <v>B.Nh©n c«ng</v>
          </cell>
        </row>
        <row r="787">
          <cell r="E787" t="str">
            <v>Nh©n c«ng bËc 4,5/7</v>
          </cell>
        </row>
        <row r="788">
          <cell r="E788" t="str">
            <v>Nh©n c«ng bËc 3.5/7</v>
          </cell>
        </row>
        <row r="789">
          <cell r="E789" t="str">
            <v>NC ch«n biÓn b¸o : 2,4 c«ng 4,5/7</v>
          </cell>
        </row>
        <row r="790">
          <cell r="E790" t="str">
            <v>NC ®æ BT mãng : 1,64c x 0,125 bËc 3,5/7</v>
          </cell>
        </row>
        <row r="791">
          <cell r="E791" t="str">
            <v>c. M¸y thi c«ng</v>
          </cell>
        </row>
        <row r="792">
          <cell r="E792" t="str">
            <v>M¸y trén 250l</v>
          </cell>
        </row>
        <row r="793">
          <cell r="E793" t="str">
            <v>M¸y ®Çm dïi1.5KW</v>
          </cell>
        </row>
        <row r="794">
          <cell r="E794" t="str">
            <v>L§ thÐp h×nh</v>
          </cell>
        </row>
        <row r="795">
          <cell r="E795" t="str">
            <v>A.VËt liÖu</v>
          </cell>
        </row>
        <row r="796">
          <cell r="E796" t="str">
            <v>ThÐp gãc</v>
          </cell>
        </row>
        <row r="797">
          <cell r="E797" t="str">
            <v>Que hµn</v>
          </cell>
        </row>
        <row r="798">
          <cell r="E798" t="str">
            <v>VËt liÖu kh¸c</v>
          </cell>
        </row>
        <row r="799">
          <cell r="E799" t="str">
            <v>B.Nh©n c«ng</v>
          </cell>
        </row>
        <row r="800">
          <cell r="E800" t="str">
            <v>Nh©n c«ng bËc 3.5/7</v>
          </cell>
        </row>
        <row r="801">
          <cell r="E801" t="str">
            <v>C. M¸y</v>
          </cell>
        </row>
        <row r="802">
          <cell r="E802" t="str">
            <v>M¸y hµn 23KW</v>
          </cell>
        </row>
        <row r="803">
          <cell r="E803" t="str">
            <v>Lµm vµ th¶ rä ®¸ d­íi n­íc</v>
          </cell>
        </row>
        <row r="804">
          <cell r="E804" t="str">
            <v>A.VËt liÖu</v>
          </cell>
        </row>
        <row r="805">
          <cell r="E805" t="str">
            <v>D©y thÐp d=3mm</v>
          </cell>
        </row>
        <row r="806">
          <cell r="E806" t="str">
            <v>§¸ héc</v>
          </cell>
        </row>
        <row r="807">
          <cell r="E807" t="str">
            <v>(§¸ héc thu håi 50% 0,8m3*0,5=0,4m3</v>
          </cell>
        </row>
        <row r="808">
          <cell r="E808" t="str">
            <v>B.Nh©n c«ng</v>
          </cell>
        </row>
        <row r="809">
          <cell r="E809" t="str">
            <v>Nh©n c«ng bËc 3.5/7</v>
          </cell>
        </row>
        <row r="810">
          <cell r="E810" t="str">
            <v>Lµm vµ th¶ rä ®¸ trªn c¹n</v>
          </cell>
        </row>
        <row r="811">
          <cell r="E811" t="str">
            <v>A.VËt liÖu</v>
          </cell>
        </row>
        <row r="812">
          <cell r="E812" t="str">
            <v>D©y thÐp d=3mm</v>
          </cell>
        </row>
        <row r="813">
          <cell r="E813" t="str">
            <v>§¸ héc</v>
          </cell>
        </row>
        <row r="814">
          <cell r="E814" t="str">
            <v>(§¸ héc thu håi 50% 1.1m3/2=0,55m3</v>
          </cell>
        </row>
        <row r="815">
          <cell r="E815" t="str">
            <v>B.Nh©n c«ng</v>
          </cell>
        </row>
        <row r="816">
          <cell r="E816" t="str">
            <v>Nh©n c«ng bËc 3.5/7</v>
          </cell>
        </row>
        <row r="817">
          <cell r="E817" t="str">
            <v>TD rä ®¸ d­íi n­íc (70%c«ngL§)</v>
          </cell>
        </row>
        <row r="818">
          <cell r="E818" t="str">
            <v>B.Nh©n c«ng</v>
          </cell>
        </row>
        <row r="819">
          <cell r="E819" t="str">
            <v>Nh©n c«ng bËc 3.5/7</v>
          </cell>
        </row>
        <row r="820">
          <cell r="E820" t="str">
            <v>(Lu©n chuyÓn 4 lÇn : 2,54c«ng/rä*4lÇn*0,7)</v>
          </cell>
        </row>
        <row r="821">
          <cell r="E821" t="str">
            <v>Th¸o dì rä ®¸ trªn c¹n ( 70% c«ng L§)</v>
          </cell>
        </row>
        <row r="822">
          <cell r="E822" t="str">
            <v>B.Nh©n c«ng</v>
          </cell>
        </row>
        <row r="823">
          <cell r="E823" t="str">
            <v>Nh©n c«ng bËc 3.5/7</v>
          </cell>
        </row>
        <row r="824">
          <cell r="E824" t="str">
            <v>(2,4c«ng/rä *2 lÇn *0,7)</v>
          </cell>
        </row>
        <row r="825">
          <cell r="E825" t="str">
            <v>L¾p ®Æt thÐp b¶n</v>
          </cell>
        </row>
        <row r="826">
          <cell r="E826" t="str">
            <v>A.VËt liÖu</v>
          </cell>
        </row>
        <row r="827">
          <cell r="E827" t="str">
            <v>ThÐp b¶n</v>
          </cell>
        </row>
        <row r="828">
          <cell r="E828" t="str">
            <v>Que hµn</v>
          </cell>
        </row>
        <row r="829">
          <cell r="E829" t="str">
            <v>VËt liÖu kh¸c</v>
          </cell>
        </row>
        <row r="830">
          <cell r="E830" t="str">
            <v>B.Nh©n c«ng</v>
          </cell>
        </row>
        <row r="831">
          <cell r="E831" t="str">
            <v>Nh©n c«ng bËc 3.5/7</v>
          </cell>
        </row>
        <row r="832">
          <cell r="E832" t="str">
            <v>C. M¸y</v>
          </cell>
        </row>
        <row r="833">
          <cell r="E833" t="str">
            <v>M¸y hµn 23KW</v>
          </cell>
        </row>
        <row r="834">
          <cell r="E834" t="str">
            <v xml:space="preserve">DÇm DUL M400 </v>
          </cell>
        </row>
        <row r="835">
          <cell r="E835" t="str">
            <v>A.VËt liÖu</v>
          </cell>
        </row>
        <row r="836">
          <cell r="E836" t="str">
            <v>V÷a BT M400 ®¸ 1x2 ®é sôt 14-17</v>
          </cell>
        </row>
        <row r="837">
          <cell r="E837" t="str">
            <v>VËt liÖu kh¸c</v>
          </cell>
        </row>
        <row r="838">
          <cell r="E838" t="str">
            <v>B.Nh©n c«ng</v>
          </cell>
        </row>
        <row r="839">
          <cell r="E839" t="str">
            <v>Nh©n c«ng bËc 4,0/7</v>
          </cell>
        </row>
        <row r="840">
          <cell r="E840" t="str">
            <v>C. M¸y</v>
          </cell>
        </row>
        <row r="841">
          <cell r="E841" t="str">
            <v>M¸y trén 250l</v>
          </cell>
        </row>
        <row r="842">
          <cell r="E842" t="str">
            <v>M¸y ®Çm dïi1.5KW</v>
          </cell>
        </row>
        <row r="843">
          <cell r="E843" t="str">
            <v>M¸y ®Çm bµn 1KW</v>
          </cell>
        </row>
        <row r="844">
          <cell r="E844" t="str">
            <v>M¸y kh¸c</v>
          </cell>
        </row>
        <row r="845">
          <cell r="E845" t="str">
            <v xml:space="preserve">BT mèi nèi  M400 </v>
          </cell>
        </row>
        <row r="846">
          <cell r="E846" t="str">
            <v>A.VËt liÖu</v>
          </cell>
        </row>
        <row r="847">
          <cell r="E847" t="str">
            <v>V÷a BT M400 ®¸ 1x2 ®é sôt 14-17</v>
          </cell>
        </row>
        <row r="848">
          <cell r="E848" t="str">
            <v>VËt liÖu kh¸c</v>
          </cell>
        </row>
        <row r="849">
          <cell r="E849" t="str">
            <v>B.Nh©n c«ng</v>
          </cell>
        </row>
        <row r="850">
          <cell r="E850" t="str">
            <v>Nh©n c«ng bËc 3.5/7</v>
          </cell>
        </row>
        <row r="851">
          <cell r="E851" t="str">
            <v>C. M¸y</v>
          </cell>
        </row>
        <row r="852">
          <cell r="E852" t="str">
            <v>M¸y trén 250l</v>
          </cell>
        </row>
        <row r="853">
          <cell r="E853" t="str">
            <v>M¸y ®Çm dïi1.5KW</v>
          </cell>
        </row>
        <row r="854">
          <cell r="E854" t="str">
            <v>M¸y kh¸c</v>
          </cell>
        </row>
        <row r="855">
          <cell r="E855" t="str">
            <v>V¸n khu«n thÐp ®óc dÇm DUL</v>
          </cell>
        </row>
        <row r="856">
          <cell r="E856" t="str">
            <v>A.VËt liÖu</v>
          </cell>
        </row>
        <row r="857">
          <cell r="E857" t="str">
            <v>ThÐp trßn</v>
          </cell>
        </row>
        <row r="858">
          <cell r="E858" t="str">
            <v>ThÐp h×nh</v>
          </cell>
        </row>
        <row r="859">
          <cell r="E859" t="str">
            <v>Que hµn</v>
          </cell>
        </row>
        <row r="860">
          <cell r="E860" t="str">
            <v>¤xy</v>
          </cell>
        </row>
        <row r="861">
          <cell r="E861" t="str">
            <v>§Êt ®Ìn</v>
          </cell>
        </row>
        <row r="862">
          <cell r="E862" t="str">
            <v>T¨ng ®¬</v>
          </cell>
        </row>
        <row r="863">
          <cell r="E863" t="str">
            <v>DÇu b«i tr¬n</v>
          </cell>
        </row>
        <row r="864">
          <cell r="E864" t="str">
            <v>Bul«ng M28x105</v>
          </cell>
        </row>
        <row r="865">
          <cell r="E865" t="str">
            <v>VËt liÖu kh¸c</v>
          </cell>
        </row>
        <row r="866">
          <cell r="E866" t="str">
            <v>B.Nh©n c«ng</v>
          </cell>
        </row>
        <row r="867">
          <cell r="E867" t="str">
            <v>Nh©n c«ng bËc 4,5/7</v>
          </cell>
        </row>
        <row r="868">
          <cell r="E868" t="str">
            <v>C. M¸y</v>
          </cell>
        </row>
        <row r="869">
          <cell r="E869" t="str">
            <v>M¸y hµn 23KW</v>
          </cell>
        </row>
        <row r="870">
          <cell r="E870" t="str">
            <v>M¸y c¾t thÐp</v>
          </cell>
        </row>
        <row r="871">
          <cell r="E871" t="str">
            <v>Têi ®iÖn 5T</v>
          </cell>
        </row>
        <row r="872">
          <cell r="E872" t="str">
            <v>CÈu 16T</v>
          </cell>
        </row>
        <row r="873">
          <cell r="E873" t="str">
            <v>M¸y kh¸c</v>
          </cell>
        </row>
        <row r="874">
          <cell r="E874" t="str">
            <v>G/c«ng CT dÇm F=6mm</v>
          </cell>
        </row>
        <row r="875">
          <cell r="E875" t="str">
            <v>A.VËt liÖu</v>
          </cell>
        </row>
        <row r="876">
          <cell r="E876" t="str">
            <v>ThÐp trßn d=6mm</v>
          </cell>
        </row>
        <row r="877">
          <cell r="E877" t="str">
            <v>D©y thÐp</v>
          </cell>
        </row>
        <row r="878">
          <cell r="E878" t="str">
            <v>Que hµn</v>
          </cell>
        </row>
        <row r="879">
          <cell r="E879" t="str">
            <v>B.Nh©n c«ng</v>
          </cell>
        </row>
        <row r="880">
          <cell r="E880" t="str">
            <v>Nh©n c«ng bËc 4,0/7</v>
          </cell>
        </row>
        <row r="881">
          <cell r="E881" t="str">
            <v>C. M¸y</v>
          </cell>
        </row>
        <row r="882">
          <cell r="E882" t="str">
            <v>M¸y hµn 23KW</v>
          </cell>
        </row>
        <row r="883">
          <cell r="E883" t="str">
            <v>M¸y c¾t uèn cèt thÐp</v>
          </cell>
        </row>
        <row r="884">
          <cell r="E884" t="str">
            <v>G/c«ng CT dÇm F=8mm</v>
          </cell>
        </row>
        <row r="885">
          <cell r="E885" t="str">
            <v>A.VËt liÖu</v>
          </cell>
        </row>
        <row r="886">
          <cell r="E886" t="str">
            <v>ThÐp trßn d=8mm</v>
          </cell>
        </row>
        <row r="887">
          <cell r="E887" t="str">
            <v>D©y thÐp</v>
          </cell>
        </row>
        <row r="888">
          <cell r="E888" t="str">
            <v>Que hµn</v>
          </cell>
        </row>
        <row r="889">
          <cell r="E889" t="str">
            <v>B.Nh©n c«ng</v>
          </cell>
        </row>
        <row r="890">
          <cell r="E890" t="str">
            <v>Nh©n c«ng bËc 4,0/7</v>
          </cell>
        </row>
        <row r="891">
          <cell r="E891" t="str">
            <v>C. M¸y</v>
          </cell>
        </row>
        <row r="892">
          <cell r="E892" t="str">
            <v>M¸y hµn 23KW</v>
          </cell>
        </row>
        <row r="893">
          <cell r="E893" t="str">
            <v>M¸y c¾t uèn cèt thÐp</v>
          </cell>
        </row>
        <row r="894">
          <cell r="E894" t="str">
            <v>G/c«ng CT dÇm F=10mm</v>
          </cell>
        </row>
        <row r="895">
          <cell r="E895" t="str">
            <v>A.VËt liÖu</v>
          </cell>
        </row>
        <row r="896">
          <cell r="E896" t="str">
            <v>ThÐp trßn d=10mm</v>
          </cell>
        </row>
        <row r="897">
          <cell r="E897" t="str">
            <v>D©y thÐp</v>
          </cell>
        </row>
        <row r="898">
          <cell r="E898" t="str">
            <v>Que hµn</v>
          </cell>
        </row>
        <row r="899">
          <cell r="E899" t="str">
            <v>B.Nh©n c«ng</v>
          </cell>
        </row>
        <row r="900">
          <cell r="E900" t="str">
            <v>Nh©n c«ng bËc 4,0/7</v>
          </cell>
        </row>
        <row r="901">
          <cell r="E901" t="str">
            <v>C. M¸y</v>
          </cell>
        </row>
        <row r="902">
          <cell r="E902" t="str">
            <v>M¸y hµn 23KW</v>
          </cell>
        </row>
        <row r="903">
          <cell r="E903" t="str">
            <v>M¸y c¾t uèn cèt thÐp</v>
          </cell>
        </row>
        <row r="904">
          <cell r="E904" t="str">
            <v>G/c«ng CT dÇm F=12mm</v>
          </cell>
        </row>
        <row r="905">
          <cell r="E905" t="str">
            <v>A.VËt liÖu</v>
          </cell>
        </row>
        <row r="906">
          <cell r="E906" t="str">
            <v>ThÐp trßn d=12mm</v>
          </cell>
        </row>
        <row r="907">
          <cell r="E907" t="str">
            <v>D©y thÐp</v>
          </cell>
        </row>
        <row r="908">
          <cell r="E908" t="str">
            <v>Que hµn</v>
          </cell>
        </row>
        <row r="909">
          <cell r="E909" t="str">
            <v>B.Nh©n c«ng</v>
          </cell>
        </row>
        <row r="910">
          <cell r="E910" t="str">
            <v>Nh©n c«ng bËc 4,0/7</v>
          </cell>
        </row>
        <row r="911">
          <cell r="E911" t="str">
            <v>C. M¸y</v>
          </cell>
        </row>
        <row r="912">
          <cell r="E912" t="str">
            <v>M¸y hµn 23KW</v>
          </cell>
        </row>
        <row r="913">
          <cell r="E913" t="str">
            <v>M¸y c¾t uèn cèt thÐp</v>
          </cell>
        </row>
        <row r="914">
          <cell r="E914" t="str">
            <v>G/c«ng CT dÇm F=14mm</v>
          </cell>
        </row>
        <row r="915">
          <cell r="E915" t="str">
            <v>A.VËt liÖu</v>
          </cell>
        </row>
        <row r="916">
          <cell r="E916" t="str">
            <v>ThÐp trßn d=14mm</v>
          </cell>
        </row>
        <row r="917">
          <cell r="E917" t="str">
            <v>D©y thÐp</v>
          </cell>
        </row>
        <row r="918">
          <cell r="E918" t="str">
            <v>Que hµn</v>
          </cell>
        </row>
        <row r="919">
          <cell r="E919" t="str">
            <v>B.Nh©n c«ng</v>
          </cell>
        </row>
        <row r="920">
          <cell r="E920" t="str">
            <v>Nh©n c«ng bËc 4,0/7</v>
          </cell>
        </row>
        <row r="921">
          <cell r="E921" t="str">
            <v>C. M¸y</v>
          </cell>
        </row>
        <row r="922">
          <cell r="E922" t="str">
            <v>M¸y hµn 23KW</v>
          </cell>
        </row>
        <row r="923">
          <cell r="E923" t="str">
            <v>M¸y c¾t uèn cèt thÐp</v>
          </cell>
        </row>
        <row r="924">
          <cell r="E924" t="str">
            <v>G/c«ng CT dÇm F=16mm</v>
          </cell>
        </row>
        <row r="925">
          <cell r="E925" t="str">
            <v>A.VËt liÖu</v>
          </cell>
        </row>
        <row r="926">
          <cell r="E926" t="str">
            <v>ThÐp trßn d=16mm</v>
          </cell>
        </row>
        <row r="927">
          <cell r="E927" t="str">
            <v>D©y thÐp</v>
          </cell>
        </row>
        <row r="928">
          <cell r="E928" t="str">
            <v>Que hµn</v>
          </cell>
        </row>
        <row r="929">
          <cell r="E929" t="str">
            <v>B.Nh©n c«ng</v>
          </cell>
        </row>
        <row r="930">
          <cell r="E930" t="str">
            <v>Nh©n c«ng bËc 4,0/7</v>
          </cell>
        </row>
        <row r="931">
          <cell r="E931" t="str">
            <v>C. M¸y</v>
          </cell>
        </row>
        <row r="932">
          <cell r="E932" t="str">
            <v>M¸y hµn 23KW</v>
          </cell>
        </row>
        <row r="933">
          <cell r="E933" t="str">
            <v>M¸y c¾t uèn cèt thÐp</v>
          </cell>
        </row>
        <row r="934">
          <cell r="E934" t="str">
            <v>G/c«ng CT dÇm F=18mm</v>
          </cell>
        </row>
        <row r="935">
          <cell r="E935" t="str">
            <v>A.VËt liÖu</v>
          </cell>
        </row>
        <row r="936">
          <cell r="E936" t="str">
            <v>ThÐp trßn d=18mm</v>
          </cell>
        </row>
        <row r="937">
          <cell r="E937" t="str">
            <v>D©y thÐp</v>
          </cell>
        </row>
        <row r="938">
          <cell r="E938" t="str">
            <v>Que hµn</v>
          </cell>
        </row>
        <row r="939">
          <cell r="E939" t="str">
            <v>B.Nh©n c«ng</v>
          </cell>
        </row>
        <row r="940">
          <cell r="E940" t="str">
            <v>Nh©n c«ng bËc 4,0/7</v>
          </cell>
        </row>
        <row r="941">
          <cell r="E941" t="str">
            <v>C. M¸y</v>
          </cell>
        </row>
        <row r="942">
          <cell r="E942" t="str">
            <v>M¸y hµn 23KW</v>
          </cell>
        </row>
        <row r="943">
          <cell r="E943" t="str">
            <v>M¸y c¾t uèn cèt thÐp</v>
          </cell>
        </row>
        <row r="944">
          <cell r="E944" t="str">
            <v>G/c«ng CT dÇm F=20mm</v>
          </cell>
        </row>
        <row r="945">
          <cell r="E945" t="str">
            <v>A.VËt liÖu</v>
          </cell>
        </row>
        <row r="946">
          <cell r="E946" t="str">
            <v>ThÐp trßn d=20mm</v>
          </cell>
        </row>
        <row r="947">
          <cell r="E947" t="str">
            <v>D©y thÐp</v>
          </cell>
        </row>
        <row r="948">
          <cell r="E948" t="str">
            <v>Que hµn</v>
          </cell>
        </row>
        <row r="949">
          <cell r="E949" t="str">
            <v>B.Nh©n c«ng</v>
          </cell>
        </row>
        <row r="950">
          <cell r="E950" t="str">
            <v>Nh©n c«ng bËc 4,0/7</v>
          </cell>
        </row>
        <row r="951">
          <cell r="E951" t="str">
            <v>C. M¸y</v>
          </cell>
        </row>
        <row r="952">
          <cell r="E952" t="str">
            <v>M¸y hµn 23KW</v>
          </cell>
        </row>
        <row r="953">
          <cell r="E953" t="str">
            <v>M¸y c¾t uèn cèt thÐp</v>
          </cell>
        </row>
        <row r="954">
          <cell r="E954" t="str">
            <v>G/c«ng CT dÇm F=25mm</v>
          </cell>
        </row>
        <row r="955">
          <cell r="E955" t="str">
            <v>A.VËt liÖu</v>
          </cell>
        </row>
        <row r="956">
          <cell r="E956" t="str">
            <v>ThÐp trßn d=25mm</v>
          </cell>
        </row>
        <row r="957">
          <cell r="E957" t="str">
            <v>D©y thÐp</v>
          </cell>
        </row>
        <row r="958">
          <cell r="E958" t="str">
            <v>Que hµn</v>
          </cell>
        </row>
        <row r="959">
          <cell r="E959" t="str">
            <v>B.Nh©n c«ng</v>
          </cell>
        </row>
        <row r="960">
          <cell r="E960" t="str">
            <v>Nh©n c«ng bËc 4,0/7</v>
          </cell>
        </row>
        <row r="961">
          <cell r="E961" t="str">
            <v>C. M¸y</v>
          </cell>
        </row>
        <row r="962">
          <cell r="E962" t="str">
            <v>M¸y hµn 23KW</v>
          </cell>
        </row>
        <row r="963">
          <cell r="E963" t="str">
            <v>M¸y c¾t uèn cèt thÐp</v>
          </cell>
        </row>
        <row r="964">
          <cell r="E964" t="str">
            <v>L¾p ®Æt èng thÐp luån c¸p DUL</v>
          </cell>
        </row>
        <row r="965">
          <cell r="E965" t="str">
            <v>A.VËt liÖu</v>
          </cell>
        </row>
        <row r="966">
          <cell r="E966" t="str">
            <v>èng thÐp luån c¸p</v>
          </cell>
        </row>
        <row r="967">
          <cell r="E967" t="str">
            <v>èng nèi</v>
          </cell>
        </row>
        <row r="968">
          <cell r="E968" t="str">
            <v>L­íi thÐp ®Þnh vÞ</v>
          </cell>
        </row>
        <row r="969">
          <cell r="E969" t="str">
            <v>D©y thÐp</v>
          </cell>
        </row>
        <row r="970">
          <cell r="E970" t="str">
            <v>L­ìi c­a c¾t</v>
          </cell>
        </row>
        <row r="971">
          <cell r="E971" t="str">
            <v>VËt liÖu kh¸c</v>
          </cell>
        </row>
        <row r="972">
          <cell r="E972" t="str">
            <v>B.Nh©n c«ng</v>
          </cell>
        </row>
        <row r="973">
          <cell r="E973" t="str">
            <v>Nh©n c«ng bËc 4,5/7</v>
          </cell>
        </row>
        <row r="974">
          <cell r="E974" t="str">
            <v>C. M¸y</v>
          </cell>
        </row>
        <row r="975">
          <cell r="E975" t="str">
            <v>M¸y c¾t èng</v>
          </cell>
        </row>
        <row r="976">
          <cell r="E976" t="str">
            <v>M¸y kh¸c</v>
          </cell>
        </row>
        <row r="977">
          <cell r="E977" t="str">
            <v>C¸p thÐp dÇm DUL kÐo sau 7tao F12,7</v>
          </cell>
        </row>
        <row r="978">
          <cell r="E978" t="str">
            <v>A.VËt liÖu</v>
          </cell>
        </row>
        <row r="979">
          <cell r="E979" t="str">
            <v>C¸p c­êng ®é cao</v>
          </cell>
        </row>
        <row r="980">
          <cell r="E980" t="str">
            <v>§¸ c¾t</v>
          </cell>
        </row>
        <row r="981">
          <cell r="E981" t="str">
            <v>VËt liÖu kh¸c</v>
          </cell>
        </row>
        <row r="982">
          <cell r="E982" t="str">
            <v>B.Nh©n c«ng</v>
          </cell>
        </row>
        <row r="983">
          <cell r="E983" t="str">
            <v>Nh©n c«ng bËc 4,5/7</v>
          </cell>
        </row>
        <row r="984">
          <cell r="E984" t="str">
            <v>C. M¸y</v>
          </cell>
        </row>
        <row r="985">
          <cell r="E985" t="str">
            <v>CÈu 25T</v>
          </cell>
        </row>
        <row r="986">
          <cell r="E986" t="str">
            <v>Têi ®iÖn 5T</v>
          </cell>
        </row>
        <row r="987">
          <cell r="E987" t="str">
            <v>M¸y c¾t c¸p</v>
          </cell>
        </row>
        <row r="988">
          <cell r="E988" t="str">
            <v>M¸y luån c¸p</v>
          </cell>
        </row>
        <row r="989">
          <cell r="E989" t="str">
            <v>M¸y b¬m n­íc 20cv</v>
          </cell>
        </row>
        <row r="990">
          <cell r="E990" t="str">
            <v>M¸y nÐn khÝ 10m3/h</v>
          </cell>
        </row>
        <row r="991">
          <cell r="E991" t="str">
            <v>KÝch 250T</v>
          </cell>
        </row>
        <row r="992">
          <cell r="E992" t="str">
            <v>KÝch 500T</v>
          </cell>
        </row>
        <row r="993">
          <cell r="E993" t="str">
            <v>M¸y kh¸c</v>
          </cell>
        </row>
        <row r="994">
          <cell r="E994" t="str">
            <v>B¬m v÷a XM trong èng luån c¸p</v>
          </cell>
        </row>
        <row r="995">
          <cell r="E995" t="str">
            <v>A.VËt liÖu</v>
          </cell>
        </row>
        <row r="996">
          <cell r="E996" t="str">
            <v>Xi m¨ng PC40</v>
          </cell>
        </row>
        <row r="997">
          <cell r="E997" t="str">
            <v>Phô gia</v>
          </cell>
        </row>
        <row r="998">
          <cell r="E998" t="str">
            <v>VËt liÖu kh¸c</v>
          </cell>
        </row>
        <row r="999">
          <cell r="E999" t="str">
            <v>B.Nh©n c«ng</v>
          </cell>
        </row>
        <row r="1000">
          <cell r="E1000" t="str">
            <v>Nh©n c«ng bËc 4,0/7</v>
          </cell>
        </row>
        <row r="1001">
          <cell r="E1001" t="str">
            <v>C. M¸y</v>
          </cell>
        </row>
        <row r="1002">
          <cell r="E1002" t="str">
            <v>M¸y trén v÷a 80l</v>
          </cell>
        </row>
        <row r="1003">
          <cell r="E1003" t="str">
            <v>M¸y nÐn khÝ 10m3/h</v>
          </cell>
        </row>
        <row r="1004">
          <cell r="E1004" t="str">
            <v>B¬m v÷a XM</v>
          </cell>
        </row>
        <row r="1005">
          <cell r="E1005" t="str">
            <v>M¸y b¬m n­íc 20cv</v>
          </cell>
        </row>
        <row r="1006">
          <cell r="E1006" t="str">
            <v>M¸y kh¸c</v>
          </cell>
        </row>
        <row r="1007">
          <cell r="E1007" t="str">
            <v>L¾p ®Æt neo OVM 13-7</v>
          </cell>
        </row>
        <row r="1008">
          <cell r="E1008" t="str">
            <v>A.VËt liÖu</v>
          </cell>
        </row>
        <row r="1009">
          <cell r="E1009" t="str">
            <v xml:space="preserve">Neo </v>
          </cell>
        </row>
        <row r="1010">
          <cell r="E1010" t="str">
            <v>B.Nh©n c«ng</v>
          </cell>
        </row>
        <row r="1011">
          <cell r="E1011" t="str">
            <v>Nh©n c«ng bËc 3.5/7</v>
          </cell>
        </row>
        <row r="1012">
          <cell r="E1012" t="str">
            <v>L¾p dùng vµ th¸o dì khung bailey TC trô</v>
          </cell>
        </row>
        <row r="1013">
          <cell r="E1013" t="str">
            <v>B.Nh©n c«ng</v>
          </cell>
        </row>
        <row r="1014">
          <cell r="E1014" t="str">
            <v>Nh©n c«ng bËc 4,0/7</v>
          </cell>
        </row>
        <row r="1015">
          <cell r="E1015" t="str">
            <v>C. M¸y</v>
          </cell>
        </row>
        <row r="1016">
          <cell r="E1016" t="str">
            <v>CÈu 16T</v>
          </cell>
        </row>
        <row r="1017">
          <cell r="E1017" t="str">
            <v>CÈu 25T</v>
          </cell>
        </row>
        <row r="1018">
          <cell r="E1018" t="str">
            <v>Sµ lan 200T</v>
          </cell>
        </row>
        <row r="1019">
          <cell r="E1019" t="str">
            <v>Sµ lan 400T</v>
          </cell>
        </row>
        <row r="1020">
          <cell r="E1020" t="str">
            <v>Tµu kÐo 150cv</v>
          </cell>
        </row>
        <row r="1021">
          <cell r="E1021" t="str">
            <v>LD vµ TD khung bailey TC mè (LC2 lÇn)</v>
          </cell>
        </row>
        <row r="1022">
          <cell r="E1022" t="str">
            <v>B.Nh©n c«ng</v>
          </cell>
        </row>
        <row r="1023">
          <cell r="E1023" t="str">
            <v>Nh©n c«ng bËc 4,0/7</v>
          </cell>
        </row>
        <row r="1024">
          <cell r="E1024" t="str">
            <v>C. M¸y</v>
          </cell>
        </row>
        <row r="1025">
          <cell r="E1025" t="str">
            <v>CÈu 16T</v>
          </cell>
        </row>
        <row r="1026">
          <cell r="E1026" t="str">
            <v xml:space="preserve">SX hÖ khung dµn gi¸o thi c«ng </v>
          </cell>
        </row>
        <row r="1027">
          <cell r="E1027" t="str">
            <v>A.VËt liÖu</v>
          </cell>
        </row>
        <row r="1028">
          <cell r="E1028" t="str">
            <v>ThÐp b¶n</v>
          </cell>
        </row>
        <row r="1029">
          <cell r="E1029" t="str">
            <v>ThÐp h×nh</v>
          </cell>
        </row>
        <row r="1030">
          <cell r="E1030" t="str">
            <v>Que hµn</v>
          </cell>
        </row>
        <row r="1031">
          <cell r="E1031" t="str">
            <v>¤xy</v>
          </cell>
        </row>
        <row r="1032">
          <cell r="E1032" t="str">
            <v>§Êt ®Ìn</v>
          </cell>
        </row>
        <row r="1033">
          <cell r="E1033" t="str">
            <v>B.Nh©n c«ng</v>
          </cell>
        </row>
        <row r="1034">
          <cell r="E1034" t="str">
            <v>Nh©n c«ng bËc 4,5/7</v>
          </cell>
        </row>
        <row r="1035">
          <cell r="E1035" t="str">
            <v>C. M¸y</v>
          </cell>
        </row>
        <row r="1036">
          <cell r="E1036" t="str">
            <v>M¸y hµn 23KW</v>
          </cell>
        </row>
        <row r="1037">
          <cell r="E1037" t="str">
            <v>M¸y c¾t thÐp</v>
          </cell>
        </row>
        <row r="1038">
          <cell r="E1038" t="str">
            <v>CÈu 10T</v>
          </cell>
        </row>
        <row r="1039">
          <cell r="E1039" t="str">
            <v>LD vµ th¸o dì hÖ khung dµn gi¸o TC trô</v>
          </cell>
        </row>
        <row r="1040">
          <cell r="E1040" t="str">
            <v>A.VËt liÖu</v>
          </cell>
        </row>
        <row r="1041">
          <cell r="E1041" t="str">
            <v>Que hµn</v>
          </cell>
        </row>
        <row r="1042">
          <cell r="E1042" t="str">
            <v>Bul«ng M20</v>
          </cell>
        </row>
        <row r="1043">
          <cell r="E1043" t="str">
            <v>VËt liÖu kh¸c</v>
          </cell>
        </row>
        <row r="1044">
          <cell r="E1044" t="str">
            <v>B.Nh©n c«ng</v>
          </cell>
        </row>
        <row r="1045">
          <cell r="E1045" t="str">
            <v>Nh©n c«ng bËc 4,0/7</v>
          </cell>
        </row>
        <row r="1046">
          <cell r="E1046" t="str">
            <v>C. M¸y</v>
          </cell>
        </row>
        <row r="1047">
          <cell r="E1047" t="str">
            <v>M¸y hµn 23KW</v>
          </cell>
        </row>
        <row r="1048">
          <cell r="E1048" t="str">
            <v>CÈu 25T</v>
          </cell>
        </row>
        <row r="1049">
          <cell r="E1049" t="str">
            <v>Sµ lan 200T</v>
          </cell>
        </row>
        <row r="1050">
          <cell r="E1050" t="str">
            <v>Sµ lan 400T</v>
          </cell>
        </row>
        <row r="1051">
          <cell r="E1051" t="str">
            <v>Tµu kÐo 150cv</v>
          </cell>
        </row>
        <row r="1052">
          <cell r="E1052" t="str">
            <v>CÈu 16T</v>
          </cell>
        </row>
        <row r="1053">
          <cell r="E1053" t="str">
            <v>LD vµ TD hÖ khung dµn gi¸o TC mè (LC2lÇn)</v>
          </cell>
        </row>
        <row r="1054">
          <cell r="E1054" t="str">
            <v>A.VËt liÖu</v>
          </cell>
        </row>
        <row r="1055">
          <cell r="E1055" t="str">
            <v>Que hµn</v>
          </cell>
        </row>
        <row r="1056">
          <cell r="E1056" t="str">
            <v>Bul«ng M20</v>
          </cell>
        </row>
        <row r="1057">
          <cell r="E1057" t="str">
            <v>VËt liÖu kh¸c</v>
          </cell>
        </row>
        <row r="1058">
          <cell r="E1058" t="str">
            <v>B.Nh©n c«ng</v>
          </cell>
        </row>
        <row r="1059">
          <cell r="E1059" t="str">
            <v>Nh©n c«ng bËc 4,0/7</v>
          </cell>
        </row>
        <row r="1060">
          <cell r="E1060" t="str">
            <v>C. M¸y</v>
          </cell>
        </row>
        <row r="1061">
          <cell r="E1061" t="str">
            <v>M¸y hµn 23KW</v>
          </cell>
        </row>
        <row r="1062">
          <cell r="E1062" t="str">
            <v>CÈu 25T</v>
          </cell>
        </row>
        <row r="1063">
          <cell r="E1063" t="str">
            <v>Gia c«ng, l¾p r¾p gç thi 
c«ng trô (LC4lÇn)</v>
          </cell>
        </row>
        <row r="1064">
          <cell r="E1064" t="str">
            <v>A.VËt liÖu</v>
          </cell>
        </row>
        <row r="1065">
          <cell r="E1065" t="str">
            <v>Gç v¸n</v>
          </cell>
        </row>
        <row r="1066">
          <cell r="E1066" t="str">
            <v>Bul«ng</v>
          </cell>
        </row>
        <row r="1067">
          <cell r="E1067" t="str">
            <v>B.Nh©n c«ng</v>
          </cell>
        </row>
        <row r="1068">
          <cell r="E1068" t="str">
            <v>Nh©n c«ng bËc 3.5/7</v>
          </cell>
        </row>
        <row r="1069">
          <cell r="E1069" t="str">
            <v>C. M¸y</v>
          </cell>
        </row>
        <row r="1070">
          <cell r="E1070" t="str">
            <v>CÈu 6T</v>
          </cell>
        </row>
        <row r="1071">
          <cell r="E1071" t="str">
            <v>Sµ lan 200T</v>
          </cell>
        </row>
        <row r="1072">
          <cell r="E1072" t="str">
            <v>Sµ lan 400T</v>
          </cell>
        </row>
        <row r="1073">
          <cell r="E1073" t="str">
            <v>Tµu kÐo 150cv</v>
          </cell>
        </row>
        <row r="1074">
          <cell r="E1074" t="str">
            <v>Gia c«ng, l¾p r¾p gç thi 
c«ng mè (LC2lÇn)</v>
          </cell>
        </row>
        <row r="1075">
          <cell r="E1075" t="str">
            <v>A.VËt liÖu</v>
          </cell>
        </row>
        <row r="1076">
          <cell r="E1076" t="str">
            <v>Gç v¸n</v>
          </cell>
        </row>
        <row r="1077">
          <cell r="E1077" t="str">
            <v>B.Nh©n c«ng</v>
          </cell>
        </row>
        <row r="1078">
          <cell r="E1078" t="str">
            <v>Nh©n c«ng bËc 3.5/7</v>
          </cell>
        </row>
        <row r="1079">
          <cell r="E1079" t="str">
            <v>Di chuyÓn toµn bé thiÕt bÞ 
ra trô vµ vµo</v>
          </cell>
        </row>
        <row r="1080">
          <cell r="E1080" t="str">
            <v>B.Nh©n c«ng</v>
          </cell>
        </row>
        <row r="1081">
          <cell r="E1081" t="str">
            <v>Nh©n c«ng bËc 4,0/7</v>
          </cell>
        </row>
        <row r="1082">
          <cell r="E1082" t="str">
            <v>C. M¸y</v>
          </cell>
        </row>
        <row r="1083">
          <cell r="E1083" t="str">
            <v>CÈu 25T</v>
          </cell>
        </row>
        <row r="1084">
          <cell r="E1084" t="str">
            <v>Sµ lan 200T</v>
          </cell>
        </row>
        <row r="1085">
          <cell r="E1085" t="str">
            <v>Sµ lan 400T</v>
          </cell>
        </row>
        <row r="1086">
          <cell r="E1086" t="str">
            <v>Tµu kÐo 150cv</v>
          </cell>
        </row>
        <row r="1087">
          <cell r="E1087" t="str">
            <v>CÈu 16T</v>
          </cell>
        </row>
        <row r="1088">
          <cell r="E1088" t="str">
            <v>§­êng hµn d=8mm</v>
          </cell>
        </row>
        <row r="1089">
          <cell r="E1089" t="str">
            <v>A.VËt liÖu</v>
          </cell>
        </row>
        <row r="1090">
          <cell r="E1090" t="str">
            <v>Que hµn</v>
          </cell>
        </row>
        <row r="1091">
          <cell r="E1091" t="str">
            <v>B.Nh©n c«ng</v>
          </cell>
        </row>
        <row r="1092">
          <cell r="E1092" t="str">
            <v>Nh©n c«ng bËc 4,0/7</v>
          </cell>
        </row>
        <row r="1093">
          <cell r="E1093" t="str">
            <v>C. M¸y</v>
          </cell>
        </row>
        <row r="1094">
          <cell r="E1094" t="str">
            <v>M¸y hµn 23KW</v>
          </cell>
        </row>
        <row r="1095">
          <cell r="E1095" t="str">
            <v xml:space="preserve">§­êng c¾t thÐp b¶n </v>
          </cell>
        </row>
        <row r="1096">
          <cell r="E1096" t="str">
            <v>A.VËt liÖu</v>
          </cell>
        </row>
        <row r="1097">
          <cell r="E1097" t="str">
            <v>¤xy</v>
          </cell>
        </row>
        <row r="1098">
          <cell r="E1098" t="str">
            <v>Axªtylen</v>
          </cell>
        </row>
        <row r="1099">
          <cell r="E1099" t="str">
            <v>B.Nh©n c«ng</v>
          </cell>
        </row>
        <row r="1100">
          <cell r="E1100" t="str">
            <v>Nh©n c«ng bËc 4,0/7</v>
          </cell>
        </row>
        <row r="1101">
          <cell r="E1101" t="str">
            <v>LÊy dÊu :0,01c</v>
          </cell>
        </row>
        <row r="1102">
          <cell r="E1102" t="str">
            <v>C¾t thÐp : 0,023c</v>
          </cell>
        </row>
        <row r="1103">
          <cell r="E1103" t="str">
            <v>TÈy bavia : 0,0519c</v>
          </cell>
        </row>
        <row r="1104">
          <cell r="E1104" t="str">
            <v>C. M¸y</v>
          </cell>
        </row>
        <row r="1105">
          <cell r="E1105" t="str">
            <v>M¸y nÐn khÝ 10m3/h</v>
          </cell>
        </row>
        <row r="1106">
          <cell r="E1106" t="str">
            <v>SX lan can tay vÞn</v>
          </cell>
        </row>
        <row r="1107">
          <cell r="E1107" t="str">
            <v>A.VËt liÖu</v>
          </cell>
        </row>
        <row r="1108">
          <cell r="E1108" t="str">
            <v>ThÐp b¶n</v>
          </cell>
        </row>
        <row r="1109">
          <cell r="E1109" t="str">
            <v>Que hµn</v>
          </cell>
        </row>
        <row r="1110">
          <cell r="E1110" t="str">
            <v>¤xy</v>
          </cell>
        </row>
        <row r="1111">
          <cell r="E1111" t="str">
            <v>§Êt ®Ìn</v>
          </cell>
        </row>
        <row r="1112">
          <cell r="E1112" t="str">
            <v>B.Nh©n c«ng</v>
          </cell>
        </row>
        <row r="1113">
          <cell r="E1113" t="str">
            <v>Nh©n c«ng bËc 3.5/7</v>
          </cell>
        </row>
        <row r="1114">
          <cell r="E1114" t="str">
            <v>C. M¸y</v>
          </cell>
        </row>
        <row r="1115">
          <cell r="E1115" t="str">
            <v>M¸y hµn 23KW</v>
          </cell>
        </row>
        <row r="1116">
          <cell r="E1116" t="str">
            <v>L¾p dùng lan can tay vÞn</v>
          </cell>
        </row>
        <row r="1117">
          <cell r="E1117" t="str">
            <v>A.VËt liÖu</v>
          </cell>
        </row>
        <row r="1118">
          <cell r="E1118" t="str">
            <v>Que hµn</v>
          </cell>
        </row>
        <row r="1119">
          <cell r="E1119" t="str">
            <v>B.Nh©n c«ng</v>
          </cell>
        </row>
        <row r="1120">
          <cell r="E1120" t="str">
            <v>Nh©n c«ng bËc 3.5/7</v>
          </cell>
        </row>
        <row r="1121">
          <cell r="E1121" t="str">
            <v>C. M¸y</v>
          </cell>
        </row>
        <row r="1122">
          <cell r="E1122" t="str">
            <v>M¸y hµn 23KW</v>
          </cell>
        </row>
        <row r="1123">
          <cell r="E1123" t="str">
            <v>QuÐt v«i gê ch¾n</v>
          </cell>
        </row>
        <row r="1124">
          <cell r="E1124" t="str">
            <v>A.VËt liÖu</v>
          </cell>
        </row>
        <row r="1125">
          <cell r="E1125" t="str">
            <v>V«i côc</v>
          </cell>
        </row>
        <row r="1126">
          <cell r="E1126" t="str">
            <v>VËt liÖu kh¸c</v>
          </cell>
        </row>
        <row r="1127">
          <cell r="E1127" t="str">
            <v>B.Nh©n c«ng</v>
          </cell>
        </row>
        <row r="1128">
          <cell r="E1128" t="str">
            <v>Nh©n c«ng bËc 3.5/7</v>
          </cell>
        </row>
        <row r="1129">
          <cell r="E1129" t="str">
            <v>S¬n ph©n tuyÕn</v>
          </cell>
        </row>
        <row r="1130">
          <cell r="E1130" t="str">
            <v>A.VËt liÖu</v>
          </cell>
        </row>
        <row r="1131">
          <cell r="E1131" t="str">
            <v>S¬n</v>
          </cell>
        </row>
        <row r="1132">
          <cell r="E1132" t="str">
            <v>VËt liÖu kh¸c</v>
          </cell>
        </row>
        <row r="1133">
          <cell r="E1133" t="str">
            <v>B.Nh©n c«ng</v>
          </cell>
        </row>
        <row r="1134">
          <cell r="E1134" t="str">
            <v>Nh©n c«ng bËc 4,0/7</v>
          </cell>
        </row>
        <row r="1135">
          <cell r="E1135" t="str">
            <v>Ch¶i rØ</v>
          </cell>
        </row>
        <row r="1136">
          <cell r="E1136" t="str">
            <v>B.Nh©n c«ng</v>
          </cell>
        </row>
        <row r="1137">
          <cell r="E1137" t="str">
            <v>Nh©n c«ng bËc 4,0/7</v>
          </cell>
        </row>
        <row r="1138">
          <cell r="E1138" t="str">
            <v>S¬n ph¶n quang</v>
          </cell>
        </row>
        <row r="1139">
          <cell r="E1139" t="str">
            <v>A.VËt liÖu</v>
          </cell>
        </row>
        <row r="1140">
          <cell r="E1140" t="str">
            <v>S¬n ph¶n quang</v>
          </cell>
        </row>
        <row r="1141">
          <cell r="E1141" t="str">
            <v>VËt liÖu kh¸c</v>
          </cell>
        </row>
        <row r="1142">
          <cell r="E1142" t="str">
            <v>B.Nh©n c«ng</v>
          </cell>
        </row>
        <row r="1143">
          <cell r="E1143" t="str">
            <v>Nh©n c«ng bËc 4,0/7</v>
          </cell>
        </row>
        <row r="1144">
          <cell r="E1144" t="str">
            <v>S¬n phñ.</v>
          </cell>
        </row>
        <row r="1145">
          <cell r="E1145" t="str">
            <v>A.VËt liÖu</v>
          </cell>
        </row>
        <row r="1146">
          <cell r="E1146" t="str">
            <v>S¬n phñ</v>
          </cell>
        </row>
        <row r="1147">
          <cell r="E1147" t="str">
            <v>X¨ng</v>
          </cell>
        </row>
        <row r="1148">
          <cell r="E1148" t="str">
            <v>VËt liÖu kh¸c</v>
          </cell>
        </row>
        <row r="1149">
          <cell r="E1149" t="str">
            <v>B.Nh©n c«ng</v>
          </cell>
        </row>
        <row r="1150">
          <cell r="E1150" t="str">
            <v>Nh©n c«ng bËc 4,0/7</v>
          </cell>
        </row>
        <row r="1151">
          <cell r="E1151" t="str">
            <v>S¬n chèng rØ</v>
          </cell>
        </row>
        <row r="1152">
          <cell r="E1152" t="str">
            <v>A.VËt liÖu</v>
          </cell>
        </row>
        <row r="1153">
          <cell r="E1153" t="str">
            <v>S¬n chèng rØ</v>
          </cell>
        </row>
        <row r="1154">
          <cell r="E1154" t="str">
            <v>X¨ng</v>
          </cell>
        </row>
        <row r="1155">
          <cell r="E1155" t="str">
            <v>VËt liÖu kh¸c</v>
          </cell>
        </row>
        <row r="1156">
          <cell r="E1156" t="str">
            <v>B.Nh©n c«ng</v>
          </cell>
        </row>
        <row r="1157">
          <cell r="E1157" t="str">
            <v>Nh©n c«ng bËc 4,0/7</v>
          </cell>
        </row>
        <row r="1158">
          <cell r="E1158" t="str">
            <v>L¾p dùng cÊu kiÖn thÐp</v>
          </cell>
        </row>
        <row r="1159">
          <cell r="E1159" t="str">
            <v>A.VËt liÖu</v>
          </cell>
        </row>
        <row r="1160">
          <cell r="E1160" t="str">
            <v>Bul«ng M20</v>
          </cell>
        </row>
        <row r="1161">
          <cell r="E1161" t="str">
            <v>Que hµn</v>
          </cell>
        </row>
        <row r="1162">
          <cell r="E1162" t="str">
            <v>VËt liÖu kh¸c</v>
          </cell>
        </row>
        <row r="1163">
          <cell r="E1163" t="str">
            <v>B.Nh©n c«ng</v>
          </cell>
        </row>
        <row r="1164">
          <cell r="E1164" t="str">
            <v>Nh©n c«ng bËc 4,0/7</v>
          </cell>
        </row>
        <row r="1165">
          <cell r="E1165" t="str">
            <v>C. M¸y</v>
          </cell>
        </row>
        <row r="1166">
          <cell r="E1166" t="str">
            <v>M¸y hµn 23KW</v>
          </cell>
        </row>
        <row r="1167">
          <cell r="E1167" t="str">
            <v>Bèc hµng lªn xuèng + vc tõ §N ®Õn CT L=219Km</v>
          </cell>
        </row>
        <row r="1168">
          <cell r="E1168" t="str">
            <v>B.Nh©n c«ng</v>
          </cell>
        </row>
        <row r="1169">
          <cell r="E1169" t="str">
            <v>Nh©n c«ng bËc 3.5/7</v>
          </cell>
        </row>
        <row r="1170">
          <cell r="E1170" t="str">
            <v>C. M¸y</v>
          </cell>
        </row>
        <row r="1171">
          <cell r="E1171" t="str">
            <v>CÈu 16T</v>
          </cell>
        </row>
        <row r="1172">
          <cell r="E1172" t="str">
            <v>VC hµng tõ §N-Ctr×nh (L=219Km)</v>
          </cell>
        </row>
        <row r="1173">
          <cell r="E1173" t="str">
            <v>D/C dÇm cÇu tõ bÖ ®óc ®Õn bÖ chøa</v>
          </cell>
        </row>
        <row r="1174">
          <cell r="E1174" t="str">
            <v>B.Nh©n c«ng</v>
          </cell>
        </row>
        <row r="1175">
          <cell r="E1175" t="str">
            <v>Nh©n c«ng bËc 4,0/7</v>
          </cell>
        </row>
        <row r="1176">
          <cell r="E1176" t="str">
            <v>C. M¸y</v>
          </cell>
        </row>
        <row r="1177">
          <cell r="E1177" t="str">
            <v>Xe goßng</v>
          </cell>
        </row>
        <row r="1178">
          <cell r="E1178" t="str">
            <v>Têi ®iÖn 5T</v>
          </cell>
        </row>
        <row r="1179">
          <cell r="E1179" t="str">
            <v>Sµng dÇm + D/C dÇm cÇu tõ b·i ®Õn vÞ trÝ lao</v>
          </cell>
        </row>
        <row r="1180">
          <cell r="E1180" t="str">
            <v>B.Nh©n c«ng</v>
          </cell>
        </row>
        <row r="1181">
          <cell r="E1181" t="str">
            <v>Nh©n c«ng bËc 4,0/7</v>
          </cell>
        </row>
        <row r="1182">
          <cell r="E1182" t="str">
            <v>C. M¸y</v>
          </cell>
        </row>
        <row r="1183">
          <cell r="E1183" t="str">
            <v>Xe goßng</v>
          </cell>
        </row>
        <row r="1184">
          <cell r="E1184" t="str">
            <v>Têi ®iÖn 5T</v>
          </cell>
        </row>
        <row r="1185">
          <cell r="E1185" t="str">
            <v>Lao kÐo dÇm BT DUL L=33m</v>
          </cell>
        </row>
        <row r="1186">
          <cell r="E1186" t="str">
            <v>A.VËt liÖu</v>
          </cell>
        </row>
        <row r="1187">
          <cell r="E1187" t="str">
            <v>ThÐp h×nh</v>
          </cell>
        </row>
        <row r="1188">
          <cell r="E1188" t="str">
            <v>Tµ vÑt gç</v>
          </cell>
        </row>
        <row r="1189">
          <cell r="E1189" t="str">
            <v>§inh ®­êng</v>
          </cell>
        </row>
        <row r="1190">
          <cell r="E1190" t="str">
            <v>VËt liÖu kh¸c</v>
          </cell>
        </row>
        <row r="1191">
          <cell r="E1191" t="str">
            <v>B.Nh©n c«ng</v>
          </cell>
        </row>
        <row r="1192">
          <cell r="E1192" t="str">
            <v>Nh©n c«ng bËc 4,0/7</v>
          </cell>
        </row>
        <row r="1193">
          <cell r="E1193" t="str">
            <v>C. M¸y</v>
          </cell>
        </row>
        <row r="1194">
          <cell r="E1194" t="str">
            <v>Xe lao dÇm</v>
          </cell>
        </row>
        <row r="1195">
          <cell r="E1195" t="str">
            <v>Têi ®iÖn 5T</v>
          </cell>
        </row>
        <row r="1196">
          <cell r="E1196" t="str">
            <v>M¸y kh¸c</v>
          </cell>
        </row>
        <row r="1197">
          <cell r="E1197" t="str">
            <v>L¾p dùng vµ th¸o dì ®µ gi¸o (2 l­ît)</v>
          </cell>
        </row>
        <row r="1198">
          <cell r="E1198" t="str">
            <v>A.VËt liÖu</v>
          </cell>
        </row>
        <row r="1199">
          <cell r="E1199" t="str">
            <v>Bul«ng</v>
          </cell>
        </row>
        <row r="1200">
          <cell r="E1200" t="str">
            <v>Que hµn</v>
          </cell>
        </row>
        <row r="1201">
          <cell r="E1201" t="str">
            <v>VËt liÖu kh¸c</v>
          </cell>
        </row>
        <row r="1202">
          <cell r="E1202" t="str">
            <v>B.Nh©n c«ng</v>
          </cell>
        </row>
        <row r="1203">
          <cell r="E1203" t="str">
            <v>Nh©n c«ng bËc 4,5/7</v>
          </cell>
        </row>
        <row r="1204">
          <cell r="E1204" t="str">
            <v>C. M¸y</v>
          </cell>
        </row>
        <row r="1205">
          <cell r="E1205" t="str">
            <v>CÈu 16T</v>
          </cell>
        </row>
        <row r="1206">
          <cell r="E1206" t="str">
            <v>M¸y hµn 23KW</v>
          </cell>
        </row>
        <row r="1207">
          <cell r="E1207" t="str">
            <v>CÈu dÇm tõ bÖ ®óc xuèng ®. tr­ît</v>
          </cell>
        </row>
        <row r="1208">
          <cell r="E1208" t="str">
            <v>A.VËt liÖu</v>
          </cell>
        </row>
        <row r="1209">
          <cell r="E1209" t="str">
            <v>Gç kª</v>
          </cell>
        </row>
        <row r="1210">
          <cell r="E1210" t="str">
            <v>VËt liÖu kh¸c</v>
          </cell>
        </row>
        <row r="1211">
          <cell r="E1211" t="str">
            <v>B.Nh©n c«ng</v>
          </cell>
        </row>
        <row r="1212">
          <cell r="E1212" t="str">
            <v>Nh©n c«ng bËc 5,0/7</v>
          </cell>
        </row>
        <row r="1213">
          <cell r="E1213" t="str">
            <v>C. M¸y</v>
          </cell>
        </row>
        <row r="1214">
          <cell r="E1214" t="str">
            <v>CÈu ch¹y trªn ray</v>
          </cell>
        </row>
        <row r="1215">
          <cell r="E1215" t="str">
            <v>N©ng h¹ dÇm cÇu L=33m</v>
          </cell>
        </row>
        <row r="1216">
          <cell r="E1216" t="str">
            <v>A.VËt liÖu</v>
          </cell>
        </row>
        <row r="1217">
          <cell r="E1217" t="str">
            <v>Gç kª</v>
          </cell>
        </row>
        <row r="1218">
          <cell r="E1218" t="str">
            <v>§inh ®Üa</v>
          </cell>
        </row>
        <row r="1219">
          <cell r="E1219" t="str">
            <v>B.Nh©n c«ng</v>
          </cell>
        </row>
        <row r="1220">
          <cell r="E1220" t="str">
            <v>Nh©n c«ng bËc 4,5/7</v>
          </cell>
        </row>
        <row r="1221">
          <cell r="E1221" t="str">
            <v>D/ch dÇm cÇu L=33m vµo vÞ trÝ</v>
          </cell>
        </row>
        <row r="1222">
          <cell r="E1222" t="str">
            <v>A.VËt liÖu</v>
          </cell>
        </row>
        <row r="1223">
          <cell r="E1223" t="str">
            <v>Ray</v>
          </cell>
        </row>
        <row r="1224">
          <cell r="E1224" t="str">
            <v>LËp l¸ch</v>
          </cell>
        </row>
        <row r="1225">
          <cell r="E1225" t="str">
            <v>Gç kª</v>
          </cell>
        </row>
        <row r="1226">
          <cell r="E1226" t="str">
            <v>§inh Cr¨mb«ng</v>
          </cell>
        </row>
        <row r="1227">
          <cell r="E1227" t="str">
            <v>B.Nh©n c«ng</v>
          </cell>
        </row>
        <row r="1228">
          <cell r="E1228" t="str">
            <v>Nh©n c«ng bËc 4,5/7</v>
          </cell>
        </row>
        <row r="1229">
          <cell r="E1229" t="str">
            <v>LËp ®­êng tr­ît ®Ó di chuyÓn dÇm</v>
          </cell>
        </row>
        <row r="1230">
          <cell r="E1230" t="str">
            <v>tõ b·i ®óc dÇm ®Õn ch©n cÇu</v>
          </cell>
        </row>
        <row r="1231">
          <cell r="E1231" t="str">
            <v>A.VËt liÖu</v>
          </cell>
        </row>
        <row r="1232">
          <cell r="E1232" t="str">
            <v>Ray</v>
          </cell>
        </row>
        <row r="1233">
          <cell r="E1233" t="str">
            <v>LËp l¸ch</v>
          </cell>
        </row>
        <row r="1234">
          <cell r="E1234" t="str">
            <v>Gç kª</v>
          </cell>
        </row>
        <row r="1235">
          <cell r="E1235" t="str">
            <v>§inh Cr¨mb«ng</v>
          </cell>
        </row>
        <row r="1236">
          <cell r="E1236" t="str">
            <v>Bul«ng</v>
          </cell>
        </row>
        <row r="1237">
          <cell r="E1237" t="str">
            <v>VËt liÖu kh¸c</v>
          </cell>
        </row>
        <row r="1238">
          <cell r="E1238" t="str">
            <v>B.Nh©n c«ng</v>
          </cell>
        </row>
        <row r="1239">
          <cell r="E1239" t="str">
            <v>Nh©n c«ng bËc 4,5/7</v>
          </cell>
        </row>
        <row r="1240">
          <cell r="E1240" t="str">
            <v>Th¸o dì ®­êng tr­ît 
 (tÝnh 80%c«ng l¾p)</v>
          </cell>
        </row>
        <row r="1241">
          <cell r="E1241" t="str">
            <v>B.Nh©n c«ng</v>
          </cell>
        </row>
        <row r="1242">
          <cell r="E1242" t="str">
            <v>Nh©n c«ng bËc 4,5/7</v>
          </cell>
        </row>
        <row r="1243">
          <cell r="E1243" t="str">
            <v>Th¸o l¾p tæ hîp  lao dÇm</v>
          </cell>
        </row>
        <row r="1244">
          <cell r="E1244" t="str">
            <v>A.VËt liÖu</v>
          </cell>
        </row>
        <row r="1245">
          <cell r="E1245" t="str">
            <v>Bul«ng+§inh t¸n</v>
          </cell>
        </row>
        <row r="1246">
          <cell r="E1246" t="str">
            <v>VËt liÖu kh¸c</v>
          </cell>
        </row>
        <row r="1247">
          <cell r="E1247" t="str">
            <v>B.Nh©n c«ng</v>
          </cell>
        </row>
        <row r="1248">
          <cell r="E1248" t="str">
            <v>Nh©n c«ng bËc 4,5/7</v>
          </cell>
        </row>
        <row r="1249">
          <cell r="E1249" t="str">
            <v>C. M¸y</v>
          </cell>
        </row>
        <row r="1250">
          <cell r="E1250" t="str">
            <v>Têi ®iÖn 5T</v>
          </cell>
        </row>
        <row r="1251">
          <cell r="E1251" t="str">
            <v>CÈu 25T</v>
          </cell>
        </row>
        <row r="1252">
          <cell r="E1252" t="str">
            <v>KÝch 50T</v>
          </cell>
        </row>
        <row r="1253">
          <cell r="E1253" t="str">
            <v>M¸y nÐn khÝ 10m3/h</v>
          </cell>
        </row>
        <row r="1254">
          <cell r="E1254" t="str">
            <v>M¸y kh¸c</v>
          </cell>
        </row>
        <row r="1255">
          <cell r="E1255" t="str">
            <v>ChuyÓn xe lao sang nhÞp</v>
          </cell>
        </row>
        <row r="1256">
          <cell r="E1256" t="str">
            <v>A.VËt liÖu</v>
          </cell>
        </row>
        <row r="1257">
          <cell r="E1257" t="str">
            <v>Tµ vÑt gç</v>
          </cell>
        </row>
        <row r="1258">
          <cell r="E1258" t="str">
            <v>34th/24</v>
          </cell>
        </row>
        <row r="1259">
          <cell r="E1259" t="str">
            <v>Ray</v>
          </cell>
        </row>
        <row r="1260">
          <cell r="E1260" t="str">
            <v>68*2*44,653/100</v>
          </cell>
        </row>
        <row r="1261">
          <cell r="E1261" t="str">
            <v>LËp l¸ch</v>
          </cell>
        </row>
        <row r="1262">
          <cell r="E1262" t="str">
            <v>6*2/50</v>
          </cell>
        </row>
        <row r="1263">
          <cell r="E1263" t="str">
            <v>§inh Cr¨mb«ng</v>
          </cell>
        </row>
        <row r="1264">
          <cell r="E1264" t="str">
            <v>136/15</v>
          </cell>
        </row>
        <row r="1265">
          <cell r="E1265" t="str">
            <v>C¸p</v>
          </cell>
        </row>
        <row r="1266">
          <cell r="E1266" t="str">
            <v>VËt liÖu kh¸c</v>
          </cell>
        </row>
        <row r="1267">
          <cell r="E1267" t="str">
            <v>B.Nh©n c«ng</v>
          </cell>
        </row>
        <row r="1268">
          <cell r="E1268" t="str">
            <v>Nh©n c«ng bËc 4,5/7</v>
          </cell>
        </row>
        <row r="1269">
          <cell r="E1269" t="str">
            <v>L§+TD ray</v>
          </cell>
        </row>
        <row r="1270">
          <cell r="E1270" t="str">
            <v>NC lao cÈu tõ mè-trô (trô -trô)</v>
          </cell>
        </row>
        <row r="1271">
          <cell r="E1271" t="str">
            <v>C. M¸y</v>
          </cell>
        </row>
        <row r="1272">
          <cell r="E1272" t="str">
            <v>Têi ®iÖn 5T</v>
          </cell>
        </row>
        <row r="1273">
          <cell r="E1273" t="str">
            <v>0,12ca x 150T</v>
          </cell>
        </row>
        <row r="1274">
          <cell r="E1274" t="str">
            <v>Xe goßng</v>
          </cell>
        </row>
        <row r="1275">
          <cell r="E1275" t="str">
            <v>CÈu 16T</v>
          </cell>
        </row>
        <row r="1276">
          <cell r="E1276" t="str">
            <v>Sµ lan 400T</v>
          </cell>
        </row>
        <row r="1277">
          <cell r="E1277" t="str">
            <v>Xe lao dÇm</v>
          </cell>
        </row>
        <row r="1278">
          <cell r="E1278" t="str">
            <v>Tµu kÐo 150cv</v>
          </cell>
        </row>
        <row r="1279">
          <cell r="E1279" t="str">
            <v>KÝch h¹ dÇm xuèng gèi</v>
          </cell>
        </row>
        <row r="1280">
          <cell r="E1280" t="str">
            <v>A.VËt liÖu</v>
          </cell>
        </row>
        <row r="1281">
          <cell r="E1281" t="str">
            <v>Tµ vÑt gç</v>
          </cell>
        </row>
        <row r="1282">
          <cell r="E1282" t="str">
            <v>§inh ®Üa</v>
          </cell>
        </row>
        <row r="1283">
          <cell r="E1283" t="str">
            <v>B.Nh©n c«ng</v>
          </cell>
        </row>
        <row r="1284">
          <cell r="E1284" t="str">
            <v>Nh©n c«ng bËc 4,5/7</v>
          </cell>
        </row>
        <row r="1285">
          <cell r="E1285" t="str">
            <v>C. M¸y</v>
          </cell>
        </row>
        <row r="1286">
          <cell r="E1286" t="str">
            <v>KÝch 250T</v>
          </cell>
        </row>
        <row r="1287">
          <cell r="E1287" t="str">
            <v xml:space="preserve">V/c thiÕt bÞ lao dÇm </v>
          </cell>
        </row>
        <row r="1288">
          <cell r="E1288" t="str">
            <v>tõ kho ®Õn CT 2Km vµ N.l¹i</v>
          </cell>
        </row>
        <row r="1289">
          <cell r="E1289" t="str">
            <v>B.Nh©n c«ng</v>
          </cell>
        </row>
        <row r="1290">
          <cell r="E1290" t="str">
            <v>Nh©n c«ng bËc 4,5/7</v>
          </cell>
        </row>
        <row r="1291">
          <cell r="E1291" t="str">
            <v>C. M¸y</v>
          </cell>
        </row>
        <row r="1292">
          <cell r="E1292" t="str">
            <v>CÈu 25T</v>
          </cell>
        </row>
        <row r="1293">
          <cell r="E1293" t="str">
            <v>Xe ®Çu kÐo vµ moãc</v>
          </cell>
        </row>
        <row r="1294">
          <cell r="E1294" t="str">
            <v>Bao t¶i ®Êt chèng xãi</v>
          </cell>
        </row>
        <row r="1295">
          <cell r="E1295" t="str">
            <v>A.VËt liÖu</v>
          </cell>
        </row>
        <row r="1296">
          <cell r="E1296" t="str">
            <v>Bao t¶i</v>
          </cell>
        </row>
        <row r="1297">
          <cell r="E1297" t="str">
            <v>§Êt trong bao t¶i</v>
          </cell>
        </row>
        <row r="1298">
          <cell r="E1298" t="str">
            <v>B.Nh©n c«ng</v>
          </cell>
        </row>
        <row r="1299">
          <cell r="E1299" t="str">
            <v>Nh©n c«ng bËc 3.0/7</v>
          </cell>
        </row>
        <row r="1300">
          <cell r="E1300" t="str">
            <v>§Êt sÐt luyÖn dÎo</v>
          </cell>
        </row>
        <row r="1301">
          <cell r="E1301" t="str">
            <v>A.VËt liÖu</v>
          </cell>
        </row>
        <row r="1302">
          <cell r="E1302" t="str">
            <v>§Êt sÐt</v>
          </cell>
        </row>
        <row r="1303">
          <cell r="E1303" t="str">
            <v>B.Nh©n c«ng</v>
          </cell>
        </row>
        <row r="1304">
          <cell r="E1304" t="str">
            <v>Nh©n c«ng bËc 3.0/7</v>
          </cell>
        </row>
        <row r="1305">
          <cell r="E1305" t="str">
            <v xml:space="preserve">D¨m s¹n ®Öm </v>
          </cell>
        </row>
        <row r="1306">
          <cell r="E1306" t="str">
            <v>A.VËt liÖu</v>
          </cell>
        </row>
        <row r="1307">
          <cell r="E1307" t="str">
            <v>§¸ d¨m 4x6</v>
          </cell>
        </row>
        <row r="1308">
          <cell r="E1308" t="str">
            <v>B.Nh©n c«ng</v>
          </cell>
        </row>
        <row r="1309">
          <cell r="E1309" t="str">
            <v>Nh©n c«ng bËc 3.0/7</v>
          </cell>
        </row>
        <row r="1310">
          <cell r="E1310" t="str">
            <v>§¾p ®Êt ®­êng c«ng vô K90</v>
          </cell>
        </row>
        <row r="1311">
          <cell r="E1311" t="str">
            <v>C. M¸y</v>
          </cell>
        </row>
        <row r="1312">
          <cell r="E1312" t="str">
            <v>M¸y ®Çm 9T</v>
          </cell>
        </row>
        <row r="1313">
          <cell r="E1313" t="str">
            <v>M¸y ñi 110cv</v>
          </cell>
        </row>
        <row r="1314">
          <cell r="E1314" t="str">
            <v>B.Nh©n c«ng</v>
          </cell>
        </row>
        <row r="1315">
          <cell r="E1315" t="str">
            <v>Nh©n c«ng bËc 3.0/7</v>
          </cell>
        </row>
        <row r="1316">
          <cell r="E1316" t="str">
            <v>Xóc ®¸ ®æ ®i</v>
          </cell>
        </row>
        <row r="1317">
          <cell r="E1317" t="str">
            <v>C. M¸y</v>
          </cell>
        </row>
        <row r="1318">
          <cell r="E1318" t="str">
            <v>M¸y ®µo&lt;=0.8m3</v>
          </cell>
        </row>
        <row r="1319">
          <cell r="E1319" t="str">
            <v>¤t« tù ®æ 10T</v>
          </cell>
        </row>
        <row r="1320">
          <cell r="E1320" t="str">
            <v>M¸y ñi 110cv</v>
          </cell>
        </row>
        <row r="1321">
          <cell r="E1321" t="str">
            <v>(M¸y nh©n K=1,15)</v>
          </cell>
        </row>
        <row r="1322">
          <cell r="E1322" t="str">
            <v>B.Nh©n c«ng</v>
          </cell>
        </row>
        <row r="1323">
          <cell r="E1323" t="str">
            <v>Nh©n c«ng bËc 3.0/7</v>
          </cell>
        </row>
        <row r="1324">
          <cell r="E1324" t="str">
            <v>(nh©n c«ng nh©n K=1,3)</v>
          </cell>
        </row>
        <row r="1325">
          <cell r="E1325" t="str">
            <v>VËn chuyÓn ®¸ ®æ ®i L=1Km</v>
          </cell>
        </row>
        <row r="1326">
          <cell r="E1326" t="str">
            <v>C. M¸y</v>
          </cell>
        </row>
        <row r="1327">
          <cell r="E1327" t="str">
            <v>¤t« tù ®æ 10T</v>
          </cell>
        </row>
        <row r="1328">
          <cell r="E1328" t="str">
            <v>§µo ®Êt ®Ó ®¾p + vËn chuyÓn L=2Km</v>
          </cell>
        </row>
        <row r="1329">
          <cell r="E1329" t="str">
            <v>A.VËt liÖu</v>
          </cell>
        </row>
        <row r="1330">
          <cell r="E1330" t="str">
            <v xml:space="preserve">§Êt ®¾p </v>
          </cell>
        </row>
        <row r="1331">
          <cell r="E1331" t="str">
            <v>C. M¸y</v>
          </cell>
        </row>
        <row r="1332">
          <cell r="E1332" t="str">
            <v>M¸y ®µo&lt;=0.8m3</v>
          </cell>
        </row>
        <row r="1333">
          <cell r="E1333" t="str">
            <v>¤t« tù ®æ 10T</v>
          </cell>
        </row>
        <row r="1334">
          <cell r="E1334" t="str">
            <v>¤t« tù ®æ 10T VchuyÓn tiÕp 1Km (BJ.1133)</v>
          </cell>
        </row>
        <row r="1335">
          <cell r="E1335" t="str">
            <v>M¸y ñi 110cv</v>
          </cell>
        </row>
        <row r="1336">
          <cell r="E1336" t="str">
            <v>B.Nh©n c«ng</v>
          </cell>
        </row>
        <row r="1337">
          <cell r="E1337" t="str">
            <v>Nh©n c«ng bËc 3.0/7</v>
          </cell>
        </row>
        <row r="1338">
          <cell r="E1338" t="str">
            <v>§¾p ®Êt khung v©y</v>
          </cell>
        </row>
        <row r="1339">
          <cell r="E1339" t="str">
            <v>C. M¸y</v>
          </cell>
        </row>
        <row r="1340">
          <cell r="E1340" t="str">
            <v>M¸y ®Çm 9T</v>
          </cell>
        </row>
        <row r="1341">
          <cell r="E1341" t="str">
            <v>M¸y ñi 110cv</v>
          </cell>
        </row>
        <row r="1342">
          <cell r="E1342" t="str">
            <v xml:space="preserve">CÊp phèi ®¸ d¨m </v>
          </cell>
        </row>
        <row r="1343">
          <cell r="E1343" t="str">
            <v>A.VËt liÖu</v>
          </cell>
        </row>
        <row r="1344">
          <cell r="E1344" t="str">
            <v>CÊp phèi ®¸ d¨m</v>
          </cell>
        </row>
        <row r="1345">
          <cell r="E1345" t="str">
            <v>B.Nh©n c«ng</v>
          </cell>
        </row>
        <row r="1346">
          <cell r="E1346" t="str">
            <v>Nh©n c«ng bËc 4,0/7</v>
          </cell>
        </row>
        <row r="1347">
          <cell r="E1347" t="str">
            <v>C. M¸y</v>
          </cell>
        </row>
        <row r="1348">
          <cell r="E1348" t="str">
            <v>M¸y ñi 110cv</v>
          </cell>
        </row>
        <row r="1349">
          <cell r="E1349" t="str">
            <v>M¸y san 110cv</v>
          </cell>
        </row>
        <row r="1350">
          <cell r="E1350" t="str">
            <v>Lu rung 25T</v>
          </cell>
        </row>
        <row r="1351">
          <cell r="E1351" t="str">
            <v>Lu b¸nh lèp 16T</v>
          </cell>
        </row>
        <row r="1352">
          <cell r="E1352" t="str">
            <v>Lu 10T</v>
          </cell>
        </row>
        <row r="1353">
          <cell r="E1353" t="str">
            <v>¤t« t­íi n­íc 5m3</v>
          </cell>
        </row>
        <row r="1354">
          <cell r="E1354" t="str">
            <v>M¸y kh¸c</v>
          </cell>
        </row>
        <row r="1355">
          <cell r="E1355" t="str">
            <v>§¾p nÒn ®­êng K95 ®Êt cÊp 3</v>
          </cell>
        </row>
        <row r="1356">
          <cell r="E1356" t="str">
            <v>C. M¸y</v>
          </cell>
        </row>
        <row r="1357">
          <cell r="E1357" t="str">
            <v>M¸y ®Çm 9T</v>
          </cell>
        </row>
        <row r="1358">
          <cell r="E1358" t="str">
            <v>M¸y ñi 110cv</v>
          </cell>
        </row>
        <row r="1359">
          <cell r="E1359" t="str">
            <v>B.Nh©n c«ng</v>
          </cell>
        </row>
        <row r="1360">
          <cell r="E1360" t="str">
            <v>Nh©n c«ng bËc 3.0/7</v>
          </cell>
        </row>
        <row r="1361">
          <cell r="E1361" t="str">
            <v>Thµnh phÇn BTN trung</v>
          </cell>
        </row>
        <row r="1362">
          <cell r="E1362" t="str">
            <v>A.VËt liÖu</v>
          </cell>
        </row>
        <row r="1363">
          <cell r="E1363" t="str">
            <v>§¸ 0.5x1(20%)</v>
          </cell>
        </row>
        <row r="1364">
          <cell r="E1364" t="str">
            <v>§¸ 1x2 (30%)</v>
          </cell>
        </row>
        <row r="1365">
          <cell r="E1365" t="str">
            <v>C¸t (43%)</v>
          </cell>
        </row>
        <row r="1366">
          <cell r="E1366" t="str">
            <v>Bét ®¸ 7%</v>
          </cell>
        </row>
        <row r="1367">
          <cell r="E1367" t="str">
            <v>Nhùa (5,5%)</v>
          </cell>
        </row>
        <row r="1368">
          <cell r="E1368" t="str">
            <v>BTN trung dµy 7cm</v>
          </cell>
        </row>
        <row r="1369">
          <cell r="E1369" t="str">
            <v>A.VËt liÖu</v>
          </cell>
        </row>
        <row r="1370">
          <cell r="E1370" t="str">
            <v>BT nhùa</v>
          </cell>
        </row>
        <row r="1371">
          <cell r="E1371" t="str">
            <v>B.Nh©n c«ng</v>
          </cell>
        </row>
        <row r="1372">
          <cell r="E1372" t="str">
            <v>Nh©n c«ng bËc 4,0/7</v>
          </cell>
        </row>
        <row r="1373">
          <cell r="E1373" t="str">
            <v>C. M¸y</v>
          </cell>
        </row>
        <row r="1374">
          <cell r="E1374" t="str">
            <v>M¸y r·i 20T/h</v>
          </cell>
        </row>
        <row r="1375">
          <cell r="E1375" t="str">
            <v>Lu 10T</v>
          </cell>
        </row>
        <row r="1376">
          <cell r="E1376" t="str">
            <v>Lu b¸nh lèp 16T</v>
          </cell>
        </row>
        <row r="1377">
          <cell r="E1377" t="str">
            <v>M¸y kh¸c</v>
          </cell>
        </row>
        <row r="1378">
          <cell r="E1378" t="str">
            <v>S¶n xuÊt  BTN</v>
          </cell>
        </row>
        <row r="1379">
          <cell r="E1379" t="str">
            <v>C. M¸y</v>
          </cell>
        </row>
        <row r="1380">
          <cell r="E1380" t="str">
            <v>Tr¹m trén 50-60T/h</v>
          </cell>
        </row>
        <row r="1381">
          <cell r="E1381" t="str">
            <v>M¸y xóc 1.25m3</v>
          </cell>
        </row>
        <row r="1382">
          <cell r="E1382" t="str">
            <v>M¸y ñi 110cv</v>
          </cell>
        </row>
        <row r="1383">
          <cell r="E1383" t="str">
            <v>M¸y kh¸c</v>
          </cell>
        </row>
        <row r="1384">
          <cell r="E1384" t="str">
            <v>VC BTN tõ TT Km7(Qlé9) 
®Õn Ctr×nh L=38km</v>
          </cell>
        </row>
        <row r="1385">
          <cell r="E1385" t="str">
            <v>C. M¸y</v>
          </cell>
        </row>
        <row r="1386">
          <cell r="E1386" t="str">
            <v>¤t« tù ®æ 10T</v>
          </cell>
        </row>
        <row r="1387">
          <cell r="E1387" t="str">
            <v>(0.0165+0.001x34Km)</v>
          </cell>
        </row>
        <row r="1388">
          <cell r="E1388" t="str">
            <v>T­ãi nhùa dÝnh b¸m TC 0,8kg/m2</v>
          </cell>
        </row>
        <row r="1389">
          <cell r="E1389" t="str">
            <v>A.VËt liÖu</v>
          </cell>
        </row>
        <row r="1390">
          <cell r="E1390" t="str">
            <v>Nhùa ®­êng</v>
          </cell>
        </row>
        <row r="1391">
          <cell r="E1391" t="str">
            <v>DÇu mazót</v>
          </cell>
        </row>
        <row r="1392">
          <cell r="E1392" t="str">
            <v>B.Nh©n c«ng</v>
          </cell>
        </row>
        <row r="1393">
          <cell r="E1393" t="str">
            <v>Nh©n c«ng bËc 3.5/7</v>
          </cell>
        </row>
        <row r="1394">
          <cell r="E1394" t="str">
            <v>C. M¸y</v>
          </cell>
        </row>
        <row r="1395">
          <cell r="E1395" t="str">
            <v>¤t« t­íi nhùa 7T</v>
          </cell>
        </row>
        <row r="1396">
          <cell r="E1396" t="str">
            <v>T­ãi nhùa dÝnh b¸m TC 1,5kg/m2</v>
          </cell>
        </row>
        <row r="1397">
          <cell r="E1397" t="str">
            <v>A.VËt liÖu</v>
          </cell>
        </row>
        <row r="1398">
          <cell r="E1398" t="str">
            <v>Nhùa ®­êng</v>
          </cell>
        </row>
        <row r="1399">
          <cell r="E1399" t="str">
            <v>DÇu mazót</v>
          </cell>
        </row>
        <row r="1400">
          <cell r="E1400" t="str">
            <v>B.Nh©n c«ng</v>
          </cell>
        </row>
        <row r="1401">
          <cell r="E1401" t="str">
            <v>Nh©n c«ng bËc 3.5/7</v>
          </cell>
        </row>
        <row r="1402">
          <cell r="E1402" t="str">
            <v>C. M¸y</v>
          </cell>
        </row>
        <row r="1403">
          <cell r="E1403" t="str">
            <v>¤t« t­íi nhùa 7T</v>
          </cell>
        </row>
        <row r="1404">
          <cell r="E1404" t="str">
            <v>§¦ßng hai ®Çu cÇu</v>
          </cell>
        </row>
        <row r="1405">
          <cell r="E1405" t="str">
            <v>T­ãi nhùa dÝnh b¸m TC 1,5kg/m2.</v>
          </cell>
        </row>
        <row r="1406">
          <cell r="E1406" t="str">
            <v>A.VËt liÖu</v>
          </cell>
        </row>
        <row r="1407">
          <cell r="E1407" t="str">
            <v>Nhùa ®­êng</v>
          </cell>
        </row>
        <row r="1408">
          <cell r="E1408" t="str">
            <v>DÇu mazót</v>
          </cell>
        </row>
        <row r="1409">
          <cell r="E1409" t="str">
            <v>B.Nh©n c«ng</v>
          </cell>
        </row>
        <row r="1410">
          <cell r="E1410" t="str">
            <v>Nh©n c«ng bËc 3.5/7</v>
          </cell>
        </row>
        <row r="1411">
          <cell r="E1411" t="str">
            <v>C. M¸y</v>
          </cell>
        </row>
        <row r="1412">
          <cell r="E1412" t="str">
            <v>¤t« t­íi nhùa 7T</v>
          </cell>
        </row>
        <row r="1413">
          <cell r="E1413" t="str">
            <v>V/c ®Êt ®æ ®i L=1Km</v>
          </cell>
        </row>
        <row r="1414">
          <cell r="E1414" t="str">
            <v>C. M¸y</v>
          </cell>
        </row>
        <row r="1415">
          <cell r="E1415" t="str">
            <v>¤t« tù ®æ 10T</v>
          </cell>
        </row>
        <row r="1416">
          <cell r="E1416" t="str">
            <v>§¸ x« bå gia cè mÆt ®­êng dµy 30cm</v>
          </cell>
        </row>
        <row r="1417">
          <cell r="E1417" t="str">
            <v>a - VËt liÖu :</v>
          </cell>
        </row>
        <row r="1418">
          <cell r="E1418" t="str">
            <v>§¸ x« bå</v>
          </cell>
        </row>
        <row r="1419">
          <cell r="E1419" t="str">
            <v>b - Nh©n c«ng</v>
          </cell>
        </row>
        <row r="1420">
          <cell r="E1420" t="str">
            <v>Nh©n c«ng bËc 4,0/7</v>
          </cell>
        </row>
        <row r="1421">
          <cell r="E1421" t="str">
            <v>c - M¸y thi c«ng</v>
          </cell>
        </row>
        <row r="1422">
          <cell r="E1422" t="str">
            <v>M¸y ñi 110cv</v>
          </cell>
        </row>
        <row r="1423">
          <cell r="E1423" t="str">
            <v>M¸y san 110cv</v>
          </cell>
        </row>
        <row r="1424">
          <cell r="E1424" t="str">
            <v>Lu rung 25T</v>
          </cell>
        </row>
        <row r="1425">
          <cell r="E1425" t="str">
            <v>Lu b¸nh lèp 16T</v>
          </cell>
        </row>
        <row r="1426">
          <cell r="E1426" t="str">
            <v>Lu 10T</v>
          </cell>
        </row>
        <row r="1427">
          <cell r="E1427" t="str">
            <v>¤t« t­íi n­íc 5m3</v>
          </cell>
        </row>
        <row r="1428">
          <cell r="E1428" t="str">
            <v>M¸y kh¸c</v>
          </cell>
        </row>
        <row r="1429">
          <cell r="E1429" t="str">
            <v>§¸ d¨m l¸ng nhùa TC3,5kg/m2 dµy 18cm</v>
          </cell>
        </row>
        <row r="1430">
          <cell r="E1430" t="str">
            <v>A.VËt liÖu</v>
          </cell>
        </row>
        <row r="1431">
          <cell r="E1431" t="str">
            <v>§¸ d¨m 4x6</v>
          </cell>
        </row>
        <row r="1432">
          <cell r="E1432" t="str">
            <v>§¸ d¨m 2x4</v>
          </cell>
        </row>
        <row r="1433">
          <cell r="E1433" t="str">
            <v>§¸ d¨m 1x2</v>
          </cell>
        </row>
        <row r="1434">
          <cell r="E1434" t="str">
            <v>§¸ d¨m 0,5x1</v>
          </cell>
        </row>
        <row r="1435">
          <cell r="E1435" t="str">
            <v>Nhùa ®­êng</v>
          </cell>
        </row>
        <row r="1436">
          <cell r="E1436" t="str">
            <v>Cñi</v>
          </cell>
        </row>
        <row r="1437">
          <cell r="E1437" t="str">
            <v>B.Nh©n c«ng</v>
          </cell>
        </row>
        <row r="1438">
          <cell r="E1438" t="str">
            <v>Nh©n c«ng bËc 3.2/7</v>
          </cell>
        </row>
        <row r="1439">
          <cell r="E1439" t="str">
            <v>C. M¸y</v>
          </cell>
        </row>
        <row r="1440">
          <cell r="E1440" t="str">
            <v>M¸y lu 8.5T</v>
          </cell>
        </row>
        <row r="1441">
          <cell r="E1441" t="str">
            <v>Lu lÌn nÒn ®­êng K98.</v>
          </cell>
        </row>
        <row r="1442">
          <cell r="E1442" t="str">
            <v>C. M¸y</v>
          </cell>
        </row>
        <row r="1443">
          <cell r="E1443" t="str">
            <v>¤t« t­íi n­íc 5m3</v>
          </cell>
        </row>
        <row r="1444">
          <cell r="E1444" t="str">
            <v>Lu 10T</v>
          </cell>
        </row>
        <row r="1445">
          <cell r="E1445" t="str">
            <v>M¸y b¬m n­íc 20cv</v>
          </cell>
        </row>
        <row r="1446">
          <cell r="E1446" t="str">
            <v>B.Nh©n c«ng</v>
          </cell>
        </row>
        <row r="1447">
          <cell r="E1447" t="str">
            <v>Nh©n c«ng bËc 2.7/7</v>
          </cell>
        </row>
        <row r="1448">
          <cell r="E1448" t="str">
            <v>BTN trung dµy 7cm.</v>
          </cell>
        </row>
        <row r="1449">
          <cell r="E1449" t="str">
            <v>A.VËt liÖu</v>
          </cell>
        </row>
        <row r="1450">
          <cell r="E1450" t="str">
            <v>BT nhùa</v>
          </cell>
        </row>
        <row r="1451">
          <cell r="E1451" t="str">
            <v>B.Nh©n c«ng</v>
          </cell>
        </row>
        <row r="1452">
          <cell r="E1452" t="str">
            <v>Nh©n c«ng bËc 4,0/7</v>
          </cell>
        </row>
        <row r="1453">
          <cell r="E1453" t="str">
            <v>C. M¸y</v>
          </cell>
        </row>
        <row r="1454">
          <cell r="E1454" t="str">
            <v>M¸y r·i 20T/h</v>
          </cell>
        </row>
        <row r="1455">
          <cell r="E1455" t="str">
            <v>Lu 10T</v>
          </cell>
        </row>
        <row r="1456">
          <cell r="E1456" t="str">
            <v>Lu b¸nh lèp 16T</v>
          </cell>
        </row>
        <row r="1457">
          <cell r="E1457" t="str">
            <v>M¸y kh¸c</v>
          </cell>
        </row>
        <row r="1458">
          <cell r="E1458" t="str">
            <v>D¨m s¹n ®Öm.</v>
          </cell>
        </row>
        <row r="1459">
          <cell r="E1459" t="str">
            <v>A.VËt liÖu</v>
          </cell>
        </row>
        <row r="1460">
          <cell r="E1460" t="str">
            <v>§¸ d¨m 4x6</v>
          </cell>
        </row>
        <row r="1461">
          <cell r="E1461" t="str">
            <v>B.Nh©n c«ng</v>
          </cell>
        </row>
        <row r="1462">
          <cell r="E1462" t="str">
            <v>Nh©n c«ng bËc 3.0/7</v>
          </cell>
        </row>
        <row r="1463">
          <cell r="E1463" t="str">
            <v>§µo ®Êt ®Ó ®¾p + vËn chuyÓn L=2Km.</v>
          </cell>
        </row>
        <row r="1464">
          <cell r="E1464" t="str">
            <v>A.VËt liÖu</v>
          </cell>
        </row>
        <row r="1465">
          <cell r="E1465" t="str">
            <v xml:space="preserve">§Êt ®¾p </v>
          </cell>
        </row>
        <row r="1466">
          <cell r="E1466" t="str">
            <v>C. M¸y</v>
          </cell>
        </row>
        <row r="1467">
          <cell r="E1467" t="str">
            <v>M¸y ®µo&lt;=0.8m3</v>
          </cell>
        </row>
        <row r="1468">
          <cell r="E1468" t="str">
            <v>¤t« tù ®æ 10T</v>
          </cell>
        </row>
        <row r="1469">
          <cell r="E1469" t="str">
            <v>¤t« tù ®æ 10T VchuyÓn tiÕp 1Km (BJ.1133)</v>
          </cell>
        </row>
        <row r="1470">
          <cell r="E1470" t="str">
            <v>M¸y ñi 110cv</v>
          </cell>
        </row>
        <row r="1471">
          <cell r="E1471" t="str">
            <v>B.Nh©n c«ng</v>
          </cell>
        </row>
        <row r="1472">
          <cell r="E1472" t="str">
            <v>Nh©n c«ng bËc 3.0/7</v>
          </cell>
        </row>
        <row r="1473">
          <cell r="E1473" t="str">
            <v>CP sái s¹n lµm mÆt b»ng b·i chøa VL vµ ®­êng c/vô b·i ®óc dÇm dµy 10cm</v>
          </cell>
        </row>
        <row r="1474">
          <cell r="E1474" t="str">
            <v>A.VËt liÖu</v>
          </cell>
        </row>
        <row r="1475">
          <cell r="E1475" t="str">
            <v xml:space="preserve">CÊp phèi sái s¹n </v>
          </cell>
        </row>
        <row r="1476">
          <cell r="E1476" t="str">
            <v>B.Nh©n c«ng</v>
          </cell>
        </row>
        <row r="1477">
          <cell r="E1477" t="str">
            <v>Nh©n c«ng bËc 2.5/7</v>
          </cell>
        </row>
        <row r="1478">
          <cell r="E1478" t="str">
            <v>C. M¸y</v>
          </cell>
        </row>
        <row r="1479">
          <cell r="E1479" t="str">
            <v>M¸y lu 8.5T</v>
          </cell>
        </row>
        <row r="1480">
          <cell r="E1480" t="str">
            <v>M¸y kh¸c</v>
          </cell>
        </row>
        <row r="1481">
          <cell r="E1481" t="str">
            <v>CÊp phèi ®¸ d¨m .</v>
          </cell>
        </row>
        <row r="1482">
          <cell r="E1482" t="str">
            <v>A.VËt liÖu</v>
          </cell>
        </row>
        <row r="1483">
          <cell r="E1483" t="str">
            <v>CÊp phèi ®¸ d¨m</v>
          </cell>
        </row>
        <row r="1484">
          <cell r="E1484" t="str">
            <v>B.Nh©n c«ng</v>
          </cell>
        </row>
        <row r="1485">
          <cell r="E1485" t="str">
            <v>Nh©n c«ng bËc 4,0/7</v>
          </cell>
        </row>
        <row r="1486">
          <cell r="E1486" t="str">
            <v>C. M¸y</v>
          </cell>
        </row>
        <row r="1487">
          <cell r="E1487" t="str">
            <v>M¸y ñi 110cv</v>
          </cell>
        </row>
        <row r="1488">
          <cell r="E1488" t="str">
            <v>M¸y san 110cv</v>
          </cell>
        </row>
        <row r="1489">
          <cell r="E1489" t="str">
            <v>Lu rung 25T</v>
          </cell>
        </row>
        <row r="1490">
          <cell r="E1490" t="str">
            <v>Lu b¸nh lèp 16T</v>
          </cell>
        </row>
        <row r="1491">
          <cell r="E1491" t="str">
            <v>Lu 10T</v>
          </cell>
        </row>
        <row r="1492">
          <cell r="E1492" t="str">
            <v>¤t« t­íi n­íc 5m3</v>
          </cell>
        </row>
        <row r="1493">
          <cell r="E1493" t="str">
            <v>M¸y kh¸c</v>
          </cell>
        </row>
        <row r="1494">
          <cell r="E1494" t="str">
            <v>§¾p nÒn ®­êng K98 ®Êt cÊp 3.</v>
          </cell>
        </row>
        <row r="1495">
          <cell r="E1495" t="str">
            <v>C. M¸y</v>
          </cell>
        </row>
        <row r="1496">
          <cell r="E1496" t="str">
            <v>M¸y ®Çm 25T</v>
          </cell>
        </row>
        <row r="1497">
          <cell r="E1497" t="str">
            <v>M¸y ñi 110cv</v>
          </cell>
        </row>
        <row r="1498">
          <cell r="E1498" t="str">
            <v>M¸y san 110cv</v>
          </cell>
        </row>
        <row r="1499">
          <cell r="E1499" t="str">
            <v>M¸y kh¸c</v>
          </cell>
        </row>
        <row r="1500">
          <cell r="E1500" t="str">
            <v>B.Nh©n c«ng</v>
          </cell>
        </row>
        <row r="1501">
          <cell r="E1501" t="str">
            <v>Nh©n c«ng bËc 3.0/7</v>
          </cell>
        </row>
        <row r="1502">
          <cell r="E1502" t="str">
            <v>§¾p nÒn ®­êng K95 ®Êt cÊp 3.</v>
          </cell>
        </row>
        <row r="1503">
          <cell r="E1503" t="str">
            <v>C. M¸y</v>
          </cell>
        </row>
        <row r="1504">
          <cell r="E1504" t="str">
            <v>M¸y ®Çm 9T</v>
          </cell>
        </row>
        <row r="1505">
          <cell r="E1505" t="str">
            <v>M¸y ñi 110cv</v>
          </cell>
        </row>
        <row r="1506">
          <cell r="E1506" t="str">
            <v>B.Nh©n c«ng</v>
          </cell>
        </row>
        <row r="1507">
          <cell r="E1507" t="str">
            <v>Nh©n c«ng bËc 3.0/7</v>
          </cell>
        </row>
        <row r="1508">
          <cell r="E1508" t="str">
            <v>§µo ®Êt h÷u c¬ nÒn ®­êng më réng</v>
          </cell>
        </row>
        <row r="1509">
          <cell r="E1509" t="str">
            <v>C. M¸y</v>
          </cell>
        </row>
        <row r="1510">
          <cell r="E1510" t="str">
            <v>M¸y ®µo&lt;=0.8m3</v>
          </cell>
        </row>
        <row r="1511">
          <cell r="E1511" t="str">
            <v>¤t« tù ®æ 10T</v>
          </cell>
        </row>
        <row r="1512">
          <cell r="E1512" t="str">
            <v>M¸y ñi 110cv</v>
          </cell>
        </row>
        <row r="1513">
          <cell r="E1513" t="str">
            <v>B.Nh©n c«ng</v>
          </cell>
        </row>
        <row r="1514">
          <cell r="E1514" t="str">
            <v>Nh©n c«ng bËc 3.0/7</v>
          </cell>
        </row>
        <row r="1515">
          <cell r="E1515" t="str">
            <v>V/c ®Êt h÷u c¬ ®æ ®i L=1Km</v>
          </cell>
        </row>
        <row r="1516">
          <cell r="E1516" t="str">
            <v>C. M¸y</v>
          </cell>
        </row>
        <row r="1517">
          <cell r="E1517" t="str">
            <v>¤t« tù ®æ 10T</v>
          </cell>
        </row>
        <row r="1518">
          <cell r="E1518" t="str">
            <v>§µo nÒn ®­êng më réng ®Êt cÊp 3.</v>
          </cell>
        </row>
        <row r="1519">
          <cell r="E1519" t="str">
            <v>C. M¸y</v>
          </cell>
        </row>
        <row r="1520">
          <cell r="E1520" t="str">
            <v>M¸y ®µo&lt;=0.8m3</v>
          </cell>
        </row>
        <row r="1521">
          <cell r="E1521" t="str">
            <v>¤t« tù ®æ 10T</v>
          </cell>
        </row>
        <row r="1522">
          <cell r="E1522" t="str">
            <v>M¸y ñi 110cv</v>
          </cell>
        </row>
        <row r="1523">
          <cell r="E1523" t="str">
            <v>B.Nh©n c«ng</v>
          </cell>
        </row>
        <row r="1524">
          <cell r="E1524" t="str">
            <v>Nh©n c«ng bËc 3.0/7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"/>
      <sheetName val="Tong_ke"/>
      <sheetName val="Cau_kien "/>
      <sheetName val="T hop-C kien"/>
      <sheetName val="Phan_day"/>
      <sheetName val="C to"/>
      <sheetName val="T hop-C to"/>
    </sheetNames>
    <sheetDataSet>
      <sheetData sheetId="0"/>
      <sheetData sheetId="1">
        <row r="5">
          <cell r="Q5" t="str">
            <v>H4</v>
          </cell>
        </row>
        <row r="6">
          <cell r="Q6" t="str">
            <v>H4</v>
          </cell>
        </row>
        <row r="7">
          <cell r="R7" t="str">
            <v>H2</v>
          </cell>
        </row>
        <row r="8">
          <cell r="R8" t="str">
            <v>H2</v>
          </cell>
        </row>
        <row r="10">
          <cell r="R10" t="str">
            <v>H2</v>
          </cell>
        </row>
        <row r="13">
          <cell r="R13" t="str">
            <v>H2</v>
          </cell>
        </row>
        <row r="14">
          <cell r="R14" t="str">
            <v>H2</v>
          </cell>
        </row>
        <row r="15">
          <cell r="R15" t="str">
            <v>H2</v>
          </cell>
        </row>
        <row r="16">
          <cell r="R16" t="str">
            <v>H2</v>
          </cell>
        </row>
        <row r="18">
          <cell r="Q18" t="str">
            <v>H4</v>
          </cell>
        </row>
        <row r="19">
          <cell r="R19" t="str">
            <v>H2</v>
          </cell>
        </row>
        <row r="20">
          <cell r="R20" t="str">
            <v>H2</v>
          </cell>
        </row>
        <row r="21">
          <cell r="Q21" t="str">
            <v>H4</v>
          </cell>
        </row>
        <row r="23">
          <cell r="R23" t="str">
            <v>H2</v>
          </cell>
        </row>
        <row r="25">
          <cell r="Q25" t="str">
            <v>H4</v>
          </cell>
        </row>
        <row r="27">
          <cell r="R27" t="str">
            <v>H2</v>
          </cell>
        </row>
        <row r="28">
          <cell r="R28" t="str">
            <v>H2</v>
          </cell>
        </row>
        <row r="30">
          <cell r="R30" t="str">
            <v>H2</v>
          </cell>
        </row>
        <row r="32">
          <cell r="R32" t="str">
            <v>H2</v>
          </cell>
        </row>
        <row r="38">
          <cell r="R38" t="str">
            <v>H2</v>
          </cell>
        </row>
        <row r="39">
          <cell r="R39" t="str">
            <v>H2</v>
          </cell>
        </row>
        <row r="42">
          <cell r="R42" t="str">
            <v>H2</v>
          </cell>
        </row>
        <row r="43">
          <cell r="Q43" t="str">
            <v>2H6</v>
          </cell>
        </row>
        <row r="44">
          <cell r="Q44" t="str">
            <v>H6</v>
          </cell>
        </row>
        <row r="45">
          <cell r="R45" t="str">
            <v>H2</v>
          </cell>
        </row>
        <row r="48">
          <cell r="R48" t="str">
            <v>H2</v>
          </cell>
        </row>
        <row r="49">
          <cell r="Q49" t="str">
            <v>H4</v>
          </cell>
        </row>
        <row r="50">
          <cell r="R50" t="str">
            <v>H2</v>
          </cell>
        </row>
        <row r="51">
          <cell r="R51" t="str">
            <v>H2</v>
          </cell>
        </row>
        <row r="52">
          <cell r="Q52" t="str">
            <v>H4</v>
          </cell>
        </row>
        <row r="53">
          <cell r="R53" t="str">
            <v>H2</v>
          </cell>
        </row>
        <row r="54">
          <cell r="Q54" t="str">
            <v>H6</v>
          </cell>
        </row>
        <row r="55">
          <cell r="Q55" t="str">
            <v>H4</v>
          </cell>
        </row>
        <row r="56">
          <cell r="Q56" t="str">
            <v>H4</v>
          </cell>
        </row>
        <row r="57">
          <cell r="Q57" t="str">
            <v>H4</v>
          </cell>
        </row>
        <row r="58">
          <cell r="Q58" t="str">
            <v>H4</v>
          </cell>
        </row>
        <row r="59">
          <cell r="Q59" t="str">
            <v>H4</v>
          </cell>
        </row>
        <row r="60">
          <cell r="Q60" t="str">
            <v>H4</v>
          </cell>
        </row>
        <row r="61">
          <cell r="Q61" t="str">
            <v>H4</v>
          </cell>
        </row>
        <row r="62">
          <cell r="R62" t="str">
            <v>H2</v>
          </cell>
        </row>
        <row r="63">
          <cell r="Q63" t="str">
            <v>H4</v>
          </cell>
        </row>
        <row r="64">
          <cell r="Q64" t="str">
            <v>H4</v>
          </cell>
        </row>
        <row r="65">
          <cell r="Q65" t="str">
            <v>H6</v>
          </cell>
        </row>
        <row r="66">
          <cell r="Q66" t="str">
            <v>2H6</v>
          </cell>
        </row>
        <row r="67">
          <cell r="R67" t="str">
            <v>H2</v>
          </cell>
        </row>
        <row r="68">
          <cell r="Q68" t="str">
            <v>H6</v>
          </cell>
        </row>
        <row r="69">
          <cell r="Q69" t="str">
            <v>H6</v>
          </cell>
        </row>
        <row r="70">
          <cell r="R70" t="str">
            <v>H2</v>
          </cell>
        </row>
        <row r="71">
          <cell r="R71" t="str">
            <v>H2</v>
          </cell>
        </row>
        <row r="72">
          <cell r="Q72" t="str">
            <v>H4</v>
          </cell>
        </row>
        <row r="73">
          <cell r="Q73" t="str">
            <v>H4</v>
          </cell>
        </row>
        <row r="74">
          <cell r="R74" t="str">
            <v>H2</v>
          </cell>
        </row>
        <row r="75">
          <cell r="Q75" t="str">
            <v>2H6</v>
          </cell>
        </row>
        <row r="76">
          <cell r="Q76" t="str">
            <v>H4</v>
          </cell>
        </row>
        <row r="77">
          <cell r="Q77" t="str">
            <v>H4</v>
          </cell>
        </row>
        <row r="78">
          <cell r="Q78" t="str">
            <v>H4</v>
          </cell>
        </row>
        <row r="79">
          <cell r="Q79" t="str">
            <v>H4</v>
          </cell>
        </row>
        <row r="80">
          <cell r="R80" t="str">
            <v>H2</v>
          </cell>
        </row>
        <row r="82">
          <cell r="R82" t="str">
            <v>H2</v>
          </cell>
        </row>
        <row r="83">
          <cell r="Q83" t="str">
            <v>H4</v>
          </cell>
        </row>
        <row r="84">
          <cell r="R84" t="str">
            <v>H2</v>
          </cell>
        </row>
        <row r="85">
          <cell r="R85" t="str">
            <v>H2</v>
          </cell>
        </row>
        <row r="86">
          <cell r="Q86" t="str">
            <v>H4</v>
          </cell>
        </row>
        <row r="87">
          <cell r="R87" t="str">
            <v>H2</v>
          </cell>
        </row>
        <row r="88">
          <cell r="Q88" t="str">
            <v>H4</v>
          </cell>
        </row>
        <row r="89">
          <cell r="Q89" t="str">
            <v>H4</v>
          </cell>
        </row>
        <row r="91">
          <cell r="R91" t="str">
            <v>H2</v>
          </cell>
        </row>
        <row r="92">
          <cell r="Q92" t="str">
            <v>H4</v>
          </cell>
        </row>
        <row r="97">
          <cell r="R97" t="str">
            <v>H2</v>
          </cell>
        </row>
        <row r="99">
          <cell r="Q99" t="str">
            <v>H4</v>
          </cell>
        </row>
        <row r="100">
          <cell r="R100" t="str">
            <v>H2</v>
          </cell>
        </row>
        <row r="104">
          <cell r="R104" t="str">
            <v>H2</v>
          </cell>
        </row>
        <row r="105">
          <cell r="Q105" t="str">
            <v>H4</v>
          </cell>
        </row>
        <row r="124">
          <cell r="Q124" t="str">
            <v>H4</v>
          </cell>
        </row>
        <row r="128">
          <cell r="R128" t="str">
            <v>H2</v>
          </cell>
        </row>
        <row r="130">
          <cell r="Q130" t="str">
            <v>H4</v>
          </cell>
        </row>
        <row r="131">
          <cell r="Q131" t="str">
            <v>2H4</v>
          </cell>
        </row>
        <row r="132">
          <cell r="Q132" t="str">
            <v>H6</v>
          </cell>
        </row>
        <row r="133">
          <cell r="Q133" t="str">
            <v>2H6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0" refreshError="1"/>
      <sheetData sheetId="1" refreshError="1"/>
      <sheetData sheetId="2"/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7.0000000000000007E-2</v>
          </cell>
          <cell r="J223">
            <v>0</v>
          </cell>
          <cell r="K223">
            <v>7.0000000000000007E-2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7.0000000000000007E-2</v>
          </cell>
          <cell r="J269">
            <v>0</v>
          </cell>
          <cell r="K269">
            <v>7.0000000000000007E-2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I415">
            <v>7.0000000000000007E-2</v>
          </cell>
          <cell r="J415">
            <v>0</v>
          </cell>
          <cell r="K415">
            <v>7.0000000000000007E-2</v>
          </cell>
          <cell r="P415">
            <v>2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I418">
            <v>7.0000000000000007E-2</v>
          </cell>
          <cell r="J418">
            <v>0</v>
          </cell>
          <cell r="K418">
            <v>7.0000000000000007E-2</v>
          </cell>
          <cell r="P418">
            <v>2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"/>
      <sheetName val="Xuat152"/>
      <sheetName val="N - X - T - 152"/>
      <sheetName val="Nhap152"/>
      <sheetName val="Nhap153"/>
      <sheetName val="Xuat153"/>
      <sheetName val="SO CHI TIET TUNG PX"/>
      <sheetName val="N - X - T - 153"/>
      <sheetName val="BKE8 - 152"/>
      <sheetName val="BKE8 - 153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00000000"/>
      <sheetName val="XL4Poppy"/>
      <sheetName val="Sheet1"/>
      <sheetName val="XL4Test5"/>
      <sheetName val="DI-ESTI"/>
    </sheetNames>
    <sheetDataSet>
      <sheetData sheetId="0"/>
      <sheetData sheetId="1" refreshError="1">
        <row r="5">
          <cell r="M5" t="str">
            <v>thµnh tiÒn</v>
          </cell>
        </row>
        <row r="7">
          <cell r="M7">
            <v>4086288</v>
          </cell>
        </row>
        <row r="8">
          <cell r="M8">
            <v>24741844</v>
          </cell>
        </row>
        <row r="9">
          <cell r="M9">
            <v>0</v>
          </cell>
        </row>
        <row r="10">
          <cell r="M10">
            <v>22531250</v>
          </cell>
        </row>
        <row r="11">
          <cell r="M11">
            <v>7547225.0000000009</v>
          </cell>
        </row>
        <row r="12">
          <cell r="M12">
            <v>38797500</v>
          </cell>
        </row>
        <row r="13">
          <cell r="M13">
            <v>9526825</v>
          </cell>
        </row>
        <row r="14">
          <cell r="M14">
            <v>109011875</v>
          </cell>
        </row>
        <row r="15">
          <cell r="M15">
            <v>15331295.000000002</v>
          </cell>
        </row>
        <row r="16">
          <cell r="M16">
            <v>5390000</v>
          </cell>
        </row>
        <row r="17">
          <cell r="M17">
            <v>7176050</v>
          </cell>
        </row>
        <row r="18">
          <cell r="M18">
            <v>17500000</v>
          </cell>
        </row>
        <row r="19">
          <cell r="M19">
            <v>261640152</v>
          </cell>
        </row>
        <row r="20">
          <cell r="M20">
            <v>261640152</v>
          </cell>
        </row>
        <row r="21">
          <cell r="M21">
            <v>24093000</v>
          </cell>
        </row>
        <row r="22">
          <cell r="M22">
            <v>183815847</v>
          </cell>
        </row>
        <row r="23">
          <cell r="M23">
            <v>29888000</v>
          </cell>
        </row>
        <row r="24">
          <cell r="M24">
            <v>35109375</v>
          </cell>
        </row>
        <row r="25">
          <cell r="M25">
            <v>6543285.0000000009</v>
          </cell>
        </row>
        <row r="26">
          <cell r="M26">
            <v>61464375.000000007</v>
          </cell>
        </row>
        <row r="27">
          <cell r="M27">
            <v>14949514.999999996</v>
          </cell>
        </row>
        <row r="28">
          <cell r="M28">
            <v>11812500</v>
          </cell>
        </row>
        <row r="29">
          <cell r="M29">
            <v>12683580</v>
          </cell>
        </row>
        <row r="30">
          <cell r="M30">
            <v>36120000</v>
          </cell>
        </row>
        <row r="31">
          <cell r="M31">
            <v>7600250</v>
          </cell>
        </row>
        <row r="32">
          <cell r="M32">
            <v>0</v>
          </cell>
        </row>
        <row r="33">
          <cell r="M33">
            <v>424079727</v>
          </cell>
        </row>
        <row r="34">
          <cell r="M34">
            <v>0</v>
          </cell>
        </row>
        <row r="35">
          <cell r="M35">
            <v>37206000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23010000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14043750</v>
          </cell>
        </row>
        <row r="52">
          <cell r="M52">
            <v>3666250.0000000005</v>
          </cell>
        </row>
        <row r="53">
          <cell r="M53">
            <v>10959375</v>
          </cell>
        </row>
        <row r="54">
          <cell r="M54">
            <v>16003750</v>
          </cell>
        </row>
        <row r="55">
          <cell r="M55">
            <v>2187500</v>
          </cell>
        </row>
        <row r="56">
          <cell r="M56">
            <v>10442390</v>
          </cell>
        </row>
        <row r="57">
          <cell r="M57">
            <v>12271875</v>
          </cell>
        </row>
        <row r="58">
          <cell r="M58">
            <v>8565305</v>
          </cell>
        </row>
        <row r="59">
          <cell r="M59">
            <v>4375000</v>
          </cell>
        </row>
        <row r="60">
          <cell r="M60">
            <v>10399970</v>
          </cell>
        </row>
        <row r="61">
          <cell r="M61">
            <v>494958015</v>
          </cell>
        </row>
        <row r="62">
          <cell r="M62">
            <v>82280500</v>
          </cell>
        </row>
        <row r="63">
          <cell r="M63">
            <v>95048640</v>
          </cell>
        </row>
        <row r="64">
          <cell r="M64">
            <v>105627356</v>
          </cell>
        </row>
        <row r="65">
          <cell r="M65">
            <v>66625096</v>
          </cell>
        </row>
        <row r="66">
          <cell r="M66">
            <v>8085570</v>
          </cell>
        </row>
        <row r="67">
          <cell r="M67">
            <v>10187818</v>
          </cell>
        </row>
        <row r="68">
          <cell r="M68">
            <v>33110350</v>
          </cell>
        </row>
        <row r="69">
          <cell r="M69">
            <v>1049054510</v>
          </cell>
        </row>
        <row r="70">
          <cell r="M70">
            <v>1734774389</v>
          </cell>
        </row>
        <row r="71">
          <cell r="M71">
            <v>0</v>
          </cell>
        </row>
        <row r="72">
          <cell r="M72">
            <v>72946961.931999981</v>
          </cell>
        </row>
        <row r="73">
          <cell r="M73">
            <v>100800</v>
          </cell>
        </row>
        <row r="74">
          <cell r="M74">
            <v>228600</v>
          </cell>
        </row>
        <row r="75">
          <cell r="M75">
            <v>156800</v>
          </cell>
        </row>
        <row r="76">
          <cell r="M76">
            <v>203200</v>
          </cell>
        </row>
        <row r="77">
          <cell r="M77">
            <v>168000</v>
          </cell>
        </row>
        <row r="78">
          <cell r="M78">
            <v>311150</v>
          </cell>
        </row>
        <row r="79">
          <cell r="M79">
            <v>381329.15039999998</v>
          </cell>
        </row>
        <row r="80">
          <cell r="M80">
            <v>419100</v>
          </cell>
        </row>
        <row r="81">
          <cell r="M81">
            <v>20900</v>
          </cell>
        </row>
        <row r="82">
          <cell r="M82">
            <v>221200</v>
          </cell>
        </row>
        <row r="83">
          <cell r="M83">
            <v>476250</v>
          </cell>
        </row>
        <row r="84">
          <cell r="M84">
            <v>98000</v>
          </cell>
        </row>
        <row r="85">
          <cell r="M85">
            <v>234950</v>
          </cell>
        </row>
        <row r="86">
          <cell r="M86">
            <v>308000</v>
          </cell>
        </row>
        <row r="87">
          <cell r="M87">
            <v>508000</v>
          </cell>
        </row>
        <row r="88">
          <cell r="M88">
            <v>40444.000800000002</v>
          </cell>
        </row>
        <row r="89">
          <cell r="M89">
            <v>44450</v>
          </cell>
        </row>
        <row r="90">
          <cell r="M90">
            <v>128799.99999999999</v>
          </cell>
        </row>
        <row r="91">
          <cell r="M91">
            <v>298450</v>
          </cell>
        </row>
        <row r="92">
          <cell r="M92">
            <v>358218.2928</v>
          </cell>
        </row>
        <row r="93">
          <cell r="M93">
            <v>400050</v>
          </cell>
        </row>
        <row r="94">
          <cell r="M94">
            <v>75600</v>
          </cell>
        </row>
        <row r="95">
          <cell r="M95">
            <v>171450</v>
          </cell>
        </row>
        <row r="96">
          <cell r="M96">
            <v>207200</v>
          </cell>
        </row>
        <row r="97">
          <cell r="M97">
            <v>285750</v>
          </cell>
        </row>
        <row r="98">
          <cell r="M98">
            <v>128799.99999999999</v>
          </cell>
        </row>
        <row r="99">
          <cell r="M99">
            <v>146050</v>
          </cell>
        </row>
        <row r="100">
          <cell r="M100">
            <v>22400</v>
          </cell>
        </row>
        <row r="101">
          <cell r="M101">
            <v>50800</v>
          </cell>
        </row>
        <row r="102">
          <cell r="M102">
            <v>439106.29440000001</v>
          </cell>
        </row>
        <row r="103">
          <cell r="M103">
            <v>482600</v>
          </cell>
        </row>
        <row r="104">
          <cell r="M104">
            <v>41800</v>
          </cell>
        </row>
        <row r="105">
          <cell r="M105">
            <v>240800</v>
          </cell>
        </row>
        <row r="106">
          <cell r="M106">
            <v>552450</v>
          </cell>
        </row>
        <row r="107">
          <cell r="M107">
            <v>20900</v>
          </cell>
        </row>
        <row r="108">
          <cell r="M108">
            <v>302400</v>
          </cell>
        </row>
        <row r="109">
          <cell r="M109">
            <v>635000</v>
          </cell>
        </row>
        <row r="110">
          <cell r="M110">
            <v>83600</v>
          </cell>
        </row>
        <row r="111">
          <cell r="M111">
            <v>28000</v>
          </cell>
        </row>
        <row r="112">
          <cell r="M112">
            <v>63500</v>
          </cell>
        </row>
        <row r="113">
          <cell r="M113">
            <v>207200</v>
          </cell>
        </row>
        <row r="114">
          <cell r="M114">
            <v>330200</v>
          </cell>
        </row>
        <row r="115">
          <cell r="M115">
            <v>120400</v>
          </cell>
        </row>
        <row r="116">
          <cell r="M116">
            <v>254000</v>
          </cell>
        </row>
        <row r="117">
          <cell r="M117">
            <v>485328.00959999993</v>
          </cell>
        </row>
        <row r="118">
          <cell r="M118">
            <v>533400</v>
          </cell>
        </row>
        <row r="119">
          <cell r="M119">
            <v>154000</v>
          </cell>
        </row>
        <row r="120">
          <cell r="M120">
            <v>349250</v>
          </cell>
        </row>
        <row r="121">
          <cell r="M121">
            <v>361200</v>
          </cell>
        </row>
        <row r="122">
          <cell r="M122">
            <v>615950</v>
          </cell>
        </row>
        <row r="123">
          <cell r="M123">
            <v>179200</v>
          </cell>
        </row>
        <row r="124">
          <cell r="M124">
            <v>381000</v>
          </cell>
        </row>
        <row r="125">
          <cell r="M125">
            <v>521920.20079999999</v>
          </cell>
        </row>
        <row r="126">
          <cell r="M126">
            <v>558800</v>
          </cell>
        </row>
        <row r="127">
          <cell r="M127">
            <v>140000</v>
          </cell>
        </row>
        <row r="128">
          <cell r="M128">
            <v>311150</v>
          </cell>
        </row>
        <row r="129">
          <cell r="M129">
            <v>20900</v>
          </cell>
        </row>
        <row r="130">
          <cell r="M130">
            <v>338800</v>
          </cell>
        </row>
        <row r="131">
          <cell r="M131">
            <v>704850</v>
          </cell>
        </row>
        <row r="132">
          <cell r="M132">
            <v>41800</v>
          </cell>
        </row>
        <row r="133">
          <cell r="M133">
            <v>280000</v>
          </cell>
        </row>
        <row r="134">
          <cell r="M134">
            <v>508000</v>
          </cell>
        </row>
        <row r="135">
          <cell r="M135">
            <v>165200</v>
          </cell>
        </row>
        <row r="136">
          <cell r="M136">
            <v>355600</v>
          </cell>
        </row>
        <row r="137">
          <cell r="M137">
            <v>408291.81759999995</v>
          </cell>
        </row>
        <row r="138">
          <cell r="M138">
            <v>457200</v>
          </cell>
        </row>
        <row r="139">
          <cell r="M139">
            <v>41800</v>
          </cell>
        </row>
        <row r="140">
          <cell r="M140">
            <v>145600</v>
          </cell>
        </row>
        <row r="141">
          <cell r="M141">
            <v>381000</v>
          </cell>
        </row>
        <row r="142">
          <cell r="M142">
            <v>20900</v>
          </cell>
        </row>
        <row r="143">
          <cell r="M143">
            <v>215600</v>
          </cell>
        </row>
        <row r="144">
          <cell r="M144">
            <v>400050</v>
          </cell>
        </row>
        <row r="145">
          <cell r="M145">
            <v>20900</v>
          </cell>
        </row>
        <row r="146">
          <cell r="M146">
            <v>658659.44160000002</v>
          </cell>
        </row>
        <row r="147">
          <cell r="M147">
            <v>723900</v>
          </cell>
        </row>
        <row r="148">
          <cell r="M148">
            <v>109200</v>
          </cell>
        </row>
        <row r="149">
          <cell r="M149">
            <v>247650</v>
          </cell>
        </row>
        <row r="150">
          <cell r="M150">
            <v>114950</v>
          </cell>
        </row>
        <row r="151">
          <cell r="M151">
            <v>232400.00000000003</v>
          </cell>
        </row>
        <row r="152">
          <cell r="M152">
            <v>501650</v>
          </cell>
        </row>
        <row r="153">
          <cell r="M153">
            <v>20900</v>
          </cell>
        </row>
        <row r="154">
          <cell r="M154">
            <v>277200</v>
          </cell>
        </row>
        <row r="155">
          <cell r="M155">
            <v>749300</v>
          </cell>
        </row>
        <row r="156">
          <cell r="M156">
            <v>177650</v>
          </cell>
        </row>
        <row r="157">
          <cell r="M157">
            <v>306218.86319999996</v>
          </cell>
        </row>
        <row r="158">
          <cell r="M158">
            <v>165200</v>
          </cell>
        </row>
        <row r="159">
          <cell r="M159">
            <v>374650</v>
          </cell>
        </row>
        <row r="160">
          <cell r="M160">
            <v>125400</v>
          </cell>
        </row>
        <row r="161">
          <cell r="M161">
            <v>675992.58479999995</v>
          </cell>
        </row>
        <row r="162">
          <cell r="M162">
            <v>742950</v>
          </cell>
        </row>
        <row r="163">
          <cell r="M163">
            <v>62700</v>
          </cell>
        </row>
        <row r="164">
          <cell r="M164">
            <v>235200</v>
          </cell>
        </row>
        <row r="165">
          <cell r="M165">
            <v>400050</v>
          </cell>
        </row>
        <row r="166">
          <cell r="M166">
            <v>42000</v>
          </cell>
        </row>
        <row r="167">
          <cell r="M167">
            <v>63500</v>
          </cell>
        </row>
        <row r="168">
          <cell r="M168">
            <v>317774.29199999996</v>
          </cell>
        </row>
        <row r="169">
          <cell r="M169">
            <v>349250</v>
          </cell>
        </row>
        <row r="170">
          <cell r="M170">
            <v>41800</v>
          </cell>
        </row>
        <row r="171">
          <cell r="M171">
            <v>134400</v>
          </cell>
        </row>
        <row r="172">
          <cell r="M172">
            <v>298450</v>
          </cell>
        </row>
        <row r="173">
          <cell r="M173">
            <v>193200</v>
          </cell>
        </row>
        <row r="174">
          <cell r="M174">
            <v>520700</v>
          </cell>
        </row>
        <row r="175">
          <cell r="M175">
            <v>155998.28879999998</v>
          </cell>
        </row>
        <row r="176">
          <cell r="M176">
            <v>288400</v>
          </cell>
        </row>
        <row r="177">
          <cell r="M177">
            <v>520700</v>
          </cell>
        </row>
        <row r="178">
          <cell r="M178">
            <v>462217.152</v>
          </cell>
        </row>
        <row r="179">
          <cell r="M179">
            <v>501650</v>
          </cell>
        </row>
        <row r="180">
          <cell r="M180">
            <v>148400</v>
          </cell>
        </row>
        <row r="181">
          <cell r="M181">
            <v>501650</v>
          </cell>
        </row>
        <row r="182">
          <cell r="M182">
            <v>190664.57519999999</v>
          </cell>
        </row>
        <row r="183">
          <cell r="M183">
            <v>491105.72399999999</v>
          </cell>
        </row>
        <row r="184">
          <cell r="M184">
            <v>552450</v>
          </cell>
        </row>
        <row r="185">
          <cell r="M185">
            <v>207200</v>
          </cell>
        </row>
        <row r="186">
          <cell r="M186">
            <v>412750</v>
          </cell>
        </row>
        <row r="187">
          <cell r="M187">
            <v>100800</v>
          </cell>
        </row>
        <row r="188">
          <cell r="M188">
            <v>381000</v>
          </cell>
        </row>
        <row r="189">
          <cell r="M189">
            <v>173331.432</v>
          </cell>
        </row>
        <row r="190">
          <cell r="M190">
            <v>224000</v>
          </cell>
        </row>
        <row r="191">
          <cell r="M191">
            <v>482600</v>
          </cell>
        </row>
        <row r="192">
          <cell r="M192">
            <v>145600</v>
          </cell>
        </row>
        <row r="193">
          <cell r="M193">
            <v>336550</v>
          </cell>
        </row>
        <row r="194">
          <cell r="M194">
            <v>105000</v>
          </cell>
        </row>
        <row r="195">
          <cell r="M195">
            <v>158750</v>
          </cell>
        </row>
        <row r="196">
          <cell r="M196">
            <v>265774.86239999998</v>
          </cell>
        </row>
        <row r="197">
          <cell r="M197">
            <v>86800</v>
          </cell>
        </row>
        <row r="198">
          <cell r="M198">
            <v>488950</v>
          </cell>
        </row>
        <row r="199">
          <cell r="M199">
            <v>95200</v>
          </cell>
        </row>
        <row r="200">
          <cell r="M200">
            <v>139700</v>
          </cell>
        </row>
        <row r="201">
          <cell r="M201">
            <v>20900</v>
          </cell>
        </row>
        <row r="202">
          <cell r="M202">
            <v>182000</v>
          </cell>
        </row>
        <row r="203">
          <cell r="M203">
            <v>628650</v>
          </cell>
        </row>
        <row r="204">
          <cell r="M204">
            <v>196442.28959999999</v>
          </cell>
        </row>
        <row r="205">
          <cell r="M205">
            <v>109200</v>
          </cell>
        </row>
        <row r="206">
          <cell r="M206">
            <v>254000</v>
          </cell>
        </row>
        <row r="207">
          <cell r="M207">
            <v>123200.00000000001</v>
          </cell>
        </row>
        <row r="208">
          <cell r="M208">
            <v>247650</v>
          </cell>
        </row>
        <row r="209">
          <cell r="M209">
            <v>20900</v>
          </cell>
        </row>
        <row r="210">
          <cell r="M210">
            <v>252000</v>
          </cell>
        </row>
        <row r="211">
          <cell r="M211">
            <v>558800</v>
          </cell>
        </row>
        <row r="212">
          <cell r="M212">
            <v>502661.15279999998</v>
          </cell>
        </row>
        <row r="213">
          <cell r="M213">
            <v>552450</v>
          </cell>
        </row>
        <row r="214">
          <cell r="M214">
            <v>41800</v>
          </cell>
        </row>
        <row r="215">
          <cell r="M215">
            <v>81200</v>
          </cell>
        </row>
        <row r="216">
          <cell r="M216">
            <v>476250</v>
          </cell>
        </row>
        <row r="217">
          <cell r="M217">
            <v>277330.29119999998</v>
          </cell>
        </row>
        <row r="218">
          <cell r="M218">
            <v>57777.144</v>
          </cell>
        </row>
        <row r="219">
          <cell r="M219">
            <v>63500</v>
          </cell>
        </row>
        <row r="220">
          <cell r="M220">
            <v>61600.000000000007</v>
          </cell>
        </row>
        <row r="221">
          <cell r="M221">
            <v>139700</v>
          </cell>
        </row>
        <row r="222">
          <cell r="M222">
            <v>193200</v>
          </cell>
        </row>
        <row r="223">
          <cell r="M223">
            <v>419100</v>
          </cell>
        </row>
        <row r="224">
          <cell r="M224">
            <v>104500</v>
          </cell>
        </row>
        <row r="225">
          <cell r="M225">
            <v>566216.01119999995</v>
          </cell>
        </row>
        <row r="226">
          <cell r="M226">
            <v>628650</v>
          </cell>
        </row>
        <row r="227">
          <cell r="M227">
            <v>193200</v>
          </cell>
        </row>
        <row r="228">
          <cell r="M228">
            <v>450850</v>
          </cell>
        </row>
        <row r="229">
          <cell r="M229">
            <v>126000</v>
          </cell>
        </row>
        <row r="230">
          <cell r="M230">
            <v>231108.576</v>
          </cell>
        </row>
        <row r="231">
          <cell r="M231">
            <v>539750</v>
          </cell>
        </row>
        <row r="232">
          <cell r="M232">
            <v>41800</v>
          </cell>
        </row>
        <row r="233">
          <cell r="M233">
            <v>42000</v>
          </cell>
        </row>
        <row r="234">
          <cell r="M234">
            <v>107950</v>
          </cell>
        </row>
        <row r="235">
          <cell r="M235">
            <v>641326.29839999985</v>
          </cell>
        </row>
        <row r="236">
          <cell r="M236">
            <v>723900</v>
          </cell>
        </row>
        <row r="237">
          <cell r="M237">
            <v>114950</v>
          </cell>
        </row>
        <row r="238">
          <cell r="M238">
            <v>100800</v>
          </cell>
        </row>
        <row r="239">
          <cell r="M239">
            <v>228600</v>
          </cell>
        </row>
        <row r="240">
          <cell r="M240">
            <v>142800</v>
          </cell>
        </row>
        <row r="241">
          <cell r="M241">
            <v>127109.71679999998</v>
          </cell>
        </row>
        <row r="242">
          <cell r="M242">
            <v>444500</v>
          </cell>
        </row>
        <row r="243">
          <cell r="M243">
            <v>41800</v>
          </cell>
        </row>
        <row r="244">
          <cell r="M244">
            <v>277330.29119999998</v>
          </cell>
        </row>
        <row r="245">
          <cell r="M245">
            <v>73131.48</v>
          </cell>
        </row>
        <row r="246">
          <cell r="M246">
            <v>103600</v>
          </cell>
        </row>
        <row r="247">
          <cell r="M247">
            <v>228600</v>
          </cell>
        </row>
        <row r="248">
          <cell r="M248">
            <v>421773.15119999996</v>
          </cell>
        </row>
        <row r="249">
          <cell r="M249">
            <v>469900</v>
          </cell>
        </row>
        <row r="250">
          <cell r="M250">
            <v>151200</v>
          </cell>
        </row>
        <row r="251">
          <cell r="M251">
            <v>342900</v>
          </cell>
        </row>
        <row r="252">
          <cell r="M252">
            <v>16800</v>
          </cell>
        </row>
        <row r="253">
          <cell r="M253">
            <v>30814.4768</v>
          </cell>
        </row>
        <row r="254">
          <cell r="M254">
            <v>88900</v>
          </cell>
        </row>
        <row r="255">
          <cell r="M255">
            <v>41800</v>
          </cell>
        </row>
        <row r="256">
          <cell r="M256">
            <v>145600</v>
          </cell>
        </row>
        <row r="257">
          <cell r="M257">
            <v>400050</v>
          </cell>
        </row>
        <row r="258">
          <cell r="M258">
            <v>739547.44319999998</v>
          </cell>
        </row>
        <row r="259">
          <cell r="M259">
            <v>819150</v>
          </cell>
        </row>
        <row r="260">
          <cell r="M260">
            <v>148400</v>
          </cell>
        </row>
        <row r="261">
          <cell r="M261">
            <v>336550</v>
          </cell>
        </row>
        <row r="262">
          <cell r="M262">
            <v>176400</v>
          </cell>
        </row>
        <row r="263">
          <cell r="M263">
            <v>271552.57679999998</v>
          </cell>
        </row>
        <row r="264">
          <cell r="M264">
            <v>590550</v>
          </cell>
        </row>
        <row r="265">
          <cell r="M265">
            <v>179200</v>
          </cell>
        </row>
        <row r="266">
          <cell r="M266">
            <v>400050</v>
          </cell>
        </row>
        <row r="267">
          <cell r="M267">
            <v>502661.15279999998</v>
          </cell>
        </row>
        <row r="268">
          <cell r="M268">
            <v>577850</v>
          </cell>
        </row>
        <row r="269">
          <cell r="M269">
            <v>109200</v>
          </cell>
        </row>
        <row r="270">
          <cell r="M270">
            <v>247650</v>
          </cell>
        </row>
        <row r="271">
          <cell r="M271">
            <v>10450</v>
          </cell>
        </row>
        <row r="272">
          <cell r="M272">
            <v>254800</v>
          </cell>
        </row>
        <row r="273">
          <cell r="M273">
            <v>514350</v>
          </cell>
        </row>
        <row r="274">
          <cell r="M274">
            <v>670214.8703999999</v>
          </cell>
        </row>
        <row r="275">
          <cell r="M275">
            <v>736600</v>
          </cell>
        </row>
        <row r="276">
          <cell r="M276">
            <v>159600</v>
          </cell>
        </row>
        <row r="277">
          <cell r="M277">
            <v>381000</v>
          </cell>
        </row>
        <row r="278">
          <cell r="M278">
            <v>134400</v>
          </cell>
        </row>
        <row r="279">
          <cell r="M279">
            <v>304800</v>
          </cell>
        </row>
        <row r="280">
          <cell r="M280">
            <v>257599.99999999997</v>
          </cell>
        </row>
        <row r="281">
          <cell r="M281">
            <v>552450</v>
          </cell>
        </row>
        <row r="282">
          <cell r="M282">
            <v>519994.29599999997</v>
          </cell>
        </row>
        <row r="283">
          <cell r="M283">
            <v>584200</v>
          </cell>
        </row>
        <row r="284">
          <cell r="M284">
            <v>184800</v>
          </cell>
        </row>
        <row r="285">
          <cell r="M285">
            <v>425450</v>
          </cell>
        </row>
        <row r="286">
          <cell r="M286">
            <v>109200</v>
          </cell>
        </row>
        <row r="287">
          <cell r="M287">
            <v>132887.43119999999</v>
          </cell>
        </row>
        <row r="288">
          <cell r="M288">
            <v>406400</v>
          </cell>
        </row>
        <row r="289">
          <cell r="M289">
            <v>238000</v>
          </cell>
        </row>
        <row r="290">
          <cell r="M290">
            <v>552450</v>
          </cell>
        </row>
        <row r="291">
          <cell r="M291">
            <v>168000</v>
          </cell>
        </row>
        <row r="292">
          <cell r="M292">
            <v>292100</v>
          </cell>
        </row>
        <row r="293">
          <cell r="M293">
            <v>268800</v>
          </cell>
        </row>
        <row r="294">
          <cell r="M294">
            <v>571500</v>
          </cell>
        </row>
        <row r="295">
          <cell r="M295">
            <v>165200</v>
          </cell>
        </row>
        <row r="296">
          <cell r="M296">
            <v>381000</v>
          </cell>
        </row>
        <row r="297">
          <cell r="M297">
            <v>186200</v>
          </cell>
        </row>
        <row r="298">
          <cell r="M298">
            <v>71258.3</v>
          </cell>
        </row>
        <row r="299">
          <cell r="M299">
            <v>508000</v>
          </cell>
        </row>
        <row r="300">
          <cell r="M300">
            <v>515199.99999999994</v>
          </cell>
        </row>
        <row r="301">
          <cell r="M301">
            <v>787400</v>
          </cell>
        </row>
        <row r="302">
          <cell r="M302">
            <v>221200</v>
          </cell>
        </row>
        <row r="303">
          <cell r="M303">
            <v>419100</v>
          </cell>
        </row>
        <row r="304">
          <cell r="M304">
            <v>41800</v>
          </cell>
        </row>
        <row r="305">
          <cell r="M305">
            <v>145600</v>
          </cell>
        </row>
        <row r="306">
          <cell r="M306">
            <v>330200</v>
          </cell>
        </row>
        <row r="307">
          <cell r="M307">
            <v>389200</v>
          </cell>
        </row>
        <row r="308">
          <cell r="M308">
            <v>463550</v>
          </cell>
        </row>
        <row r="309">
          <cell r="M309">
            <v>20900</v>
          </cell>
        </row>
        <row r="310">
          <cell r="M310">
            <v>602000</v>
          </cell>
        </row>
        <row r="311">
          <cell r="M311">
            <v>812800</v>
          </cell>
        </row>
        <row r="312">
          <cell r="M312">
            <v>41800</v>
          </cell>
        </row>
        <row r="313">
          <cell r="M313">
            <v>238000</v>
          </cell>
        </row>
        <row r="314">
          <cell r="M314">
            <v>431800</v>
          </cell>
        </row>
        <row r="315">
          <cell r="M315">
            <v>201600</v>
          </cell>
        </row>
        <row r="316">
          <cell r="M316">
            <v>438150</v>
          </cell>
        </row>
        <row r="317">
          <cell r="M317">
            <v>282800</v>
          </cell>
        </row>
        <row r="318">
          <cell r="M318">
            <v>635000</v>
          </cell>
        </row>
        <row r="319">
          <cell r="M319">
            <v>41800</v>
          </cell>
        </row>
        <row r="320">
          <cell r="M320">
            <v>117600</v>
          </cell>
        </row>
        <row r="321">
          <cell r="M321">
            <v>228600</v>
          </cell>
        </row>
        <row r="322">
          <cell r="M322">
            <v>313600</v>
          </cell>
        </row>
        <row r="323">
          <cell r="M323">
            <v>419100</v>
          </cell>
        </row>
        <row r="324">
          <cell r="M324">
            <v>25200</v>
          </cell>
        </row>
        <row r="325">
          <cell r="M325">
            <v>57150</v>
          </cell>
        </row>
        <row r="326">
          <cell r="M326">
            <v>142800</v>
          </cell>
        </row>
        <row r="327">
          <cell r="M327">
            <v>317500</v>
          </cell>
        </row>
        <row r="328">
          <cell r="M328">
            <v>0</v>
          </cell>
        </row>
        <row r="329">
          <cell r="M329">
            <v>24953674.379999999</v>
          </cell>
        </row>
        <row r="330">
          <cell r="M330">
            <v>257599.99999999997</v>
          </cell>
        </row>
        <row r="331">
          <cell r="M331">
            <v>603250</v>
          </cell>
        </row>
        <row r="332">
          <cell r="M332">
            <v>41800</v>
          </cell>
        </row>
        <row r="333">
          <cell r="M333">
            <v>81200</v>
          </cell>
        </row>
        <row r="334">
          <cell r="M334">
            <v>190500</v>
          </cell>
        </row>
        <row r="335">
          <cell r="M335">
            <v>41800</v>
          </cell>
        </row>
        <row r="336">
          <cell r="M336">
            <v>86800</v>
          </cell>
        </row>
        <row r="337">
          <cell r="M337">
            <v>203200</v>
          </cell>
        </row>
        <row r="338">
          <cell r="M338">
            <v>20900</v>
          </cell>
        </row>
        <row r="339">
          <cell r="M339">
            <v>246400.00000000003</v>
          </cell>
        </row>
        <row r="340">
          <cell r="M340">
            <v>539750</v>
          </cell>
        </row>
        <row r="341">
          <cell r="M341">
            <v>100800</v>
          </cell>
        </row>
        <row r="342">
          <cell r="M342">
            <v>247650</v>
          </cell>
        </row>
        <row r="343">
          <cell r="M343">
            <v>128799.99999999999</v>
          </cell>
        </row>
        <row r="344">
          <cell r="M344">
            <v>279400</v>
          </cell>
        </row>
        <row r="345">
          <cell r="M345">
            <v>20900</v>
          </cell>
        </row>
        <row r="346">
          <cell r="M346">
            <v>39200</v>
          </cell>
        </row>
        <row r="347">
          <cell r="M347">
            <v>63500</v>
          </cell>
        </row>
        <row r="348">
          <cell r="M348">
            <v>151200</v>
          </cell>
        </row>
        <row r="349">
          <cell r="M349">
            <v>355600</v>
          </cell>
        </row>
        <row r="350">
          <cell r="M350">
            <v>20900</v>
          </cell>
        </row>
        <row r="351">
          <cell r="M351">
            <v>162400</v>
          </cell>
        </row>
        <row r="352">
          <cell r="M352">
            <v>374650</v>
          </cell>
        </row>
        <row r="353">
          <cell r="M353">
            <v>10450</v>
          </cell>
        </row>
        <row r="354">
          <cell r="M354">
            <v>173600</v>
          </cell>
        </row>
        <row r="355">
          <cell r="M355">
            <v>400050</v>
          </cell>
        </row>
        <row r="356">
          <cell r="M356">
            <v>179200</v>
          </cell>
        </row>
        <row r="357">
          <cell r="M357">
            <v>412750</v>
          </cell>
        </row>
        <row r="358">
          <cell r="M358">
            <v>134400</v>
          </cell>
        </row>
        <row r="359">
          <cell r="M359">
            <v>209550</v>
          </cell>
        </row>
        <row r="360">
          <cell r="M360">
            <v>31350</v>
          </cell>
        </row>
        <row r="361">
          <cell r="M361">
            <v>117600</v>
          </cell>
        </row>
        <row r="362">
          <cell r="M362">
            <v>273050</v>
          </cell>
        </row>
        <row r="363">
          <cell r="M363">
            <v>10450</v>
          </cell>
        </row>
        <row r="364">
          <cell r="M364">
            <v>207200</v>
          </cell>
        </row>
        <row r="365">
          <cell r="M365">
            <v>469900</v>
          </cell>
        </row>
        <row r="366">
          <cell r="M366">
            <v>20900</v>
          </cell>
        </row>
        <row r="367">
          <cell r="M367">
            <v>170800</v>
          </cell>
        </row>
        <row r="368">
          <cell r="M368">
            <v>381000</v>
          </cell>
        </row>
        <row r="369">
          <cell r="M369">
            <v>41800</v>
          </cell>
        </row>
        <row r="370">
          <cell r="M370">
            <v>114799.99999999999</v>
          </cell>
        </row>
        <row r="371">
          <cell r="M371">
            <v>266700</v>
          </cell>
        </row>
        <row r="372">
          <cell r="M372">
            <v>131600</v>
          </cell>
        </row>
        <row r="373">
          <cell r="M373">
            <v>311150</v>
          </cell>
        </row>
        <row r="374">
          <cell r="M374">
            <v>20900</v>
          </cell>
        </row>
        <row r="375">
          <cell r="M375">
            <v>193200</v>
          </cell>
        </row>
        <row r="376">
          <cell r="M376">
            <v>419100</v>
          </cell>
        </row>
        <row r="377">
          <cell r="M377">
            <v>20900</v>
          </cell>
        </row>
        <row r="378">
          <cell r="M378">
            <v>61600.000000000007</v>
          </cell>
        </row>
        <row r="379">
          <cell r="M379">
            <v>127000</v>
          </cell>
        </row>
        <row r="380">
          <cell r="M380">
            <v>20900</v>
          </cell>
        </row>
        <row r="381">
          <cell r="M381">
            <v>33600</v>
          </cell>
        </row>
        <row r="382">
          <cell r="M382">
            <v>76200</v>
          </cell>
        </row>
        <row r="383">
          <cell r="M383">
            <v>151200</v>
          </cell>
        </row>
        <row r="384">
          <cell r="M384">
            <v>342900</v>
          </cell>
        </row>
        <row r="385">
          <cell r="M385">
            <v>20900</v>
          </cell>
        </row>
        <row r="386">
          <cell r="M386">
            <v>137200</v>
          </cell>
        </row>
        <row r="387">
          <cell r="M387">
            <v>298450</v>
          </cell>
        </row>
        <row r="388">
          <cell r="M388">
            <v>20900</v>
          </cell>
        </row>
        <row r="389">
          <cell r="M389">
            <v>142800</v>
          </cell>
        </row>
        <row r="390">
          <cell r="M390">
            <v>317500</v>
          </cell>
        </row>
        <row r="391">
          <cell r="M391">
            <v>112000</v>
          </cell>
        </row>
        <row r="392">
          <cell r="M392">
            <v>266700</v>
          </cell>
        </row>
        <row r="393">
          <cell r="M393">
            <v>117600</v>
          </cell>
        </row>
        <row r="394">
          <cell r="M394">
            <v>254000</v>
          </cell>
        </row>
        <row r="395">
          <cell r="M395">
            <v>86800</v>
          </cell>
        </row>
        <row r="396">
          <cell r="M396">
            <v>190500</v>
          </cell>
        </row>
        <row r="397">
          <cell r="M397">
            <v>10450</v>
          </cell>
        </row>
        <row r="398">
          <cell r="M398">
            <v>193200</v>
          </cell>
        </row>
        <row r="399">
          <cell r="M399">
            <v>425450</v>
          </cell>
        </row>
        <row r="400">
          <cell r="M400">
            <v>20900</v>
          </cell>
        </row>
        <row r="401">
          <cell r="M401">
            <v>142800</v>
          </cell>
        </row>
        <row r="402">
          <cell r="M402">
            <v>355600</v>
          </cell>
        </row>
        <row r="403">
          <cell r="M403">
            <v>20900</v>
          </cell>
        </row>
        <row r="404">
          <cell r="M404">
            <v>78400</v>
          </cell>
        </row>
        <row r="405">
          <cell r="M405">
            <v>158750</v>
          </cell>
        </row>
        <row r="406">
          <cell r="M406">
            <v>114799.99999999999</v>
          </cell>
        </row>
        <row r="407">
          <cell r="M407">
            <v>266700</v>
          </cell>
        </row>
        <row r="408">
          <cell r="M408">
            <v>117600</v>
          </cell>
        </row>
        <row r="409">
          <cell r="M409">
            <v>260350</v>
          </cell>
        </row>
        <row r="410">
          <cell r="M410">
            <v>20900</v>
          </cell>
        </row>
        <row r="411">
          <cell r="M411">
            <v>114799.99999999999</v>
          </cell>
        </row>
        <row r="412">
          <cell r="M412">
            <v>254000</v>
          </cell>
        </row>
        <row r="413">
          <cell r="M413">
            <v>41800</v>
          </cell>
        </row>
        <row r="414">
          <cell r="M414">
            <v>67200</v>
          </cell>
        </row>
        <row r="415">
          <cell r="M415">
            <v>107950</v>
          </cell>
        </row>
        <row r="416">
          <cell r="M416">
            <v>10450</v>
          </cell>
        </row>
        <row r="417">
          <cell r="M417">
            <v>117600</v>
          </cell>
        </row>
        <row r="418">
          <cell r="M418">
            <v>234950</v>
          </cell>
        </row>
        <row r="419">
          <cell r="M419">
            <v>10450</v>
          </cell>
        </row>
        <row r="420">
          <cell r="M420">
            <v>182000</v>
          </cell>
        </row>
        <row r="421">
          <cell r="M421">
            <v>381000</v>
          </cell>
        </row>
        <row r="422">
          <cell r="M422">
            <v>20900</v>
          </cell>
        </row>
        <row r="423">
          <cell r="M423">
            <v>123200.00000000001</v>
          </cell>
        </row>
        <row r="424">
          <cell r="M424">
            <v>266700</v>
          </cell>
        </row>
        <row r="425">
          <cell r="M425">
            <v>31350</v>
          </cell>
        </row>
        <row r="426">
          <cell r="M426">
            <v>137200</v>
          </cell>
        </row>
        <row r="427">
          <cell r="M427">
            <v>304800</v>
          </cell>
        </row>
        <row r="428">
          <cell r="M428">
            <v>20900</v>
          </cell>
        </row>
        <row r="429">
          <cell r="M429">
            <v>89600</v>
          </cell>
        </row>
        <row r="430">
          <cell r="M430">
            <v>177800</v>
          </cell>
        </row>
        <row r="431">
          <cell r="M431">
            <v>142800</v>
          </cell>
        </row>
        <row r="432">
          <cell r="M432">
            <v>323850</v>
          </cell>
        </row>
        <row r="433">
          <cell r="M433">
            <v>41800</v>
          </cell>
        </row>
        <row r="434">
          <cell r="M434">
            <v>67200</v>
          </cell>
        </row>
        <row r="435">
          <cell r="M435">
            <v>165100</v>
          </cell>
        </row>
        <row r="436">
          <cell r="M436">
            <v>159600</v>
          </cell>
        </row>
        <row r="437">
          <cell r="M437">
            <v>336550</v>
          </cell>
        </row>
        <row r="438">
          <cell r="M438">
            <v>10450</v>
          </cell>
        </row>
        <row r="439">
          <cell r="M439">
            <v>86800</v>
          </cell>
        </row>
        <row r="440">
          <cell r="M440">
            <v>203200</v>
          </cell>
        </row>
        <row r="441">
          <cell r="M441">
            <v>92400</v>
          </cell>
        </row>
        <row r="442">
          <cell r="M442">
            <v>203200</v>
          </cell>
        </row>
        <row r="443">
          <cell r="M443">
            <v>72800</v>
          </cell>
        </row>
        <row r="444">
          <cell r="M444">
            <v>184150</v>
          </cell>
        </row>
        <row r="445">
          <cell r="M445">
            <v>114799.99999999999</v>
          </cell>
        </row>
        <row r="446">
          <cell r="M446">
            <v>234950</v>
          </cell>
        </row>
        <row r="447">
          <cell r="M447">
            <v>20900</v>
          </cell>
        </row>
        <row r="448">
          <cell r="M448">
            <v>64399.999999999993</v>
          </cell>
        </row>
        <row r="449">
          <cell r="M449">
            <v>158750</v>
          </cell>
        </row>
        <row r="450">
          <cell r="M450">
            <v>41800</v>
          </cell>
        </row>
        <row r="451">
          <cell r="M451">
            <v>61600.000000000007</v>
          </cell>
        </row>
        <row r="452">
          <cell r="M452">
            <v>171450</v>
          </cell>
        </row>
        <row r="453">
          <cell r="M453">
            <v>2060799.9999999998</v>
          </cell>
        </row>
        <row r="454">
          <cell r="M454">
            <v>2082800</v>
          </cell>
        </row>
        <row r="455">
          <cell r="M455">
            <v>134074.38</v>
          </cell>
        </row>
        <row r="456">
          <cell r="M456">
            <v>83600</v>
          </cell>
        </row>
        <row r="457">
          <cell r="M457">
            <v>75600</v>
          </cell>
        </row>
        <row r="458">
          <cell r="M458">
            <v>196850</v>
          </cell>
        </row>
        <row r="459">
          <cell r="M459">
            <v>142800</v>
          </cell>
        </row>
        <row r="460">
          <cell r="M460">
            <v>317500</v>
          </cell>
        </row>
        <row r="461">
          <cell r="M461">
            <v>30800.000000000004</v>
          </cell>
        </row>
        <row r="462">
          <cell r="M462">
            <v>76200</v>
          </cell>
        </row>
        <row r="463">
          <cell r="M463">
            <v>47600</v>
          </cell>
        </row>
        <row r="464">
          <cell r="M464">
            <v>95250</v>
          </cell>
        </row>
        <row r="465">
          <cell r="M465">
            <v>10450</v>
          </cell>
        </row>
        <row r="466">
          <cell r="M466">
            <v>0</v>
          </cell>
        </row>
        <row r="467">
          <cell r="M467">
            <v>9171098.0336000025</v>
          </cell>
        </row>
        <row r="468">
          <cell r="M468">
            <v>224000</v>
          </cell>
        </row>
        <row r="469">
          <cell r="M469">
            <v>508000</v>
          </cell>
        </row>
        <row r="470">
          <cell r="M470">
            <v>201600</v>
          </cell>
        </row>
        <row r="471">
          <cell r="M471">
            <v>457200</v>
          </cell>
        </row>
        <row r="472">
          <cell r="M472">
            <v>104500</v>
          </cell>
        </row>
        <row r="473">
          <cell r="M473">
            <v>224000</v>
          </cell>
        </row>
        <row r="474">
          <cell r="M474">
            <v>508000</v>
          </cell>
        </row>
        <row r="475">
          <cell r="M475">
            <v>224000</v>
          </cell>
        </row>
        <row r="476">
          <cell r="M476">
            <v>508000</v>
          </cell>
        </row>
        <row r="477">
          <cell r="M477">
            <v>224000</v>
          </cell>
        </row>
        <row r="478">
          <cell r="M478">
            <v>508000</v>
          </cell>
        </row>
        <row r="479">
          <cell r="M479">
            <v>201600</v>
          </cell>
        </row>
        <row r="480">
          <cell r="M480">
            <v>495300</v>
          </cell>
        </row>
        <row r="481">
          <cell r="M481">
            <v>0</v>
          </cell>
        </row>
        <row r="482">
          <cell r="M482">
            <v>201600</v>
          </cell>
        </row>
        <row r="483">
          <cell r="M483">
            <v>749300</v>
          </cell>
        </row>
        <row r="484">
          <cell r="M484">
            <v>377477.34080000001</v>
          </cell>
        </row>
        <row r="485">
          <cell r="M485">
            <v>188738.6704</v>
          </cell>
        </row>
        <row r="486">
          <cell r="M486">
            <v>146050</v>
          </cell>
        </row>
        <row r="487">
          <cell r="M487">
            <v>377477.34080000001</v>
          </cell>
        </row>
        <row r="488">
          <cell r="M488">
            <v>104500</v>
          </cell>
        </row>
        <row r="489">
          <cell r="M489">
            <v>0</v>
          </cell>
        </row>
        <row r="490">
          <cell r="M490">
            <v>0</v>
          </cell>
        </row>
        <row r="491">
          <cell r="M491">
            <v>140000</v>
          </cell>
        </row>
        <row r="492">
          <cell r="M492">
            <v>609600</v>
          </cell>
        </row>
        <row r="493">
          <cell r="M493">
            <v>377477.34080000001</v>
          </cell>
        </row>
        <row r="494">
          <cell r="M494">
            <v>292100</v>
          </cell>
        </row>
        <row r="495">
          <cell r="M495">
            <v>377477.34080000001</v>
          </cell>
        </row>
        <row r="496">
          <cell r="M496">
            <v>292100</v>
          </cell>
        </row>
        <row r="497">
          <cell r="M497">
            <v>168000</v>
          </cell>
        </row>
        <row r="498">
          <cell r="M498">
            <v>381000</v>
          </cell>
        </row>
        <row r="499">
          <cell r="M499">
            <v>0</v>
          </cell>
        </row>
        <row r="500">
          <cell r="M500">
            <v>107071734.34559998</v>
          </cell>
        </row>
        <row r="501">
          <cell r="M501">
            <v>72452193.932400018</v>
          </cell>
        </row>
        <row r="502">
          <cell r="M502">
            <v>33600</v>
          </cell>
        </row>
        <row r="503">
          <cell r="M503">
            <v>76200</v>
          </cell>
        </row>
        <row r="504">
          <cell r="M504">
            <v>123200.00000000001</v>
          </cell>
        </row>
        <row r="505">
          <cell r="M505">
            <v>203200</v>
          </cell>
        </row>
        <row r="506">
          <cell r="M506">
            <v>126000</v>
          </cell>
        </row>
        <row r="507">
          <cell r="M507">
            <v>292100</v>
          </cell>
        </row>
        <row r="508">
          <cell r="M508">
            <v>168000</v>
          </cell>
        </row>
        <row r="509">
          <cell r="M509">
            <v>241300</v>
          </cell>
        </row>
        <row r="510">
          <cell r="M510">
            <v>142800</v>
          </cell>
        </row>
        <row r="511">
          <cell r="M511">
            <v>323850</v>
          </cell>
        </row>
        <row r="512">
          <cell r="M512">
            <v>128799.99999999999</v>
          </cell>
        </row>
        <row r="513">
          <cell r="M513">
            <v>317500</v>
          </cell>
        </row>
        <row r="514">
          <cell r="M514">
            <v>41800</v>
          </cell>
        </row>
        <row r="515">
          <cell r="M515">
            <v>200200</v>
          </cell>
        </row>
        <row r="516">
          <cell r="M516">
            <v>336550</v>
          </cell>
        </row>
        <row r="517">
          <cell r="M517">
            <v>540400</v>
          </cell>
        </row>
        <row r="518">
          <cell r="M518">
            <v>698500</v>
          </cell>
        </row>
        <row r="519">
          <cell r="M519">
            <v>125400</v>
          </cell>
        </row>
        <row r="520">
          <cell r="M520">
            <v>106400</v>
          </cell>
        </row>
        <row r="521">
          <cell r="M521">
            <v>241300</v>
          </cell>
        </row>
        <row r="522">
          <cell r="M522">
            <v>20900</v>
          </cell>
        </row>
        <row r="523">
          <cell r="M523">
            <v>142800</v>
          </cell>
        </row>
        <row r="524">
          <cell r="M524">
            <v>304800</v>
          </cell>
        </row>
        <row r="525">
          <cell r="M525">
            <v>41800</v>
          </cell>
        </row>
        <row r="526">
          <cell r="M526">
            <v>95200</v>
          </cell>
        </row>
        <row r="527">
          <cell r="M527">
            <v>184150</v>
          </cell>
        </row>
        <row r="528">
          <cell r="M528">
            <v>532000</v>
          </cell>
        </row>
        <row r="529">
          <cell r="M529">
            <v>730250</v>
          </cell>
        </row>
        <row r="530">
          <cell r="M530">
            <v>20900</v>
          </cell>
        </row>
        <row r="531">
          <cell r="M531">
            <v>210000</v>
          </cell>
        </row>
        <row r="532">
          <cell r="M532">
            <v>476250</v>
          </cell>
        </row>
        <row r="533">
          <cell r="M533">
            <v>20900</v>
          </cell>
        </row>
        <row r="534">
          <cell r="M534">
            <v>92400</v>
          </cell>
        </row>
        <row r="535">
          <cell r="M535">
            <v>196850</v>
          </cell>
        </row>
        <row r="536">
          <cell r="M536">
            <v>182000</v>
          </cell>
        </row>
        <row r="537">
          <cell r="M537">
            <v>279400</v>
          </cell>
        </row>
        <row r="538">
          <cell r="M538">
            <v>280000</v>
          </cell>
        </row>
        <row r="539">
          <cell r="M539">
            <v>531549.72479999997</v>
          </cell>
        </row>
        <row r="540">
          <cell r="M540">
            <v>901700</v>
          </cell>
        </row>
        <row r="541">
          <cell r="M541">
            <v>44800</v>
          </cell>
        </row>
        <row r="542">
          <cell r="M542">
            <v>88900</v>
          </cell>
        </row>
        <row r="543">
          <cell r="M543">
            <v>142800</v>
          </cell>
        </row>
        <row r="544">
          <cell r="M544">
            <v>266700</v>
          </cell>
        </row>
        <row r="545">
          <cell r="M545">
            <v>20900</v>
          </cell>
        </row>
        <row r="546">
          <cell r="M546">
            <v>131600</v>
          </cell>
        </row>
        <row r="547">
          <cell r="M547">
            <v>241300</v>
          </cell>
        </row>
        <row r="548">
          <cell r="M548">
            <v>20900</v>
          </cell>
        </row>
        <row r="549">
          <cell r="M549">
            <v>254800</v>
          </cell>
        </row>
        <row r="550">
          <cell r="M550">
            <v>508000</v>
          </cell>
        </row>
        <row r="551">
          <cell r="M551">
            <v>190400</v>
          </cell>
        </row>
        <row r="552">
          <cell r="M552">
            <v>431800</v>
          </cell>
        </row>
        <row r="553">
          <cell r="M553">
            <v>758806.57</v>
          </cell>
        </row>
        <row r="554">
          <cell r="M554">
            <v>825500</v>
          </cell>
        </row>
        <row r="555">
          <cell r="M555">
            <v>8400</v>
          </cell>
        </row>
        <row r="556">
          <cell r="M556">
            <v>12700</v>
          </cell>
        </row>
        <row r="557">
          <cell r="M557">
            <v>182000</v>
          </cell>
        </row>
        <row r="558">
          <cell r="M558">
            <v>400050</v>
          </cell>
        </row>
        <row r="559">
          <cell r="M559">
            <v>167200</v>
          </cell>
        </row>
        <row r="560">
          <cell r="M560">
            <v>182000</v>
          </cell>
        </row>
        <row r="561">
          <cell r="M561">
            <v>419100</v>
          </cell>
        </row>
        <row r="562">
          <cell r="M562">
            <v>745325.23499999999</v>
          </cell>
        </row>
        <row r="563">
          <cell r="M563">
            <v>812800</v>
          </cell>
        </row>
        <row r="564">
          <cell r="M564">
            <v>267400</v>
          </cell>
        </row>
        <row r="565">
          <cell r="M565">
            <v>577850</v>
          </cell>
        </row>
        <row r="566">
          <cell r="M566">
            <v>140000</v>
          </cell>
        </row>
        <row r="567">
          <cell r="M567">
            <v>317500</v>
          </cell>
        </row>
        <row r="568">
          <cell r="M568">
            <v>137200</v>
          </cell>
        </row>
        <row r="569">
          <cell r="M569">
            <v>304800</v>
          </cell>
        </row>
        <row r="570">
          <cell r="M570">
            <v>20900</v>
          </cell>
        </row>
        <row r="571">
          <cell r="M571">
            <v>170800</v>
          </cell>
        </row>
        <row r="572">
          <cell r="M572">
            <v>273050</v>
          </cell>
        </row>
        <row r="573">
          <cell r="M573">
            <v>41800</v>
          </cell>
        </row>
        <row r="574">
          <cell r="M574">
            <v>797324.66999999993</v>
          </cell>
        </row>
        <row r="575">
          <cell r="M575">
            <v>876300</v>
          </cell>
        </row>
        <row r="576">
          <cell r="M576">
            <v>41800</v>
          </cell>
        </row>
        <row r="577">
          <cell r="M577">
            <v>0</v>
          </cell>
        </row>
        <row r="578">
          <cell r="M578">
            <v>204400</v>
          </cell>
        </row>
        <row r="579">
          <cell r="M579">
            <v>476250</v>
          </cell>
        </row>
        <row r="580">
          <cell r="M580">
            <v>128799.99999999999</v>
          </cell>
        </row>
        <row r="581">
          <cell r="M581">
            <v>292100</v>
          </cell>
        </row>
        <row r="582">
          <cell r="M582">
            <v>20900</v>
          </cell>
        </row>
        <row r="583">
          <cell r="M583">
            <v>693325.79999999993</v>
          </cell>
        </row>
        <row r="584">
          <cell r="M584">
            <v>762000</v>
          </cell>
        </row>
        <row r="585">
          <cell r="M585">
            <v>52250</v>
          </cell>
        </row>
        <row r="586">
          <cell r="M586">
            <v>219800</v>
          </cell>
        </row>
        <row r="587">
          <cell r="M587">
            <v>393700</v>
          </cell>
        </row>
        <row r="588">
          <cell r="M588">
            <v>450800.00000000006</v>
          </cell>
        </row>
        <row r="589">
          <cell r="M589">
            <v>495300</v>
          </cell>
        </row>
        <row r="590">
          <cell r="M590">
            <v>41800</v>
          </cell>
        </row>
        <row r="591">
          <cell r="M591">
            <v>554660.64</v>
          </cell>
        </row>
        <row r="592">
          <cell r="M592">
            <v>609600</v>
          </cell>
        </row>
        <row r="593">
          <cell r="M593">
            <v>95200</v>
          </cell>
        </row>
        <row r="594">
          <cell r="M594">
            <v>203200</v>
          </cell>
        </row>
        <row r="595">
          <cell r="M595">
            <v>120400</v>
          </cell>
        </row>
        <row r="596">
          <cell r="M596">
            <v>260350</v>
          </cell>
        </row>
        <row r="597">
          <cell r="M597">
            <v>519994.35</v>
          </cell>
        </row>
        <row r="598">
          <cell r="M598">
            <v>571500</v>
          </cell>
        </row>
        <row r="599">
          <cell r="M599">
            <v>280000</v>
          </cell>
        </row>
        <row r="600">
          <cell r="M600">
            <v>590550</v>
          </cell>
        </row>
        <row r="601">
          <cell r="M601">
            <v>540400</v>
          </cell>
        </row>
        <row r="602">
          <cell r="M602">
            <v>590550</v>
          </cell>
        </row>
        <row r="603">
          <cell r="M603">
            <v>41800</v>
          </cell>
        </row>
        <row r="604">
          <cell r="M604">
            <v>165200</v>
          </cell>
        </row>
        <row r="605">
          <cell r="M605">
            <v>374650</v>
          </cell>
        </row>
        <row r="606">
          <cell r="M606">
            <v>10450</v>
          </cell>
        </row>
        <row r="607">
          <cell r="M607">
            <v>84000</v>
          </cell>
        </row>
        <row r="608">
          <cell r="M608">
            <v>196850</v>
          </cell>
        </row>
        <row r="609">
          <cell r="M609">
            <v>126000</v>
          </cell>
        </row>
        <row r="610">
          <cell r="M610">
            <v>190500</v>
          </cell>
        </row>
        <row r="611">
          <cell r="M611">
            <v>187600</v>
          </cell>
        </row>
        <row r="612">
          <cell r="M612">
            <v>393700</v>
          </cell>
        </row>
        <row r="613">
          <cell r="M613">
            <v>531549.78</v>
          </cell>
        </row>
        <row r="614">
          <cell r="M614">
            <v>584200</v>
          </cell>
        </row>
        <row r="615">
          <cell r="M615">
            <v>201600</v>
          </cell>
        </row>
        <row r="616">
          <cell r="M616">
            <v>457200</v>
          </cell>
        </row>
        <row r="617">
          <cell r="M617">
            <v>104500</v>
          </cell>
        </row>
        <row r="618">
          <cell r="M618">
            <v>140000</v>
          </cell>
        </row>
        <row r="619">
          <cell r="M619">
            <v>323850</v>
          </cell>
        </row>
        <row r="620">
          <cell r="M620">
            <v>62700</v>
          </cell>
        </row>
        <row r="621">
          <cell r="M621">
            <v>151200</v>
          </cell>
        </row>
        <row r="622">
          <cell r="M622">
            <v>323850</v>
          </cell>
        </row>
        <row r="623">
          <cell r="M623">
            <v>41800</v>
          </cell>
        </row>
        <row r="624">
          <cell r="M624">
            <v>571993.78499999992</v>
          </cell>
        </row>
        <row r="625">
          <cell r="M625">
            <v>628650</v>
          </cell>
        </row>
        <row r="626">
          <cell r="M626">
            <v>83600</v>
          </cell>
        </row>
        <row r="627">
          <cell r="M627">
            <v>249200</v>
          </cell>
        </row>
        <row r="628">
          <cell r="M628">
            <v>558800</v>
          </cell>
        </row>
        <row r="629">
          <cell r="M629">
            <v>104500</v>
          </cell>
        </row>
        <row r="630">
          <cell r="M630">
            <v>710658.87119999994</v>
          </cell>
        </row>
        <row r="631">
          <cell r="M631">
            <v>781050</v>
          </cell>
        </row>
        <row r="632">
          <cell r="M632">
            <v>41800</v>
          </cell>
        </row>
        <row r="633">
          <cell r="M633">
            <v>109200</v>
          </cell>
        </row>
        <row r="634">
          <cell r="M634">
            <v>247650</v>
          </cell>
        </row>
        <row r="635">
          <cell r="M635">
            <v>226800</v>
          </cell>
        </row>
        <row r="636">
          <cell r="M636">
            <v>482600</v>
          </cell>
        </row>
        <row r="637">
          <cell r="M637">
            <v>114799.99999999999</v>
          </cell>
        </row>
        <row r="638">
          <cell r="M638">
            <v>260350</v>
          </cell>
        </row>
        <row r="639">
          <cell r="M639">
            <v>84000</v>
          </cell>
        </row>
        <row r="640">
          <cell r="M640">
            <v>190500</v>
          </cell>
        </row>
        <row r="641">
          <cell r="M641">
            <v>633622.6791999999</v>
          </cell>
        </row>
        <row r="642">
          <cell r="M642">
            <v>717550</v>
          </cell>
        </row>
        <row r="643">
          <cell r="M643">
            <v>210000</v>
          </cell>
        </row>
        <row r="644">
          <cell r="M644">
            <v>469900</v>
          </cell>
        </row>
        <row r="645">
          <cell r="M645">
            <v>41800</v>
          </cell>
        </row>
        <row r="646">
          <cell r="M646">
            <v>218400</v>
          </cell>
        </row>
        <row r="647">
          <cell r="M647">
            <v>508000</v>
          </cell>
        </row>
        <row r="648">
          <cell r="M648">
            <v>20900</v>
          </cell>
        </row>
        <row r="649">
          <cell r="M649">
            <v>67200</v>
          </cell>
        </row>
        <row r="650">
          <cell r="M650">
            <v>152400</v>
          </cell>
        </row>
        <row r="651">
          <cell r="M651">
            <v>20900</v>
          </cell>
        </row>
        <row r="652">
          <cell r="M652">
            <v>502661.15279999998</v>
          </cell>
        </row>
        <row r="653">
          <cell r="M653">
            <v>552450</v>
          </cell>
        </row>
        <row r="654">
          <cell r="M654">
            <v>81200</v>
          </cell>
        </row>
        <row r="655">
          <cell r="M655">
            <v>209550</v>
          </cell>
        </row>
        <row r="656">
          <cell r="M656">
            <v>762658.30079999997</v>
          </cell>
        </row>
        <row r="657">
          <cell r="M657">
            <v>844550</v>
          </cell>
        </row>
        <row r="658">
          <cell r="M658">
            <v>134400</v>
          </cell>
        </row>
        <row r="659">
          <cell r="M659">
            <v>298450</v>
          </cell>
        </row>
        <row r="660">
          <cell r="M660">
            <v>159600</v>
          </cell>
        </row>
        <row r="661">
          <cell r="M661">
            <v>355600</v>
          </cell>
        </row>
        <row r="662">
          <cell r="M662">
            <v>235200</v>
          </cell>
        </row>
        <row r="663">
          <cell r="M663">
            <v>533400</v>
          </cell>
        </row>
        <row r="664">
          <cell r="M664">
            <v>154000</v>
          </cell>
        </row>
        <row r="665">
          <cell r="M665">
            <v>266700</v>
          </cell>
        </row>
        <row r="666">
          <cell r="M666">
            <v>618215.44079999998</v>
          </cell>
        </row>
        <row r="667">
          <cell r="M667">
            <v>679450</v>
          </cell>
        </row>
        <row r="668">
          <cell r="M668">
            <v>62700</v>
          </cell>
        </row>
        <row r="669">
          <cell r="M669">
            <v>165200</v>
          </cell>
        </row>
        <row r="670">
          <cell r="M670">
            <v>387350</v>
          </cell>
        </row>
        <row r="671">
          <cell r="M671">
            <v>201600</v>
          </cell>
        </row>
        <row r="672">
          <cell r="M672">
            <v>431800</v>
          </cell>
        </row>
        <row r="673">
          <cell r="M673">
            <v>33600</v>
          </cell>
        </row>
        <row r="674">
          <cell r="M674">
            <v>76200</v>
          </cell>
        </row>
        <row r="675">
          <cell r="M675">
            <v>226800</v>
          </cell>
        </row>
        <row r="676">
          <cell r="M676">
            <v>514350</v>
          </cell>
        </row>
        <row r="677">
          <cell r="M677">
            <v>20900</v>
          </cell>
        </row>
        <row r="678">
          <cell r="M678">
            <v>243599.99999999997</v>
          </cell>
        </row>
        <row r="679">
          <cell r="M679">
            <v>552450</v>
          </cell>
        </row>
        <row r="680">
          <cell r="M680">
            <v>83600</v>
          </cell>
        </row>
        <row r="681">
          <cell r="M681">
            <v>231000</v>
          </cell>
        </row>
        <row r="682">
          <cell r="M682">
            <v>298450</v>
          </cell>
        </row>
        <row r="683">
          <cell r="M683">
            <v>41800</v>
          </cell>
        </row>
        <row r="684">
          <cell r="M684">
            <v>190400</v>
          </cell>
        </row>
        <row r="685">
          <cell r="M685">
            <v>222250</v>
          </cell>
        </row>
        <row r="686">
          <cell r="M686">
            <v>41800</v>
          </cell>
        </row>
        <row r="687">
          <cell r="M687">
            <v>148400</v>
          </cell>
        </row>
        <row r="688">
          <cell r="M688">
            <v>336550</v>
          </cell>
        </row>
        <row r="689">
          <cell r="M689">
            <v>210000</v>
          </cell>
        </row>
        <row r="690">
          <cell r="M690">
            <v>457200</v>
          </cell>
        </row>
        <row r="691">
          <cell r="M691">
            <v>20900</v>
          </cell>
        </row>
        <row r="692">
          <cell r="M692">
            <v>126000</v>
          </cell>
        </row>
        <row r="693">
          <cell r="M693">
            <v>234950</v>
          </cell>
        </row>
        <row r="694">
          <cell r="M694">
            <v>20900</v>
          </cell>
        </row>
        <row r="695">
          <cell r="M695">
            <v>808880.01599999995</v>
          </cell>
        </row>
        <row r="696">
          <cell r="M696">
            <v>889000</v>
          </cell>
        </row>
        <row r="697">
          <cell r="M697">
            <v>41800</v>
          </cell>
        </row>
        <row r="698">
          <cell r="M698">
            <v>117600</v>
          </cell>
        </row>
        <row r="699">
          <cell r="M699">
            <v>292100</v>
          </cell>
        </row>
        <row r="700">
          <cell r="M700">
            <v>215600</v>
          </cell>
        </row>
        <row r="701">
          <cell r="M701">
            <v>469900</v>
          </cell>
        </row>
        <row r="702">
          <cell r="M702">
            <v>647104.01280000003</v>
          </cell>
        </row>
        <row r="703">
          <cell r="M703">
            <v>711200</v>
          </cell>
        </row>
        <row r="704">
          <cell r="M704">
            <v>224000</v>
          </cell>
        </row>
        <row r="705">
          <cell r="M705">
            <v>476250</v>
          </cell>
        </row>
        <row r="706">
          <cell r="M706">
            <v>274400</v>
          </cell>
        </row>
        <row r="707">
          <cell r="M707">
            <v>622300</v>
          </cell>
        </row>
        <row r="708">
          <cell r="M708">
            <v>137200</v>
          </cell>
        </row>
        <row r="709">
          <cell r="M709">
            <v>177800</v>
          </cell>
        </row>
        <row r="710">
          <cell r="M710">
            <v>20900</v>
          </cell>
        </row>
        <row r="711">
          <cell r="M711">
            <v>235200</v>
          </cell>
        </row>
        <row r="712">
          <cell r="M712">
            <v>501650</v>
          </cell>
        </row>
        <row r="713">
          <cell r="M713">
            <v>243599.99999999997</v>
          </cell>
        </row>
        <row r="714">
          <cell r="M714">
            <v>520700</v>
          </cell>
        </row>
        <row r="715">
          <cell r="M715">
            <v>710658.87119999994</v>
          </cell>
        </row>
        <row r="716">
          <cell r="M716">
            <v>781050</v>
          </cell>
        </row>
        <row r="717">
          <cell r="M717">
            <v>41800</v>
          </cell>
        </row>
        <row r="718">
          <cell r="M718">
            <v>131600</v>
          </cell>
        </row>
        <row r="719">
          <cell r="M719">
            <v>209550</v>
          </cell>
        </row>
        <row r="720">
          <cell r="M720">
            <v>252000</v>
          </cell>
        </row>
        <row r="721">
          <cell r="M721">
            <v>552450</v>
          </cell>
        </row>
        <row r="722">
          <cell r="M722">
            <v>229599.99999999997</v>
          </cell>
        </row>
        <row r="723">
          <cell r="M723">
            <v>342900</v>
          </cell>
        </row>
        <row r="724">
          <cell r="M724">
            <v>664437.15599999996</v>
          </cell>
        </row>
        <row r="725">
          <cell r="M725">
            <v>730250</v>
          </cell>
        </row>
        <row r="726">
          <cell r="M726">
            <v>20900</v>
          </cell>
        </row>
        <row r="727">
          <cell r="M727">
            <v>204400</v>
          </cell>
        </row>
        <row r="728">
          <cell r="M728">
            <v>463550</v>
          </cell>
        </row>
        <row r="729">
          <cell r="M729">
            <v>41800</v>
          </cell>
        </row>
        <row r="730">
          <cell r="M730">
            <v>84000</v>
          </cell>
        </row>
        <row r="731">
          <cell r="M731">
            <v>190500</v>
          </cell>
        </row>
        <row r="732">
          <cell r="M732">
            <v>42000</v>
          </cell>
        </row>
        <row r="733">
          <cell r="M733">
            <v>50800</v>
          </cell>
        </row>
        <row r="734">
          <cell r="M734">
            <v>207997.71840000001</v>
          </cell>
        </row>
        <row r="735">
          <cell r="M735">
            <v>228600</v>
          </cell>
        </row>
        <row r="736">
          <cell r="M736">
            <v>252000</v>
          </cell>
        </row>
        <row r="737">
          <cell r="M737">
            <v>558800</v>
          </cell>
        </row>
        <row r="738">
          <cell r="M738">
            <v>20900</v>
          </cell>
        </row>
        <row r="739">
          <cell r="M739">
            <v>103600</v>
          </cell>
        </row>
        <row r="740">
          <cell r="M740">
            <v>285750</v>
          </cell>
        </row>
        <row r="741">
          <cell r="M741">
            <v>168000</v>
          </cell>
        </row>
        <row r="742">
          <cell r="M742">
            <v>381000</v>
          </cell>
        </row>
        <row r="743">
          <cell r="M743">
            <v>41800</v>
          </cell>
        </row>
        <row r="744">
          <cell r="M744">
            <v>785769.15839999996</v>
          </cell>
        </row>
        <row r="745">
          <cell r="M745">
            <v>838200</v>
          </cell>
        </row>
        <row r="746">
          <cell r="M746">
            <v>62700</v>
          </cell>
        </row>
        <row r="747">
          <cell r="M747">
            <v>84000</v>
          </cell>
        </row>
        <row r="748">
          <cell r="M748">
            <v>190500</v>
          </cell>
        </row>
        <row r="749">
          <cell r="M749">
            <v>0</v>
          </cell>
        </row>
        <row r="750">
          <cell r="M750">
            <v>0</v>
          </cell>
        </row>
        <row r="751">
          <cell r="M751">
            <v>0</v>
          </cell>
        </row>
        <row r="752">
          <cell r="M752">
            <v>29442950</v>
          </cell>
        </row>
        <row r="753">
          <cell r="M753">
            <v>336000</v>
          </cell>
        </row>
        <row r="754">
          <cell r="M754">
            <v>558800</v>
          </cell>
        </row>
        <row r="755">
          <cell r="M755">
            <v>10450</v>
          </cell>
        </row>
        <row r="756">
          <cell r="M756">
            <v>47600</v>
          </cell>
        </row>
        <row r="757">
          <cell r="M757">
            <v>127000</v>
          </cell>
        </row>
        <row r="758">
          <cell r="M758">
            <v>22400</v>
          </cell>
        </row>
        <row r="759">
          <cell r="M759">
            <v>50800</v>
          </cell>
        </row>
        <row r="760">
          <cell r="M760">
            <v>330400</v>
          </cell>
        </row>
        <row r="761">
          <cell r="M761">
            <v>463550</v>
          </cell>
        </row>
        <row r="762">
          <cell r="M762">
            <v>148400</v>
          </cell>
        </row>
        <row r="763">
          <cell r="M763">
            <v>355600</v>
          </cell>
        </row>
        <row r="764">
          <cell r="M764">
            <v>193200</v>
          </cell>
        </row>
        <row r="765">
          <cell r="M765">
            <v>425450</v>
          </cell>
        </row>
        <row r="766">
          <cell r="M766">
            <v>299600</v>
          </cell>
        </row>
        <row r="767">
          <cell r="M767">
            <v>622300</v>
          </cell>
        </row>
        <row r="768">
          <cell r="M768">
            <v>145600</v>
          </cell>
        </row>
        <row r="769">
          <cell r="M769">
            <v>349250</v>
          </cell>
        </row>
        <row r="770">
          <cell r="M770">
            <v>103600</v>
          </cell>
        </row>
        <row r="771">
          <cell r="M771">
            <v>254000</v>
          </cell>
        </row>
        <row r="772">
          <cell r="M772">
            <v>184800</v>
          </cell>
        </row>
        <row r="773">
          <cell r="M773">
            <v>419100</v>
          </cell>
        </row>
        <row r="774">
          <cell r="M774">
            <v>95200</v>
          </cell>
        </row>
        <row r="775">
          <cell r="M775">
            <v>234950</v>
          </cell>
        </row>
        <row r="776">
          <cell r="M776">
            <v>445200</v>
          </cell>
        </row>
        <row r="777">
          <cell r="M777">
            <v>692150</v>
          </cell>
        </row>
        <row r="778">
          <cell r="M778">
            <v>145600</v>
          </cell>
        </row>
        <row r="779">
          <cell r="M779">
            <v>311150</v>
          </cell>
        </row>
        <row r="780">
          <cell r="M780">
            <v>58800</v>
          </cell>
        </row>
        <row r="781">
          <cell r="M781">
            <v>101600</v>
          </cell>
        </row>
        <row r="782">
          <cell r="M782">
            <v>95200</v>
          </cell>
        </row>
        <row r="783">
          <cell r="M783">
            <v>228600</v>
          </cell>
        </row>
        <row r="784">
          <cell r="M784">
            <v>182000</v>
          </cell>
        </row>
        <row r="785">
          <cell r="M785">
            <v>387350</v>
          </cell>
        </row>
        <row r="786">
          <cell r="M786">
            <v>165200</v>
          </cell>
        </row>
        <row r="787">
          <cell r="M787">
            <v>336550</v>
          </cell>
        </row>
        <row r="788">
          <cell r="M788">
            <v>148400</v>
          </cell>
        </row>
        <row r="789">
          <cell r="M789">
            <v>292100</v>
          </cell>
        </row>
        <row r="790">
          <cell r="M790">
            <v>179200</v>
          </cell>
        </row>
        <row r="791">
          <cell r="M791">
            <v>374650</v>
          </cell>
        </row>
        <row r="792">
          <cell r="M792">
            <v>95200</v>
          </cell>
        </row>
        <row r="793">
          <cell r="M793">
            <v>171450</v>
          </cell>
        </row>
        <row r="794">
          <cell r="M794">
            <v>207200</v>
          </cell>
        </row>
        <row r="795">
          <cell r="M795">
            <v>349250</v>
          </cell>
        </row>
        <row r="796">
          <cell r="M796">
            <v>103600</v>
          </cell>
        </row>
        <row r="797">
          <cell r="M797">
            <v>228600</v>
          </cell>
        </row>
        <row r="798">
          <cell r="M798">
            <v>302400</v>
          </cell>
        </row>
        <row r="799">
          <cell r="M799">
            <v>647700</v>
          </cell>
        </row>
        <row r="800">
          <cell r="M800">
            <v>14000</v>
          </cell>
        </row>
        <row r="801">
          <cell r="M801">
            <v>31750</v>
          </cell>
        </row>
        <row r="802">
          <cell r="M802">
            <v>386400</v>
          </cell>
        </row>
        <row r="803">
          <cell r="M803">
            <v>692150</v>
          </cell>
        </row>
        <row r="804">
          <cell r="M804">
            <v>16720</v>
          </cell>
        </row>
        <row r="805">
          <cell r="M805">
            <v>151200</v>
          </cell>
        </row>
        <row r="806">
          <cell r="M806">
            <v>336550</v>
          </cell>
        </row>
        <row r="807">
          <cell r="M807">
            <v>4180</v>
          </cell>
        </row>
        <row r="808">
          <cell r="M808">
            <v>302400</v>
          </cell>
        </row>
        <row r="809">
          <cell r="M809">
            <v>565150</v>
          </cell>
        </row>
        <row r="810">
          <cell r="M810">
            <v>159600</v>
          </cell>
        </row>
        <row r="811">
          <cell r="M811">
            <v>361950</v>
          </cell>
        </row>
        <row r="812">
          <cell r="M812">
            <v>109200</v>
          </cell>
        </row>
        <row r="813">
          <cell r="M813">
            <v>228600</v>
          </cell>
        </row>
        <row r="814">
          <cell r="M814">
            <v>187600</v>
          </cell>
        </row>
        <row r="815">
          <cell r="M815">
            <v>330200</v>
          </cell>
        </row>
        <row r="816">
          <cell r="M816">
            <v>42000</v>
          </cell>
        </row>
        <row r="817">
          <cell r="M817">
            <v>82550</v>
          </cell>
        </row>
        <row r="818">
          <cell r="M818">
            <v>4180</v>
          </cell>
        </row>
        <row r="819">
          <cell r="M819">
            <v>341600</v>
          </cell>
        </row>
        <row r="820">
          <cell r="M820">
            <v>590550</v>
          </cell>
        </row>
        <row r="821">
          <cell r="M821">
            <v>434000</v>
          </cell>
        </row>
        <row r="822">
          <cell r="M822">
            <v>812800</v>
          </cell>
        </row>
        <row r="823">
          <cell r="M823">
            <v>22400</v>
          </cell>
        </row>
        <row r="824">
          <cell r="M824">
            <v>50800</v>
          </cell>
        </row>
        <row r="825">
          <cell r="M825">
            <v>324800</v>
          </cell>
        </row>
        <row r="826">
          <cell r="M826">
            <v>571500</v>
          </cell>
        </row>
        <row r="827">
          <cell r="M827">
            <v>53200</v>
          </cell>
        </row>
        <row r="828">
          <cell r="M828">
            <v>76200</v>
          </cell>
        </row>
        <row r="829">
          <cell r="M829">
            <v>8360</v>
          </cell>
        </row>
        <row r="830">
          <cell r="M830">
            <v>137200</v>
          </cell>
        </row>
        <row r="831">
          <cell r="M831">
            <v>292100</v>
          </cell>
        </row>
        <row r="832">
          <cell r="M832">
            <v>4180</v>
          </cell>
        </row>
        <row r="833">
          <cell r="M833">
            <v>386400</v>
          </cell>
        </row>
        <row r="834">
          <cell r="M834">
            <v>742950</v>
          </cell>
        </row>
        <row r="835">
          <cell r="M835">
            <v>4180</v>
          </cell>
        </row>
        <row r="836">
          <cell r="M836">
            <v>406000</v>
          </cell>
        </row>
        <row r="837">
          <cell r="M837">
            <v>850900</v>
          </cell>
        </row>
        <row r="838">
          <cell r="M838">
            <v>2090</v>
          </cell>
        </row>
        <row r="839">
          <cell r="M839">
            <v>42000</v>
          </cell>
        </row>
        <row r="840">
          <cell r="M840">
            <v>76200</v>
          </cell>
        </row>
        <row r="841">
          <cell r="M841">
            <v>142800</v>
          </cell>
        </row>
        <row r="842">
          <cell r="M842">
            <v>285750</v>
          </cell>
        </row>
        <row r="843">
          <cell r="M843">
            <v>4180</v>
          </cell>
        </row>
        <row r="844">
          <cell r="M844">
            <v>114799.99999999999</v>
          </cell>
        </row>
        <row r="845">
          <cell r="M845">
            <v>215900</v>
          </cell>
        </row>
        <row r="846">
          <cell r="M846">
            <v>8400</v>
          </cell>
        </row>
        <row r="847">
          <cell r="M847">
            <v>19050</v>
          </cell>
        </row>
        <row r="848">
          <cell r="M848">
            <v>10450</v>
          </cell>
        </row>
        <row r="849">
          <cell r="M849">
            <v>302400</v>
          </cell>
        </row>
        <row r="850">
          <cell r="M850">
            <v>571500</v>
          </cell>
        </row>
        <row r="851">
          <cell r="M851">
            <v>6270</v>
          </cell>
        </row>
        <row r="852">
          <cell r="M852">
            <v>100800</v>
          </cell>
        </row>
        <row r="853">
          <cell r="M853">
            <v>222250</v>
          </cell>
        </row>
        <row r="854">
          <cell r="M854">
            <v>406000</v>
          </cell>
        </row>
        <row r="855">
          <cell r="M855">
            <v>666750</v>
          </cell>
        </row>
        <row r="856">
          <cell r="M856">
            <v>2090</v>
          </cell>
        </row>
        <row r="857">
          <cell r="M857">
            <v>78400</v>
          </cell>
        </row>
        <row r="858">
          <cell r="M858">
            <v>165100</v>
          </cell>
        </row>
        <row r="859">
          <cell r="M859">
            <v>10450</v>
          </cell>
        </row>
        <row r="860">
          <cell r="M860">
            <v>114799.99999999999</v>
          </cell>
        </row>
        <row r="861">
          <cell r="M861">
            <v>215900</v>
          </cell>
        </row>
        <row r="862">
          <cell r="M862">
            <v>291200</v>
          </cell>
        </row>
        <row r="863">
          <cell r="M863">
            <v>501650</v>
          </cell>
        </row>
        <row r="864">
          <cell r="M864">
            <v>2090</v>
          </cell>
        </row>
        <row r="865">
          <cell r="M865">
            <v>400400</v>
          </cell>
        </row>
        <row r="866">
          <cell r="M866">
            <v>787400</v>
          </cell>
        </row>
        <row r="867">
          <cell r="M867">
            <v>2090</v>
          </cell>
        </row>
        <row r="868">
          <cell r="M868">
            <v>78400</v>
          </cell>
        </row>
        <row r="869">
          <cell r="M869">
            <v>127000</v>
          </cell>
        </row>
        <row r="870">
          <cell r="M870">
            <v>131600</v>
          </cell>
        </row>
        <row r="871">
          <cell r="M871">
            <v>266700</v>
          </cell>
        </row>
        <row r="872">
          <cell r="M872">
            <v>252000</v>
          </cell>
        </row>
        <row r="873">
          <cell r="M873">
            <v>387350</v>
          </cell>
        </row>
        <row r="874">
          <cell r="M874">
            <v>2090</v>
          </cell>
        </row>
        <row r="875">
          <cell r="M875">
            <v>100800</v>
          </cell>
        </row>
        <row r="876">
          <cell r="M876">
            <v>184150</v>
          </cell>
        </row>
        <row r="877">
          <cell r="M877">
            <v>0</v>
          </cell>
        </row>
        <row r="878">
          <cell r="M878">
            <v>0</v>
          </cell>
        </row>
        <row r="879">
          <cell r="M879">
            <v>9846400</v>
          </cell>
        </row>
        <row r="880">
          <cell r="M880">
            <v>140000</v>
          </cell>
        </row>
        <row r="881">
          <cell r="M881">
            <v>317500</v>
          </cell>
        </row>
        <row r="882">
          <cell r="M882">
            <v>168000</v>
          </cell>
        </row>
        <row r="883">
          <cell r="M883">
            <v>381000</v>
          </cell>
        </row>
        <row r="884">
          <cell r="M884">
            <v>168000</v>
          </cell>
        </row>
        <row r="885">
          <cell r="M885">
            <v>381000</v>
          </cell>
        </row>
        <row r="886">
          <cell r="M886">
            <v>274400</v>
          </cell>
        </row>
        <row r="887">
          <cell r="M887">
            <v>311150</v>
          </cell>
        </row>
        <row r="888">
          <cell r="M888">
            <v>104500</v>
          </cell>
        </row>
        <row r="889">
          <cell r="M889">
            <v>117600</v>
          </cell>
        </row>
        <row r="890">
          <cell r="M890">
            <v>133350</v>
          </cell>
        </row>
        <row r="891">
          <cell r="M891">
            <v>104500</v>
          </cell>
        </row>
        <row r="892">
          <cell r="M892">
            <v>117600</v>
          </cell>
        </row>
        <row r="893">
          <cell r="M893">
            <v>133350</v>
          </cell>
        </row>
        <row r="894">
          <cell r="M894">
            <v>235200</v>
          </cell>
        </row>
        <row r="895">
          <cell r="M895">
            <v>533400</v>
          </cell>
        </row>
        <row r="896">
          <cell r="M896">
            <v>112000</v>
          </cell>
        </row>
        <row r="897">
          <cell r="M897">
            <v>254000</v>
          </cell>
        </row>
        <row r="898">
          <cell r="M898">
            <v>190400</v>
          </cell>
        </row>
        <row r="899">
          <cell r="M899">
            <v>431800</v>
          </cell>
        </row>
        <row r="900">
          <cell r="M900">
            <v>224000</v>
          </cell>
        </row>
        <row r="901">
          <cell r="M901">
            <v>508000</v>
          </cell>
        </row>
        <row r="902">
          <cell r="M902">
            <v>104500</v>
          </cell>
        </row>
        <row r="903">
          <cell r="M903">
            <v>224000</v>
          </cell>
        </row>
        <row r="904">
          <cell r="M904">
            <v>508000</v>
          </cell>
        </row>
        <row r="905">
          <cell r="M905">
            <v>224000</v>
          </cell>
        </row>
        <row r="906">
          <cell r="M906">
            <v>508000</v>
          </cell>
        </row>
        <row r="907">
          <cell r="M907">
            <v>126000</v>
          </cell>
        </row>
        <row r="908">
          <cell r="M908">
            <v>285750</v>
          </cell>
        </row>
        <row r="909">
          <cell r="M909">
            <v>117600</v>
          </cell>
        </row>
        <row r="910">
          <cell r="M910">
            <v>266700</v>
          </cell>
        </row>
        <row r="911">
          <cell r="M911">
            <v>196000</v>
          </cell>
        </row>
        <row r="912">
          <cell r="M912">
            <v>444500</v>
          </cell>
        </row>
        <row r="913">
          <cell r="M913">
            <v>117600</v>
          </cell>
        </row>
        <row r="914">
          <cell r="M914">
            <v>266700</v>
          </cell>
        </row>
        <row r="915">
          <cell r="M915">
            <v>117600</v>
          </cell>
        </row>
        <row r="916">
          <cell r="M916">
            <v>266700</v>
          </cell>
        </row>
        <row r="917">
          <cell r="M917">
            <v>224000</v>
          </cell>
        </row>
        <row r="918">
          <cell r="M918">
            <v>508000</v>
          </cell>
        </row>
        <row r="919">
          <cell r="M919">
            <v>266700</v>
          </cell>
        </row>
        <row r="920">
          <cell r="M920">
            <v>111741543.93240002</v>
          </cell>
        </row>
        <row r="921">
          <cell r="M921">
            <v>80569403.231999993</v>
          </cell>
        </row>
        <row r="922">
          <cell r="M922">
            <v>0</v>
          </cell>
        </row>
        <row r="923">
          <cell r="M923">
            <v>203000</v>
          </cell>
        </row>
        <row r="924">
          <cell r="M924">
            <v>374650</v>
          </cell>
        </row>
        <row r="925">
          <cell r="M925">
            <v>10450</v>
          </cell>
        </row>
        <row r="926">
          <cell r="M926">
            <v>410217.72239999997</v>
          </cell>
        </row>
        <row r="927">
          <cell r="M927">
            <v>457200</v>
          </cell>
        </row>
        <row r="928">
          <cell r="M928">
            <v>114799.99999999999</v>
          </cell>
        </row>
        <row r="929">
          <cell r="M929">
            <v>247650</v>
          </cell>
        </row>
        <row r="930">
          <cell r="M930">
            <v>20900</v>
          </cell>
        </row>
        <row r="931">
          <cell r="M931">
            <v>257599.99999999997</v>
          </cell>
        </row>
        <row r="932">
          <cell r="M932">
            <v>558800</v>
          </cell>
        </row>
        <row r="933">
          <cell r="M933">
            <v>270200</v>
          </cell>
        </row>
        <row r="934">
          <cell r="M934">
            <v>400050</v>
          </cell>
        </row>
        <row r="935">
          <cell r="M935">
            <v>219553.14720000001</v>
          </cell>
        </row>
        <row r="936">
          <cell r="M936">
            <v>241300</v>
          </cell>
        </row>
        <row r="937">
          <cell r="M937">
            <v>151200</v>
          </cell>
        </row>
        <row r="938">
          <cell r="M938">
            <v>342900</v>
          </cell>
        </row>
        <row r="939">
          <cell r="M939">
            <v>31350</v>
          </cell>
        </row>
        <row r="940">
          <cell r="M940">
            <v>229599.99999999997</v>
          </cell>
        </row>
        <row r="941">
          <cell r="M941">
            <v>476250</v>
          </cell>
        </row>
        <row r="942">
          <cell r="M942">
            <v>123200.00000000001</v>
          </cell>
        </row>
        <row r="943">
          <cell r="M943">
            <v>285750</v>
          </cell>
        </row>
        <row r="944">
          <cell r="M944">
            <v>78400</v>
          </cell>
        </row>
        <row r="945">
          <cell r="M945">
            <v>184150</v>
          </cell>
        </row>
        <row r="946">
          <cell r="M946">
            <v>531549.72479999997</v>
          </cell>
        </row>
        <row r="947">
          <cell r="M947">
            <v>584200</v>
          </cell>
        </row>
        <row r="948">
          <cell r="M948">
            <v>105000</v>
          </cell>
        </row>
        <row r="949">
          <cell r="M949">
            <v>158750</v>
          </cell>
        </row>
        <row r="950">
          <cell r="M950">
            <v>75600</v>
          </cell>
        </row>
        <row r="951">
          <cell r="M951">
            <v>158750</v>
          </cell>
        </row>
        <row r="952">
          <cell r="M952">
            <v>109200</v>
          </cell>
        </row>
        <row r="953">
          <cell r="M953">
            <v>254000</v>
          </cell>
        </row>
        <row r="954">
          <cell r="M954">
            <v>20900</v>
          </cell>
        </row>
        <row r="955">
          <cell r="M955">
            <v>554660.58239999996</v>
          </cell>
        </row>
        <row r="956">
          <cell r="M956">
            <v>609600</v>
          </cell>
        </row>
        <row r="957">
          <cell r="M957">
            <v>99400</v>
          </cell>
        </row>
        <row r="958">
          <cell r="M958">
            <v>196850</v>
          </cell>
        </row>
        <row r="959">
          <cell r="M959">
            <v>134400</v>
          </cell>
        </row>
        <row r="960">
          <cell r="M960">
            <v>311150</v>
          </cell>
        </row>
        <row r="961">
          <cell r="M961">
            <v>62700</v>
          </cell>
        </row>
        <row r="962">
          <cell r="M962">
            <v>201600</v>
          </cell>
        </row>
        <row r="963">
          <cell r="M963">
            <v>368300</v>
          </cell>
        </row>
        <row r="964">
          <cell r="M964">
            <v>20900</v>
          </cell>
        </row>
        <row r="965">
          <cell r="M965">
            <v>64399.999999999993</v>
          </cell>
        </row>
        <row r="966">
          <cell r="M966">
            <v>171450</v>
          </cell>
        </row>
        <row r="967">
          <cell r="M967">
            <v>618215.44079999998</v>
          </cell>
        </row>
        <row r="968">
          <cell r="M968">
            <v>717550</v>
          </cell>
        </row>
        <row r="969">
          <cell r="M969">
            <v>20900</v>
          </cell>
        </row>
        <row r="970">
          <cell r="M970">
            <v>84000</v>
          </cell>
        </row>
        <row r="971">
          <cell r="M971">
            <v>190500</v>
          </cell>
        </row>
        <row r="972">
          <cell r="M972">
            <v>150220.57439999998</v>
          </cell>
        </row>
        <row r="973">
          <cell r="M973">
            <v>196850</v>
          </cell>
        </row>
        <row r="974">
          <cell r="M974">
            <v>56000</v>
          </cell>
        </row>
        <row r="975">
          <cell r="M975">
            <v>127000</v>
          </cell>
        </row>
        <row r="976">
          <cell r="M976">
            <v>20900</v>
          </cell>
        </row>
        <row r="977">
          <cell r="M977">
            <v>229599.99999999997</v>
          </cell>
        </row>
        <row r="978">
          <cell r="M978">
            <v>520700</v>
          </cell>
        </row>
        <row r="979">
          <cell r="M979">
            <v>62700</v>
          </cell>
        </row>
        <row r="980">
          <cell r="M980">
            <v>156800</v>
          </cell>
        </row>
        <row r="981">
          <cell r="M981">
            <v>361950</v>
          </cell>
        </row>
        <row r="982">
          <cell r="M982">
            <v>83600</v>
          </cell>
        </row>
        <row r="983">
          <cell r="M983">
            <v>311996.57759999996</v>
          </cell>
        </row>
        <row r="984">
          <cell r="M984">
            <v>342900</v>
          </cell>
        </row>
        <row r="985">
          <cell r="M985">
            <v>41800</v>
          </cell>
        </row>
        <row r="986">
          <cell r="M986">
            <v>180600</v>
          </cell>
        </row>
        <row r="987">
          <cell r="M987">
            <v>273050</v>
          </cell>
        </row>
        <row r="988">
          <cell r="M988">
            <v>20900</v>
          </cell>
        </row>
        <row r="989">
          <cell r="M989">
            <v>768436.01519999991</v>
          </cell>
        </row>
        <row r="990">
          <cell r="M990">
            <v>844550</v>
          </cell>
        </row>
        <row r="991">
          <cell r="M991">
            <v>211400</v>
          </cell>
        </row>
        <row r="992">
          <cell r="M992">
            <v>336550</v>
          </cell>
        </row>
        <row r="993">
          <cell r="M993">
            <v>112000</v>
          </cell>
        </row>
        <row r="994">
          <cell r="M994">
            <v>247650</v>
          </cell>
        </row>
        <row r="995">
          <cell r="M995">
            <v>277200</v>
          </cell>
        </row>
        <row r="996">
          <cell r="M996">
            <v>558800</v>
          </cell>
        </row>
        <row r="997">
          <cell r="M997">
            <v>635548.58399999992</v>
          </cell>
        </row>
        <row r="998">
          <cell r="M998">
            <v>698500</v>
          </cell>
        </row>
        <row r="999">
          <cell r="M999">
            <v>184800</v>
          </cell>
        </row>
        <row r="1000">
          <cell r="M1000">
            <v>419100</v>
          </cell>
        </row>
        <row r="1001">
          <cell r="M1001">
            <v>144200</v>
          </cell>
        </row>
        <row r="1002">
          <cell r="M1002">
            <v>285750</v>
          </cell>
        </row>
        <row r="1003">
          <cell r="M1003">
            <v>221200</v>
          </cell>
        </row>
        <row r="1004">
          <cell r="M1004">
            <v>463550</v>
          </cell>
        </row>
        <row r="1005">
          <cell r="M1005">
            <v>119000</v>
          </cell>
        </row>
        <row r="1006">
          <cell r="M1006">
            <v>234950</v>
          </cell>
        </row>
        <row r="1007">
          <cell r="M1007">
            <v>104500</v>
          </cell>
        </row>
        <row r="1008">
          <cell r="M1008">
            <v>421773.15119999996</v>
          </cell>
        </row>
        <row r="1009">
          <cell r="M1009">
            <v>463550</v>
          </cell>
        </row>
        <row r="1010">
          <cell r="M1010">
            <v>148400</v>
          </cell>
        </row>
        <row r="1011">
          <cell r="M1011">
            <v>330200</v>
          </cell>
        </row>
        <row r="1012">
          <cell r="M1012">
            <v>41800</v>
          </cell>
        </row>
        <row r="1013">
          <cell r="M1013">
            <v>109200</v>
          </cell>
        </row>
        <row r="1014">
          <cell r="M1014">
            <v>241300</v>
          </cell>
        </row>
        <row r="1015">
          <cell r="M1015">
            <v>20900</v>
          </cell>
        </row>
        <row r="1016">
          <cell r="M1016">
            <v>172200</v>
          </cell>
        </row>
        <row r="1017">
          <cell r="M1017">
            <v>279400</v>
          </cell>
        </row>
        <row r="1018">
          <cell r="M1018">
            <v>62700</v>
          </cell>
        </row>
        <row r="1019">
          <cell r="M1019">
            <v>128799.99999999999</v>
          </cell>
        </row>
        <row r="1020">
          <cell r="M1020">
            <v>292100</v>
          </cell>
        </row>
        <row r="1021">
          <cell r="M1021">
            <v>20900</v>
          </cell>
        </row>
        <row r="1022">
          <cell r="M1022">
            <v>704881.1568</v>
          </cell>
        </row>
        <row r="1023">
          <cell r="M1023">
            <v>774700</v>
          </cell>
        </row>
        <row r="1024">
          <cell r="M1024">
            <v>83600</v>
          </cell>
        </row>
        <row r="1025">
          <cell r="M1025">
            <v>136739.2408</v>
          </cell>
        </row>
        <row r="1026">
          <cell r="M1026">
            <v>156800</v>
          </cell>
        </row>
        <row r="1027">
          <cell r="M1027">
            <v>533400</v>
          </cell>
        </row>
        <row r="1028">
          <cell r="M1028">
            <v>205800</v>
          </cell>
        </row>
        <row r="1029">
          <cell r="M1029">
            <v>323850</v>
          </cell>
        </row>
        <row r="1030">
          <cell r="M1030">
            <v>647104.01280000003</v>
          </cell>
        </row>
        <row r="1031">
          <cell r="M1031">
            <v>711200</v>
          </cell>
        </row>
        <row r="1032">
          <cell r="M1032">
            <v>62700</v>
          </cell>
        </row>
        <row r="1033">
          <cell r="M1033">
            <v>187600</v>
          </cell>
        </row>
        <row r="1034">
          <cell r="M1034">
            <v>393700</v>
          </cell>
        </row>
        <row r="1035">
          <cell r="M1035">
            <v>95200</v>
          </cell>
        </row>
        <row r="1036">
          <cell r="M1036">
            <v>225330.86159999997</v>
          </cell>
        </row>
        <row r="1037">
          <cell r="M1037">
            <v>457200</v>
          </cell>
        </row>
        <row r="1038">
          <cell r="M1038">
            <v>62700</v>
          </cell>
        </row>
        <row r="1039">
          <cell r="M1039">
            <v>36400</v>
          </cell>
        </row>
        <row r="1040">
          <cell r="M1040">
            <v>69850</v>
          </cell>
        </row>
        <row r="1041">
          <cell r="M1041">
            <v>44800</v>
          </cell>
        </row>
        <row r="1042">
          <cell r="M1042">
            <v>115554.288</v>
          </cell>
        </row>
        <row r="1043">
          <cell r="M1043">
            <v>228600</v>
          </cell>
        </row>
        <row r="1044">
          <cell r="M1044">
            <v>236886.2904</v>
          </cell>
        </row>
        <row r="1045">
          <cell r="M1045">
            <v>260350</v>
          </cell>
        </row>
        <row r="1046">
          <cell r="M1046">
            <v>75600</v>
          </cell>
        </row>
        <row r="1047">
          <cell r="M1047">
            <v>158750</v>
          </cell>
        </row>
        <row r="1048">
          <cell r="M1048">
            <v>86800</v>
          </cell>
        </row>
        <row r="1049">
          <cell r="M1049">
            <v>242664.00479999997</v>
          </cell>
        </row>
        <row r="1050">
          <cell r="M1050">
            <v>438150</v>
          </cell>
        </row>
        <row r="1051">
          <cell r="M1051">
            <v>20900</v>
          </cell>
        </row>
        <row r="1052">
          <cell r="M1052">
            <v>837768.58799999999</v>
          </cell>
        </row>
        <row r="1053">
          <cell r="M1053">
            <v>920750</v>
          </cell>
        </row>
        <row r="1054">
          <cell r="M1054">
            <v>154000</v>
          </cell>
        </row>
        <row r="1055">
          <cell r="M1055">
            <v>254000</v>
          </cell>
        </row>
        <row r="1056">
          <cell r="M1056">
            <v>92400</v>
          </cell>
        </row>
        <row r="1057">
          <cell r="M1057">
            <v>196850</v>
          </cell>
        </row>
        <row r="1058">
          <cell r="M1058">
            <v>62700</v>
          </cell>
        </row>
        <row r="1059">
          <cell r="M1059">
            <v>92400</v>
          </cell>
        </row>
        <row r="1060">
          <cell r="M1060">
            <v>196850</v>
          </cell>
        </row>
        <row r="1061">
          <cell r="M1061">
            <v>128799.99999999999</v>
          </cell>
        </row>
        <row r="1062">
          <cell r="M1062">
            <v>225330.86159999997</v>
          </cell>
        </row>
        <row r="1063">
          <cell r="M1063">
            <v>501650</v>
          </cell>
        </row>
        <row r="1064">
          <cell r="M1064">
            <v>235200</v>
          </cell>
        </row>
        <row r="1065">
          <cell r="M1065">
            <v>374650</v>
          </cell>
        </row>
        <row r="1066">
          <cell r="M1066">
            <v>381329.15039999998</v>
          </cell>
        </row>
        <row r="1067">
          <cell r="M1067">
            <v>419100</v>
          </cell>
        </row>
        <row r="1068">
          <cell r="M1068">
            <v>142800</v>
          </cell>
        </row>
        <row r="1069">
          <cell r="M1069">
            <v>317500</v>
          </cell>
        </row>
        <row r="1070">
          <cell r="M1070">
            <v>20900</v>
          </cell>
        </row>
        <row r="1071">
          <cell r="M1071">
            <v>165200</v>
          </cell>
        </row>
        <row r="1072">
          <cell r="M1072">
            <v>355600</v>
          </cell>
        </row>
        <row r="1073">
          <cell r="M1073">
            <v>675992.58479999995</v>
          </cell>
        </row>
        <row r="1074">
          <cell r="M1074">
            <v>742950</v>
          </cell>
        </row>
        <row r="1075">
          <cell r="M1075">
            <v>41800</v>
          </cell>
        </row>
        <row r="1076">
          <cell r="M1076">
            <v>137200</v>
          </cell>
        </row>
        <row r="1077">
          <cell r="M1077">
            <v>283108.00559999997</v>
          </cell>
        </row>
        <row r="1078">
          <cell r="M1078">
            <v>603250</v>
          </cell>
        </row>
        <row r="1079">
          <cell r="M1079">
            <v>179200</v>
          </cell>
        </row>
        <row r="1080">
          <cell r="M1080">
            <v>330200</v>
          </cell>
        </row>
        <row r="1081">
          <cell r="M1081">
            <v>647104.01280000003</v>
          </cell>
        </row>
        <row r="1082">
          <cell r="M1082">
            <v>711200</v>
          </cell>
        </row>
        <row r="1083">
          <cell r="M1083">
            <v>41800</v>
          </cell>
        </row>
        <row r="1084">
          <cell r="M1084">
            <v>187600</v>
          </cell>
        </row>
        <row r="1085">
          <cell r="M1085">
            <v>425450</v>
          </cell>
        </row>
        <row r="1086">
          <cell r="M1086">
            <v>156800</v>
          </cell>
        </row>
        <row r="1087">
          <cell r="M1087">
            <v>190664.57519999999</v>
          </cell>
        </row>
        <row r="1088">
          <cell r="M1088">
            <v>571500</v>
          </cell>
        </row>
        <row r="1089">
          <cell r="M1089">
            <v>41800</v>
          </cell>
        </row>
        <row r="1090">
          <cell r="M1090">
            <v>78400</v>
          </cell>
        </row>
        <row r="1091">
          <cell r="M1091">
            <v>323552.00640000001</v>
          </cell>
        </row>
        <row r="1092">
          <cell r="M1092">
            <v>539750</v>
          </cell>
        </row>
        <row r="1093">
          <cell r="M1093">
            <v>41800</v>
          </cell>
        </row>
        <row r="1094">
          <cell r="M1094">
            <v>240800</v>
          </cell>
        </row>
        <row r="1095">
          <cell r="M1095">
            <v>406400</v>
          </cell>
        </row>
        <row r="1096">
          <cell r="M1096">
            <v>514216.58159999998</v>
          </cell>
        </row>
        <row r="1097">
          <cell r="M1097">
            <v>565150</v>
          </cell>
        </row>
        <row r="1098">
          <cell r="M1098">
            <v>41800</v>
          </cell>
        </row>
        <row r="1099">
          <cell r="M1099">
            <v>170800</v>
          </cell>
        </row>
        <row r="1100">
          <cell r="M1100">
            <v>387350</v>
          </cell>
        </row>
        <row r="1101">
          <cell r="M1101">
            <v>322000</v>
          </cell>
        </row>
        <row r="1102">
          <cell r="M1102">
            <v>558800</v>
          </cell>
        </row>
        <row r="1103">
          <cell r="M1103">
            <v>28000</v>
          </cell>
        </row>
        <row r="1104">
          <cell r="M1104">
            <v>288885.71999999997</v>
          </cell>
        </row>
        <row r="1105">
          <cell r="M1105">
            <v>406400</v>
          </cell>
        </row>
        <row r="1106">
          <cell r="M1106">
            <v>704881.1568</v>
          </cell>
        </row>
        <row r="1107">
          <cell r="M1107">
            <v>806450</v>
          </cell>
        </row>
        <row r="1108">
          <cell r="M1108">
            <v>83600</v>
          </cell>
        </row>
        <row r="1109">
          <cell r="M1109">
            <v>137200</v>
          </cell>
        </row>
        <row r="1110">
          <cell r="M1110">
            <v>323850</v>
          </cell>
        </row>
        <row r="1111">
          <cell r="M1111">
            <v>20900</v>
          </cell>
        </row>
        <row r="1112">
          <cell r="M1112">
            <v>106400</v>
          </cell>
        </row>
        <row r="1113">
          <cell r="M1113">
            <v>177800</v>
          </cell>
        </row>
        <row r="1114">
          <cell r="M1114">
            <v>115554.288</v>
          </cell>
        </row>
        <row r="1115">
          <cell r="M1115">
            <v>127000</v>
          </cell>
        </row>
        <row r="1116">
          <cell r="M1116">
            <v>67200</v>
          </cell>
        </row>
        <row r="1117">
          <cell r="M1117">
            <v>152400</v>
          </cell>
        </row>
        <row r="1118">
          <cell r="M1118">
            <v>86800</v>
          </cell>
        </row>
        <row r="1119">
          <cell r="M1119">
            <v>203200</v>
          </cell>
        </row>
        <row r="1120">
          <cell r="M1120">
            <v>212800</v>
          </cell>
        </row>
        <row r="1121">
          <cell r="M1121">
            <v>323850</v>
          </cell>
        </row>
        <row r="1122">
          <cell r="M1122">
            <v>28000</v>
          </cell>
        </row>
        <row r="1123">
          <cell r="M1123">
            <v>150220.57439999998</v>
          </cell>
        </row>
        <row r="1124">
          <cell r="M1124">
            <v>266700</v>
          </cell>
        </row>
        <row r="1125">
          <cell r="M1125">
            <v>20900</v>
          </cell>
        </row>
        <row r="1126">
          <cell r="M1126">
            <v>647104.01280000003</v>
          </cell>
        </row>
        <row r="1127">
          <cell r="M1127">
            <v>711200</v>
          </cell>
        </row>
        <row r="1128">
          <cell r="M1128">
            <v>83600</v>
          </cell>
        </row>
        <row r="1129">
          <cell r="M1129">
            <v>151200</v>
          </cell>
        </row>
        <row r="1130">
          <cell r="M1130">
            <v>265774.86239999998</v>
          </cell>
        </row>
        <row r="1131">
          <cell r="M1131">
            <v>615950</v>
          </cell>
        </row>
        <row r="1132">
          <cell r="M1132">
            <v>190400</v>
          </cell>
        </row>
        <row r="1133">
          <cell r="M1133">
            <v>431800</v>
          </cell>
        </row>
        <row r="1134">
          <cell r="M1134">
            <v>635548.58399999992</v>
          </cell>
        </row>
        <row r="1135">
          <cell r="M1135">
            <v>692150</v>
          </cell>
        </row>
        <row r="1136">
          <cell r="M1136">
            <v>41800</v>
          </cell>
        </row>
        <row r="1137">
          <cell r="M1137">
            <v>257599.99999999997</v>
          </cell>
        </row>
        <row r="1138">
          <cell r="M1138">
            <v>393700</v>
          </cell>
        </row>
        <row r="1139">
          <cell r="M1139">
            <v>302400</v>
          </cell>
        </row>
        <row r="1140">
          <cell r="M1140">
            <v>438150</v>
          </cell>
        </row>
        <row r="1141">
          <cell r="M1141">
            <v>508438.86719999992</v>
          </cell>
        </row>
        <row r="1142">
          <cell r="M1142">
            <v>558800</v>
          </cell>
        </row>
        <row r="1143">
          <cell r="M1143">
            <v>204400</v>
          </cell>
        </row>
        <row r="1144">
          <cell r="M1144">
            <v>463550</v>
          </cell>
        </row>
        <row r="1145">
          <cell r="M1145">
            <v>20900</v>
          </cell>
        </row>
        <row r="1146">
          <cell r="M1146">
            <v>92400</v>
          </cell>
        </row>
        <row r="1147">
          <cell r="M1147">
            <v>265774.86239999998</v>
          </cell>
        </row>
        <row r="1148">
          <cell r="M1148">
            <v>469900</v>
          </cell>
        </row>
        <row r="1149">
          <cell r="M1149">
            <v>154000</v>
          </cell>
        </row>
        <row r="1150">
          <cell r="M1150">
            <v>138665.14559999999</v>
          </cell>
        </row>
        <row r="1151">
          <cell r="M1151">
            <v>508000</v>
          </cell>
        </row>
        <row r="1152">
          <cell r="M1152">
            <v>41800</v>
          </cell>
        </row>
        <row r="1153">
          <cell r="M1153">
            <v>291200</v>
          </cell>
        </row>
        <row r="1154">
          <cell r="M1154">
            <v>495300</v>
          </cell>
        </row>
        <row r="1155">
          <cell r="M1155">
            <v>151200</v>
          </cell>
        </row>
        <row r="1156">
          <cell r="M1156">
            <v>361950</v>
          </cell>
        </row>
        <row r="1157">
          <cell r="M1157">
            <v>20900</v>
          </cell>
        </row>
        <row r="1158">
          <cell r="M1158">
            <v>664437.15599999996</v>
          </cell>
        </row>
        <row r="1159">
          <cell r="M1159">
            <v>749300</v>
          </cell>
        </row>
        <row r="1160">
          <cell r="M1160">
            <v>41800</v>
          </cell>
        </row>
        <row r="1161">
          <cell r="M1161">
            <v>414400</v>
          </cell>
        </row>
        <row r="1162">
          <cell r="M1162">
            <v>584200</v>
          </cell>
        </row>
        <row r="1163">
          <cell r="M1163">
            <v>168000</v>
          </cell>
        </row>
        <row r="1164">
          <cell r="M1164">
            <v>374650</v>
          </cell>
        </row>
        <row r="1165">
          <cell r="M1165">
            <v>41800</v>
          </cell>
        </row>
        <row r="1166">
          <cell r="M1166">
            <v>67200</v>
          </cell>
        </row>
        <row r="1167">
          <cell r="M1167">
            <v>271552.57679999998</v>
          </cell>
        </row>
        <row r="1168">
          <cell r="M1168">
            <v>457200</v>
          </cell>
        </row>
        <row r="1169">
          <cell r="M1169">
            <v>41800</v>
          </cell>
        </row>
        <row r="1170">
          <cell r="M1170">
            <v>652881.72719999996</v>
          </cell>
        </row>
        <row r="1171">
          <cell r="M1171">
            <v>717550</v>
          </cell>
        </row>
        <row r="1172">
          <cell r="M1172">
            <v>104500</v>
          </cell>
        </row>
        <row r="1173">
          <cell r="M1173">
            <v>412143.62719999993</v>
          </cell>
        </row>
        <row r="1174">
          <cell r="M1174">
            <v>457200</v>
          </cell>
        </row>
        <row r="1175">
          <cell r="M1175">
            <v>190400</v>
          </cell>
        </row>
        <row r="1176">
          <cell r="M1176">
            <v>292100</v>
          </cell>
        </row>
        <row r="1177">
          <cell r="M1177">
            <v>41800</v>
          </cell>
        </row>
        <row r="1178">
          <cell r="M1178">
            <v>123200.00000000001</v>
          </cell>
        </row>
        <row r="1179">
          <cell r="M1179">
            <v>279400</v>
          </cell>
        </row>
        <row r="1180">
          <cell r="M1180">
            <v>140000</v>
          </cell>
        </row>
        <row r="1181">
          <cell r="M1181">
            <v>248441.71919999999</v>
          </cell>
        </row>
        <row r="1182">
          <cell r="M1182">
            <v>527050</v>
          </cell>
        </row>
        <row r="1183">
          <cell r="M1183">
            <v>44800</v>
          </cell>
        </row>
        <row r="1184">
          <cell r="M1184">
            <v>101600</v>
          </cell>
        </row>
        <row r="1185">
          <cell r="M1185">
            <v>30800.000000000004</v>
          </cell>
        </row>
        <row r="1186">
          <cell r="M1186">
            <v>50800</v>
          </cell>
        </row>
        <row r="1187">
          <cell r="M1187">
            <v>62700</v>
          </cell>
        </row>
        <row r="1188">
          <cell r="M1188">
            <v>115554.288</v>
          </cell>
        </row>
        <row r="1189">
          <cell r="M1189">
            <v>127000</v>
          </cell>
        </row>
        <row r="1190">
          <cell r="M1190">
            <v>70000</v>
          </cell>
        </row>
        <row r="1191">
          <cell r="M1191">
            <v>80888.001600000003</v>
          </cell>
        </row>
        <row r="1192">
          <cell r="M1192">
            <v>323850</v>
          </cell>
        </row>
        <row r="1193">
          <cell r="M1193">
            <v>156800</v>
          </cell>
        </row>
        <row r="1194">
          <cell r="M1194">
            <v>330200</v>
          </cell>
        </row>
        <row r="1195">
          <cell r="M1195">
            <v>20900</v>
          </cell>
        </row>
        <row r="1196">
          <cell r="M1196">
            <v>664437.15599999996</v>
          </cell>
        </row>
        <row r="1197">
          <cell r="M1197">
            <v>730250</v>
          </cell>
        </row>
        <row r="1198">
          <cell r="M1198">
            <v>62700</v>
          </cell>
        </row>
        <row r="1199">
          <cell r="M1199">
            <v>106400</v>
          </cell>
        </row>
        <row r="1200">
          <cell r="M1200">
            <v>222250</v>
          </cell>
        </row>
        <row r="1201">
          <cell r="M1201">
            <v>232400.00000000003</v>
          </cell>
        </row>
        <row r="1202">
          <cell r="M1202">
            <v>419100</v>
          </cell>
        </row>
        <row r="1203">
          <cell r="M1203">
            <v>456439.43759999995</v>
          </cell>
        </row>
        <row r="1204">
          <cell r="M1204">
            <v>520700</v>
          </cell>
        </row>
        <row r="1205">
          <cell r="M1205">
            <v>117600</v>
          </cell>
        </row>
        <row r="1206">
          <cell r="M1206">
            <v>273050</v>
          </cell>
        </row>
        <row r="1207">
          <cell r="M1207">
            <v>162400</v>
          </cell>
        </row>
        <row r="1208">
          <cell r="M1208">
            <v>75110.287199999992</v>
          </cell>
        </row>
        <row r="1209">
          <cell r="M1209">
            <v>444500</v>
          </cell>
        </row>
        <row r="1210">
          <cell r="M1210">
            <v>196000</v>
          </cell>
        </row>
        <row r="1211">
          <cell r="M1211">
            <v>336550</v>
          </cell>
        </row>
        <row r="1212">
          <cell r="M1212">
            <v>33600</v>
          </cell>
        </row>
        <row r="1213">
          <cell r="M1213">
            <v>219553.14720000001</v>
          </cell>
        </row>
        <row r="1214">
          <cell r="M1214">
            <v>323850</v>
          </cell>
        </row>
        <row r="1215">
          <cell r="M1215">
            <v>358218.2928</v>
          </cell>
        </row>
        <row r="1216">
          <cell r="M1216">
            <v>406400</v>
          </cell>
        </row>
        <row r="1217">
          <cell r="M1217">
            <v>98000</v>
          </cell>
        </row>
        <row r="1218">
          <cell r="M1218">
            <v>222250</v>
          </cell>
        </row>
        <row r="1219">
          <cell r="M1219">
            <v>0</v>
          </cell>
        </row>
        <row r="1220">
          <cell r="M1220">
            <v>24439475.935000002</v>
          </cell>
        </row>
        <row r="1221">
          <cell r="M1221">
            <v>0</v>
          </cell>
        </row>
        <row r="1222">
          <cell r="M1222">
            <v>33600</v>
          </cell>
        </row>
        <row r="1223">
          <cell r="M1223">
            <v>38100</v>
          </cell>
        </row>
        <row r="1224">
          <cell r="M1224">
            <v>120400</v>
          </cell>
        </row>
        <row r="1225">
          <cell r="M1225">
            <v>247650</v>
          </cell>
        </row>
        <row r="1226">
          <cell r="M1226">
            <v>145600</v>
          </cell>
        </row>
        <row r="1227">
          <cell r="M1227">
            <v>241300</v>
          </cell>
        </row>
        <row r="1228">
          <cell r="M1228">
            <v>145600</v>
          </cell>
        </row>
        <row r="1229">
          <cell r="M1229">
            <v>311150</v>
          </cell>
        </row>
        <row r="1230">
          <cell r="M1230">
            <v>10450</v>
          </cell>
        </row>
        <row r="1231">
          <cell r="M1231">
            <v>128799.99999999999</v>
          </cell>
        </row>
        <row r="1232">
          <cell r="M1232">
            <v>171450</v>
          </cell>
        </row>
        <row r="1233">
          <cell r="M1233">
            <v>10450</v>
          </cell>
        </row>
        <row r="1234">
          <cell r="M1234">
            <v>134400</v>
          </cell>
        </row>
        <row r="1235">
          <cell r="M1235">
            <v>228600</v>
          </cell>
        </row>
        <row r="1236">
          <cell r="M1236">
            <v>2090</v>
          </cell>
        </row>
        <row r="1237">
          <cell r="M1237">
            <v>151200</v>
          </cell>
        </row>
        <row r="1238">
          <cell r="M1238">
            <v>273050</v>
          </cell>
        </row>
        <row r="1239">
          <cell r="M1239">
            <v>10450</v>
          </cell>
        </row>
        <row r="1240">
          <cell r="M1240">
            <v>126000</v>
          </cell>
        </row>
        <row r="1241">
          <cell r="M1241">
            <v>266700</v>
          </cell>
        </row>
        <row r="1242">
          <cell r="M1242">
            <v>246400.00000000003</v>
          </cell>
        </row>
        <row r="1243">
          <cell r="M1243">
            <v>393700</v>
          </cell>
        </row>
        <row r="1244">
          <cell r="M1244">
            <v>128799.99999999999</v>
          </cell>
        </row>
        <row r="1245">
          <cell r="M1245">
            <v>228600</v>
          </cell>
        </row>
        <row r="1246">
          <cell r="M1246">
            <v>112000</v>
          </cell>
        </row>
        <row r="1247">
          <cell r="M1247">
            <v>234950</v>
          </cell>
        </row>
        <row r="1248">
          <cell r="M1248">
            <v>243599.99999999997</v>
          </cell>
        </row>
        <row r="1249">
          <cell r="M1249">
            <v>457200</v>
          </cell>
        </row>
        <row r="1250">
          <cell r="M1250">
            <v>142800</v>
          </cell>
        </row>
        <row r="1251">
          <cell r="M1251">
            <v>292100</v>
          </cell>
        </row>
        <row r="1252">
          <cell r="M1252">
            <v>92400</v>
          </cell>
        </row>
        <row r="1253">
          <cell r="M1253">
            <v>152400</v>
          </cell>
        </row>
        <row r="1254">
          <cell r="M1254">
            <v>137200</v>
          </cell>
        </row>
        <row r="1255">
          <cell r="M1255">
            <v>292100</v>
          </cell>
        </row>
        <row r="1256">
          <cell r="M1256">
            <v>106400</v>
          </cell>
        </row>
        <row r="1257">
          <cell r="M1257">
            <v>215900</v>
          </cell>
        </row>
        <row r="1258">
          <cell r="M1258">
            <v>112000</v>
          </cell>
        </row>
        <row r="1259">
          <cell r="M1259">
            <v>203200</v>
          </cell>
        </row>
        <row r="1260">
          <cell r="M1260">
            <v>100800</v>
          </cell>
        </row>
        <row r="1261">
          <cell r="M1261">
            <v>196850</v>
          </cell>
        </row>
        <row r="1262">
          <cell r="M1262">
            <v>148400</v>
          </cell>
        </row>
        <row r="1263">
          <cell r="M1263">
            <v>298450</v>
          </cell>
        </row>
        <row r="1264">
          <cell r="M1264">
            <v>4180</v>
          </cell>
        </row>
        <row r="1265">
          <cell r="M1265">
            <v>193200</v>
          </cell>
        </row>
        <row r="1266">
          <cell r="M1266">
            <v>393700</v>
          </cell>
        </row>
        <row r="1267">
          <cell r="M1267">
            <v>165200</v>
          </cell>
        </row>
        <row r="1268">
          <cell r="M1268">
            <v>336550</v>
          </cell>
        </row>
        <row r="1269">
          <cell r="M1269">
            <v>61600.000000000007</v>
          </cell>
        </row>
        <row r="1270">
          <cell r="M1270">
            <v>114300</v>
          </cell>
        </row>
        <row r="1271">
          <cell r="M1271">
            <v>168000</v>
          </cell>
        </row>
        <row r="1272">
          <cell r="M1272">
            <v>311150</v>
          </cell>
        </row>
        <row r="1273">
          <cell r="M1273">
            <v>235200</v>
          </cell>
        </row>
        <row r="1274">
          <cell r="M1274">
            <v>285750</v>
          </cell>
        </row>
        <row r="1275">
          <cell r="M1275">
            <v>94050</v>
          </cell>
        </row>
        <row r="1276">
          <cell r="M1276">
            <v>168000</v>
          </cell>
        </row>
        <row r="1277">
          <cell r="M1277">
            <v>381000</v>
          </cell>
        </row>
        <row r="1278">
          <cell r="M1278">
            <v>20900</v>
          </cell>
        </row>
        <row r="1279">
          <cell r="M1279">
            <v>145600</v>
          </cell>
        </row>
        <row r="1280">
          <cell r="M1280">
            <v>209550</v>
          </cell>
        </row>
        <row r="1281">
          <cell r="M1281">
            <v>154000</v>
          </cell>
        </row>
        <row r="1282">
          <cell r="M1282">
            <v>190500</v>
          </cell>
        </row>
        <row r="1283">
          <cell r="M1283">
            <v>20900</v>
          </cell>
        </row>
        <row r="1284">
          <cell r="M1284">
            <v>338800</v>
          </cell>
        </row>
        <row r="1285">
          <cell r="M1285">
            <v>565150</v>
          </cell>
        </row>
        <row r="1286">
          <cell r="M1286">
            <v>302400</v>
          </cell>
        </row>
        <row r="1287">
          <cell r="M1287">
            <v>514350</v>
          </cell>
        </row>
        <row r="1288">
          <cell r="M1288">
            <v>41800</v>
          </cell>
        </row>
        <row r="1289">
          <cell r="M1289">
            <v>375200</v>
          </cell>
        </row>
        <row r="1290">
          <cell r="M1290">
            <v>654050</v>
          </cell>
        </row>
        <row r="1291">
          <cell r="M1291">
            <v>358400</v>
          </cell>
        </row>
        <row r="1292">
          <cell r="M1292">
            <v>577850</v>
          </cell>
        </row>
        <row r="1293">
          <cell r="M1293">
            <v>336000</v>
          </cell>
        </row>
        <row r="1294">
          <cell r="M1294">
            <v>488950</v>
          </cell>
        </row>
        <row r="1295">
          <cell r="M1295">
            <v>31350</v>
          </cell>
        </row>
        <row r="1296">
          <cell r="M1296">
            <v>436800</v>
          </cell>
        </row>
        <row r="1297">
          <cell r="M1297">
            <v>717550</v>
          </cell>
        </row>
        <row r="1298">
          <cell r="M1298">
            <v>31350</v>
          </cell>
        </row>
        <row r="1299">
          <cell r="M1299">
            <v>141088.97500000001</v>
          </cell>
        </row>
        <row r="1300">
          <cell r="M1300">
            <v>38100</v>
          </cell>
        </row>
        <row r="1301">
          <cell r="M1301">
            <v>144966.96</v>
          </cell>
        </row>
        <row r="1302">
          <cell r="M1302">
            <v>62700</v>
          </cell>
        </row>
        <row r="1303">
          <cell r="M1303">
            <v>428400</v>
          </cell>
        </row>
        <row r="1304">
          <cell r="M1304">
            <v>742950</v>
          </cell>
        </row>
        <row r="1305">
          <cell r="M1305">
            <v>4180</v>
          </cell>
        </row>
        <row r="1306">
          <cell r="M1306">
            <v>420000</v>
          </cell>
        </row>
        <row r="1307">
          <cell r="M1307">
            <v>736600</v>
          </cell>
        </row>
        <row r="1308">
          <cell r="M1308">
            <v>2090</v>
          </cell>
        </row>
        <row r="1309">
          <cell r="M1309">
            <v>350000</v>
          </cell>
        </row>
        <row r="1310">
          <cell r="M1310">
            <v>647700</v>
          </cell>
        </row>
        <row r="1311">
          <cell r="M1311">
            <v>4180</v>
          </cell>
        </row>
        <row r="1312">
          <cell r="M1312">
            <v>383600</v>
          </cell>
        </row>
        <row r="1313">
          <cell r="M1313">
            <v>704850</v>
          </cell>
        </row>
        <row r="1314">
          <cell r="M1314">
            <v>10450</v>
          </cell>
        </row>
        <row r="1315">
          <cell r="M1315">
            <v>333200</v>
          </cell>
        </row>
        <row r="1316">
          <cell r="M1316">
            <v>596900</v>
          </cell>
        </row>
        <row r="1317">
          <cell r="M1317">
            <v>41800</v>
          </cell>
        </row>
        <row r="1318">
          <cell r="M1318">
            <v>386400</v>
          </cell>
        </row>
        <row r="1319">
          <cell r="M1319">
            <v>685800</v>
          </cell>
        </row>
        <row r="1320">
          <cell r="M1320">
            <v>31350</v>
          </cell>
        </row>
        <row r="1321">
          <cell r="M1321">
            <v>288400</v>
          </cell>
        </row>
        <row r="1322">
          <cell r="M1322">
            <v>476250</v>
          </cell>
        </row>
        <row r="1323">
          <cell r="M1323">
            <v>20900</v>
          </cell>
        </row>
        <row r="1324">
          <cell r="M1324">
            <v>0</v>
          </cell>
        </row>
        <row r="1325">
          <cell r="M1325">
            <v>6390150</v>
          </cell>
        </row>
        <row r="1326">
          <cell r="M1326">
            <v>112000</v>
          </cell>
        </row>
        <row r="1327">
          <cell r="M1327">
            <v>254000</v>
          </cell>
        </row>
        <row r="1328">
          <cell r="M1328">
            <v>89600</v>
          </cell>
        </row>
        <row r="1329">
          <cell r="M1329">
            <v>203200</v>
          </cell>
        </row>
        <row r="1330">
          <cell r="M1330">
            <v>89600</v>
          </cell>
        </row>
        <row r="1331">
          <cell r="M1331">
            <v>203200</v>
          </cell>
        </row>
        <row r="1332">
          <cell r="M1332">
            <v>112000</v>
          </cell>
        </row>
        <row r="1333">
          <cell r="M1333">
            <v>254000</v>
          </cell>
        </row>
        <row r="1334">
          <cell r="M1334">
            <v>179200</v>
          </cell>
        </row>
        <row r="1335">
          <cell r="M1335">
            <v>406400</v>
          </cell>
        </row>
        <row r="1336">
          <cell r="M1336">
            <v>176400</v>
          </cell>
        </row>
        <row r="1337">
          <cell r="M1337">
            <v>400050</v>
          </cell>
        </row>
        <row r="1338">
          <cell r="M1338">
            <v>190400</v>
          </cell>
        </row>
        <row r="1339">
          <cell r="M1339">
            <v>400050</v>
          </cell>
        </row>
        <row r="1340">
          <cell r="M1340">
            <v>176400</v>
          </cell>
        </row>
        <row r="1341">
          <cell r="M1341">
            <v>400050</v>
          </cell>
        </row>
        <row r="1342">
          <cell r="M1342">
            <v>98000</v>
          </cell>
        </row>
        <row r="1343">
          <cell r="M1343">
            <v>222250</v>
          </cell>
        </row>
        <row r="1344">
          <cell r="M1344">
            <v>173600</v>
          </cell>
        </row>
        <row r="1345">
          <cell r="M1345">
            <v>393700</v>
          </cell>
        </row>
        <row r="1346">
          <cell r="M1346">
            <v>176400</v>
          </cell>
        </row>
        <row r="1347">
          <cell r="M1347">
            <v>400050</v>
          </cell>
        </row>
        <row r="1348">
          <cell r="M1348">
            <v>176400</v>
          </cell>
        </row>
        <row r="1349">
          <cell r="M1349">
            <v>266700</v>
          </cell>
        </row>
        <row r="1350">
          <cell r="M1350">
            <v>196000</v>
          </cell>
        </row>
        <row r="1351">
          <cell r="M1351">
            <v>222250</v>
          </cell>
        </row>
        <row r="1352">
          <cell r="M1352">
            <v>78400</v>
          </cell>
        </row>
        <row r="1353">
          <cell r="M1353">
            <v>88900</v>
          </cell>
        </row>
        <row r="1354">
          <cell r="M1354">
            <v>117600</v>
          </cell>
        </row>
        <row r="1355">
          <cell r="M1355">
            <v>133350</v>
          </cell>
        </row>
        <row r="1356">
          <cell r="M1356">
            <v>222250</v>
          </cell>
        </row>
        <row r="1357">
          <cell r="M1357">
            <v>111399029.167</v>
          </cell>
        </row>
        <row r="1358">
          <cell r="M1358">
            <v>330212307.44499999</v>
          </cell>
        </row>
        <row r="1359">
          <cell r="M1359">
            <v>117600</v>
          </cell>
        </row>
        <row r="1360">
          <cell r="M1360">
            <v>133350</v>
          </cell>
        </row>
        <row r="1362">
          <cell r="M1362">
            <v>845000</v>
          </cell>
        </row>
        <row r="1363">
          <cell r="M1363">
            <v>63405</v>
          </cell>
        </row>
        <row r="1364">
          <cell r="M1364">
            <v>1267500</v>
          </cell>
        </row>
        <row r="1365">
          <cell r="M1365">
            <v>1690000</v>
          </cell>
        </row>
        <row r="1366">
          <cell r="M1366">
            <v>2535000</v>
          </cell>
        </row>
        <row r="1367">
          <cell r="M1367">
            <v>929500</v>
          </cell>
        </row>
        <row r="1368">
          <cell r="M1368">
            <v>524800</v>
          </cell>
        </row>
        <row r="1369">
          <cell r="M1369">
            <v>1690000</v>
          </cell>
        </row>
        <row r="1370">
          <cell r="M1370">
            <v>507000</v>
          </cell>
        </row>
        <row r="1371">
          <cell r="M1371">
            <v>328000</v>
          </cell>
        </row>
        <row r="1372">
          <cell r="M1372">
            <v>845000</v>
          </cell>
        </row>
        <row r="1373">
          <cell r="M1373">
            <v>1056250</v>
          </cell>
        </row>
        <row r="1374">
          <cell r="M1374">
            <v>2112500</v>
          </cell>
        </row>
        <row r="1375">
          <cell r="M1375">
            <v>2957500</v>
          </cell>
        </row>
        <row r="1376">
          <cell r="M1376">
            <v>1267500</v>
          </cell>
        </row>
        <row r="1377">
          <cell r="M1377">
            <v>0</v>
          </cell>
        </row>
        <row r="1378">
          <cell r="M1378">
            <v>2112500</v>
          </cell>
        </row>
        <row r="1379">
          <cell r="M1379">
            <v>492000</v>
          </cell>
        </row>
        <row r="1380">
          <cell r="M1380">
            <v>1690000</v>
          </cell>
        </row>
        <row r="1381">
          <cell r="M1381">
            <v>1690000</v>
          </cell>
        </row>
        <row r="1382">
          <cell r="M1382">
            <v>1690000</v>
          </cell>
        </row>
        <row r="1383">
          <cell r="M1383">
            <v>1267500</v>
          </cell>
        </row>
        <row r="1384">
          <cell r="M1384">
            <v>1056250</v>
          </cell>
        </row>
        <row r="1385">
          <cell r="M1385">
            <v>2112500</v>
          </cell>
        </row>
        <row r="1386">
          <cell r="M1386">
            <v>1056250</v>
          </cell>
        </row>
        <row r="1387">
          <cell r="M1387">
            <v>815360</v>
          </cell>
        </row>
        <row r="1388">
          <cell r="M1388">
            <v>2112500</v>
          </cell>
        </row>
        <row r="1389">
          <cell r="M1389">
            <v>220410</v>
          </cell>
        </row>
        <row r="1390">
          <cell r="M1390">
            <v>845000</v>
          </cell>
        </row>
        <row r="1391">
          <cell r="M1391">
            <v>705312</v>
          </cell>
        </row>
        <row r="1392">
          <cell r="M1392">
            <v>203840</v>
          </cell>
        </row>
        <row r="1393">
          <cell r="M1393">
            <v>131200</v>
          </cell>
        </row>
        <row r="1394">
          <cell r="M1394">
            <v>42250</v>
          </cell>
        </row>
        <row r="1395">
          <cell r="M1395">
            <v>4076800</v>
          </cell>
        </row>
        <row r="1396">
          <cell r="M1396">
            <v>405792</v>
          </cell>
        </row>
        <row r="1397">
          <cell r="M1397">
            <v>324000</v>
          </cell>
        </row>
        <row r="1398">
          <cell r="M1398">
            <v>164000</v>
          </cell>
        </row>
        <row r="1399">
          <cell r="M1399">
            <v>393600</v>
          </cell>
        </row>
        <row r="1400">
          <cell r="M1400">
            <v>845000</v>
          </cell>
        </row>
        <row r="1401">
          <cell r="M1401">
            <v>126810</v>
          </cell>
        </row>
        <row r="1402">
          <cell r="M1402">
            <v>2112500</v>
          </cell>
        </row>
        <row r="1403">
          <cell r="M1403">
            <v>328000</v>
          </cell>
        </row>
        <row r="1404">
          <cell r="M1404">
            <v>845000</v>
          </cell>
        </row>
        <row r="1405">
          <cell r="M1405">
            <v>1267500</v>
          </cell>
        </row>
        <row r="1406">
          <cell r="M1406">
            <v>1267500</v>
          </cell>
        </row>
        <row r="1407">
          <cell r="M1407">
            <v>1267500</v>
          </cell>
        </row>
        <row r="1408">
          <cell r="M1408">
            <v>845000</v>
          </cell>
        </row>
        <row r="1409">
          <cell r="M1409">
            <v>2535000</v>
          </cell>
        </row>
        <row r="1410">
          <cell r="M1410">
            <v>1267500</v>
          </cell>
        </row>
        <row r="1411">
          <cell r="M1411">
            <v>1267500</v>
          </cell>
        </row>
        <row r="1412">
          <cell r="M1412">
            <v>591500</v>
          </cell>
        </row>
        <row r="1413">
          <cell r="M1413">
            <v>1056250</v>
          </cell>
        </row>
        <row r="1414">
          <cell r="M1414">
            <v>1267500</v>
          </cell>
        </row>
        <row r="1415">
          <cell r="M1415">
            <v>845000</v>
          </cell>
        </row>
        <row r="1416">
          <cell r="M1416">
            <v>1690000</v>
          </cell>
        </row>
        <row r="1417">
          <cell r="M1417">
            <v>1774500</v>
          </cell>
        </row>
        <row r="1418">
          <cell r="M1418">
            <v>2112500</v>
          </cell>
        </row>
        <row r="1419">
          <cell r="M1419">
            <v>220410</v>
          </cell>
        </row>
        <row r="1420">
          <cell r="M1420">
            <v>328000</v>
          </cell>
        </row>
        <row r="1421">
          <cell r="M1421">
            <v>1267500</v>
          </cell>
        </row>
        <row r="1422">
          <cell r="M1422">
            <v>845000</v>
          </cell>
        </row>
        <row r="1423">
          <cell r="M1423">
            <v>2535000</v>
          </cell>
        </row>
        <row r="1424">
          <cell r="M1424">
            <v>845000</v>
          </cell>
        </row>
        <row r="1425">
          <cell r="M1425">
            <v>1267500</v>
          </cell>
        </row>
        <row r="1426">
          <cell r="M1426">
            <v>845000</v>
          </cell>
        </row>
        <row r="1427">
          <cell r="M1427">
            <v>845000</v>
          </cell>
        </row>
        <row r="1428">
          <cell r="M1428">
            <v>845000</v>
          </cell>
        </row>
        <row r="1429">
          <cell r="M1429">
            <v>845000</v>
          </cell>
        </row>
        <row r="1430">
          <cell r="M1430">
            <v>2957500</v>
          </cell>
        </row>
        <row r="1431">
          <cell r="M1431">
            <v>1690000</v>
          </cell>
        </row>
        <row r="1432">
          <cell r="M1432">
            <v>845000</v>
          </cell>
        </row>
        <row r="1433">
          <cell r="M1433">
            <v>549250</v>
          </cell>
        </row>
        <row r="1434">
          <cell r="M1434">
            <v>1690000</v>
          </cell>
        </row>
        <row r="1435">
          <cell r="M1435">
            <v>845000</v>
          </cell>
        </row>
        <row r="1436">
          <cell r="M1436">
            <v>2112500</v>
          </cell>
        </row>
        <row r="1437">
          <cell r="M1437">
            <v>845000</v>
          </cell>
        </row>
        <row r="1438">
          <cell r="M1438">
            <v>1267500</v>
          </cell>
        </row>
        <row r="1439">
          <cell r="M1439">
            <v>845000</v>
          </cell>
        </row>
        <row r="1440">
          <cell r="M1440">
            <v>845000</v>
          </cell>
        </row>
        <row r="1441">
          <cell r="M1441">
            <v>845000</v>
          </cell>
        </row>
        <row r="1442">
          <cell r="M1442">
            <v>1014000</v>
          </cell>
        </row>
        <row r="1443">
          <cell r="M1443">
            <v>2957500</v>
          </cell>
        </row>
        <row r="1444">
          <cell r="M1444">
            <v>929500</v>
          </cell>
        </row>
        <row r="1445">
          <cell r="M1445">
            <v>2112500</v>
          </cell>
        </row>
        <row r="1446">
          <cell r="M1446">
            <v>219650</v>
          </cell>
        </row>
        <row r="1447">
          <cell r="M1447">
            <v>63375</v>
          </cell>
        </row>
        <row r="1448">
          <cell r="M1448">
            <v>2609360</v>
          </cell>
        </row>
        <row r="1449">
          <cell r="M1449">
            <v>507000</v>
          </cell>
        </row>
        <row r="1450">
          <cell r="M1450">
            <v>294280</v>
          </cell>
        </row>
        <row r="1451">
          <cell r="M1451">
            <v>2957500</v>
          </cell>
        </row>
        <row r="1452">
          <cell r="M1452">
            <v>1690000</v>
          </cell>
        </row>
        <row r="1453">
          <cell r="M1453">
            <v>2112500</v>
          </cell>
        </row>
        <row r="1454">
          <cell r="M1454">
            <v>1774500</v>
          </cell>
        </row>
        <row r="1455">
          <cell r="M1455">
            <v>161810</v>
          </cell>
        </row>
        <row r="1456">
          <cell r="M1456">
            <v>929500</v>
          </cell>
        </row>
        <row r="1457">
          <cell r="M1457">
            <v>1267500</v>
          </cell>
        </row>
        <row r="1458">
          <cell r="M1458">
            <v>1056250</v>
          </cell>
        </row>
        <row r="1459">
          <cell r="M1459">
            <v>3380000</v>
          </cell>
        </row>
        <row r="1460">
          <cell r="M1460">
            <v>1267500</v>
          </cell>
        </row>
        <row r="1461">
          <cell r="M1461">
            <v>1267500</v>
          </cell>
        </row>
        <row r="1462">
          <cell r="M1462">
            <v>1267500</v>
          </cell>
        </row>
        <row r="1463">
          <cell r="M1463">
            <v>845000</v>
          </cell>
        </row>
        <row r="1464">
          <cell r="M1464">
            <v>845000</v>
          </cell>
        </row>
        <row r="1465">
          <cell r="M1465">
            <v>845000</v>
          </cell>
        </row>
        <row r="1466">
          <cell r="M1466">
            <v>2112500</v>
          </cell>
        </row>
        <row r="1467">
          <cell r="M1467">
            <v>219650</v>
          </cell>
        </row>
        <row r="1468">
          <cell r="M1468">
            <v>845000</v>
          </cell>
        </row>
        <row r="1469">
          <cell r="M1469">
            <v>42250</v>
          </cell>
        </row>
        <row r="1470">
          <cell r="M1470">
            <v>702880</v>
          </cell>
        </row>
        <row r="1471">
          <cell r="M1471">
            <v>164000</v>
          </cell>
        </row>
        <row r="1472">
          <cell r="M1472">
            <v>1690000</v>
          </cell>
        </row>
        <row r="1473">
          <cell r="M1473">
            <v>328000</v>
          </cell>
        </row>
        <row r="1474">
          <cell r="M1474">
            <v>1056250</v>
          </cell>
        </row>
        <row r="1475">
          <cell r="M1475">
            <v>164000</v>
          </cell>
        </row>
        <row r="1476">
          <cell r="M1476">
            <v>328000</v>
          </cell>
        </row>
        <row r="1477">
          <cell r="M1477">
            <v>2957500</v>
          </cell>
        </row>
        <row r="1478">
          <cell r="M1478">
            <v>845000</v>
          </cell>
        </row>
        <row r="1479">
          <cell r="M1479">
            <v>1267500</v>
          </cell>
        </row>
        <row r="1480">
          <cell r="M1480">
            <v>2535000</v>
          </cell>
        </row>
        <row r="1481">
          <cell r="M1481">
            <v>845000</v>
          </cell>
        </row>
        <row r="1482">
          <cell r="M1482">
            <v>1267500</v>
          </cell>
        </row>
        <row r="1483">
          <cell r="M1483">
            <v>1267500</v>
          </cell>
        </row>
        <row r="1484">
          <cell r="M1484">
            <v>697125</v>
          </cell>
        </row>
        <row r="1485">
          <cell r="M1485">
            <v>1267500</v>
          </cell>
        </row>
        <row r="1486">
          <cell r="M1486">
            <v>929500</v>
          </cell>
        </row>
        <row r="1487">
          <cell r="M1487">
            <v>1267500</v>
          </cell>
        </row>
        <row r="1488">
          <cell r="M1488">
            <v>1267500</v>
          </cell>
        </row>
        <row r="1489">
          <cell r="M1489">
            <v>1267500</v>
          </cell>
        </row>
        <row r="1490">
          <cell r="M1490">
            <v>845000</v>
          </cell>
        </row>
        <row r="1491">
          <cell r="M1491">
            <v>401440</v>
          </cell>
        </row>
        <row r="1492">
          <cell r="M1492">
            <v>2112500</v>
          </cell>
        </row>
        <row r="1493">
          <cell r="M1493">
            <v>2112500</v>
          </cell>
        </row>
        <row r="1494">
          <cell r="M1494">
            <v>1690000</v>
          </cell>
        </row>
        <row r="1495">
          <cell r="M1495">
            <v>219650</v>
          </cell>
        </row>
        <row r="1496">
          <cell r="M1496">
            <v>1267500</v>
          </cell>
        </row>
        <row r="1497">
          <cell r="M1497">
            <v>2957500</v>
          </cell>
        </row>
        <row r="1498">
          <cell r="M1498">
            <v>845000</v>
          </cell>
        </row>
        <row r="1499">
          <cell r="M1499">
            <v>2535000</v>
          </cell>
        </row>
        <row r="1500">
          <cell r="M1500">
            <v>1267500</v>
          </cell>
        </row>
        <row r="1501">
          <cell r="M1501">
            <v>845000</v>
          </cell>
        </row>
        <row r="1502">
          <cell r="M1502">
            <v>633750</v>
          </cell>
        </row>
        <row r="1503">
          <cell r="M1503">
            <v>2957500</v>
          </cell>
        </row>
        <row r="1504">
          <cell r="M1504">
            <v>929500</v>
          </cell>
        </row>
        <row r="1505">
          <cell r="M1505">
            <v>633750</v>
          </cell>
        </row>
        <row r="1506">
          <cell r="M1506">
            <v>2957500</v>
          </cell>
        </row>
        <row r="1507">
          <cell r="M1507">
            <v>422500</v>
          </cell>
        </row>
        <row r="1508">
          <cell r="M1508">
            <v>929500</v>
          </cell>
        </row>
        <row r="1509">
          <cell r="M1509">
            <v>845000</v>
          </cell>
        </row>
        <row r="1510">
          <cell r="M1510">
            <v>200720</v>
          </cell>
        </row>
        <row r="1511">
          <cell r="M1511">
            <v>1267500</v>
          </cell>
        </row>
        <row r="1512">
          <cell r="M1512">
            <v>1267500</v>
          </cell>
        </row>
        <row r="1513">
          <cell r="M1513">
            <v>633750</v>
          </cell>
        </row>
        <row r="1514">
          <cell r="M1514">
            <v>2957500</v>
          </cell>
        </row>
        <row r="1515">
          <cell r="M1515">
            <v>1056250</v>
          </cell>
        </row>
        <row r="1516">
          <cell r="M1516">
            <v>1267500</v>
          </cell>
        </row>
        <row r="1517">
          <cell r="M1517">
            <v>676000</v>
          </cell>
        </row>
        <row r="1518">
          <cell r="M1518">
            <v>2957500</v>
          </cell>
        </row>
        <row r="1519">
          <cell r="M1519">
            <v>1267500</v>
          </cell>
        </row>
        <row r="1520">
          <cell r="M1520">
            <v>1690000</v>
          </cell>
        </row>
        <row r="1521">
          <cell r="M1521">
            <v>845000</v>
          </cell>
        </row>
        <row r="1522">
          <cell r="M1522">
            <v>200720</v>
          </cell>
        </row>
        <row r="1523">
          <cell r="M1523">
            <v>845000</v>
          </cell>
        </row>
        <row r="1524">
          <cell r="M1524">
            <v>2112500</v>
          </cell>
        </row>
        <row r="1525">
          <cell r="M1525">
            <v>1267500</v>
          </cell>
        </row>
        <row r="1526">
          <cell r="M1526">
            <v>929500</v>
          </cell>
        </row>
        <row r="1527">
          <cell r="M1527">
            <v>2112500</v>
          </cell>
        </row>
        <row r="1528">
          <cell r="M1528">
            <v>1690000</v>
          </cell>
        </row>
        <row r="1529">
          <cell r="M1529">
            <v>1690000</v>
          </cell>
        </row>
        <row r="1530">
          <cell r="M1530">
            <v>1267500</v>
          </cell>
        </row>
        <row r="1531">
          <cell r="M1531">
            <v>1056250</v>
          </cell>
        </row>
        <row r="1532">
          <cell r="M1532">
            <v>200720</v>
          </cell>
        </row>
        <row r="1533">
          <cell r="M1533">
            <v>1267500</v>
          </cell>
        </row>
        <row r="1534">
          <cell r="M1534">
            <v>2112500</v>
          </cell>
        </row>
        <row r="1535">
          <cell r="M1535">
            <v>4393000</v>
          </cell>
        </row>
        <row r="1536">
          <cell r="M1536">
            <v>3236200</v>
          </cell>
        </row>
        <row r="1537">
          <cell r="M1537">
            <v>328000</v>
          </cell>
        </row>
        <row r="1538">
          <cell r="M1538">
            <v>1267500</v>
          </cell>
        </row>
        <row r="1539">
          <cell r="M1539">
            <v>328000</v>
          </cell>
        </row>
        <row r="1540">
          <cell r="M1540">
            <v>2535000</v>
          </cell>
        </row>
        <row r="1541">
          <cell r="M1541">
            <v>845000</v>
          </cell>
        </row>
        <row r="1542">
          <cell r="M1542">
            <v>1056250</v>
          </cell>
        </row>
        <row r="1543">
          <cell r="M1543">
            <v>164000</v>
          </cell>
        </row>
        <row r="1544">
          <cell r="M1544">
            <v>1690000</v>
          </cell>
        </row>
        <row r="1545">
          <cell r="M1545">
            <v>1056250</v>
          </cell>
        </row>
        <row r="1546">
          <cell r="M1546">
            <v>2535000</v>
          </cell>
        </row>
        <row r="1547">
          <cell r="M1547">
            <v>507000</v>
          </cell>
        </row>
        <row r="1548">
          <cell r="M1548">
            <v>2112500</v>
          </cell>
        </row>
        <row r="1549">
          <cell r="M1549">
            <v>845000</v>
          </cell>
        </row>
        <row r="1550">
          <cell r="M1550">
            <v>1056250</v>
          </cell>
        </row>
        <row r="1551">
          <cell r="M1551">
            <v>1267500</v>
          </cell>
        </row>
        <row r="1552">
          <cell r="M1552">
            <v>1056250</v>
          </cell>
        </row>
        <row r="1553">
          <cell r="M1553">
            <v>1267500</v>
          </cell>
        </row>
        <row r="1554">
          <cell r="M1554">
            <v>2112500</v>
          </cell>
        </row>
        <row r="1555">
          <cell r="M1555">
            <v>1267500</v>
          </cell>
        </row>
        <row r="1556">
          <cell r="M1556">
            <v>2112500</v>
          </cell>
        </row>
        <row r="1557">
          <cell r="M1557">
            <v>2112500</v>
          </cell>
        </row>
        <row r="1558">
          <cell r="M1558">
            <v>845000</v>
          </cell>
        </row>
        <row r="1559">
          <cell r="M1559">
            <v>845000</v>
          </cell>
        </row>
        <row r="1560">
          <cell r="M1560">
            <v>845000</v>
          </cell>
        </row>
        <row r="1561">
          <cell r="M1561">
            <v>845000</v>
          </cell>
        </row>
        <row r="1562">
          <cell r="M1562">
            <v>200720</v>
          </cell>
        </row>
        <row r="1563">
          <cell r="M1563">
            <v>845000</v>
          </cell>
        </row>
        <row r="1564">
          <cell r="M1564">
            <v>845000</v>
          </cell>
        </row>
        <row r="1565">
          <cell r="M1565">
            <v>845000</v>
          </cell>
        </row>
        <row r="1566">
          <cell r="M1566">
            <v>2112500</v>
          </cell>
        </row>
        <row r="1567">
          <cell r="M1567">
            <v>845000</v>
          </cell>
        </row>
        <row r="1568">
          <cell r="M1568">
            <v>1056250</v>
          </cell>
        </row>
        <row r="1569">
          <cell r="M1569">
            <v>422500</v>
          </cell>
        </row>
        <row r="1570">
          <cell r="M1570">
            <v>1267500</v>
          </cell>
        </row>
        <row r="1571">
          <cell r="M1571">
            <v>1267500</v>
          </cell>
        </row>
        <row r="1572">
          <cell r="M1572">
            <v>845000</v>
          </cell>
        </row>
        <row r="1573">
          <cell r="M1573">
            <v>845000</v>
          </cell>
        </row>
        <row r="1574">
          <cell r="M1574">
            <v>2535000</v>
          </cell>
        </row>
        <row r="1575">
          <cell r="M1575">
            <v>2112500</v>
          </cell>
        </row>
        <row r="1576">
          <cell r="M1576">
            <v>1267500</v>
          </cell>
        </row>
        <row r="1577">
          <cell r="M1577">
            <v>845000</v>
          </cell>
        </row>
        <row r="1578">
          <cell r="M1578">
            <v>200720</v>
          </cell>
        </row>
        <row r="1579">
          <cell r="M1579">
            <v>1267500</v>
          </cell>
        </row>
        <row r="1580">
          <cell r="M1580">
            <v>422500</v>
          </cell>
        </row>
        <row r="1581">
          <cell r="M1581">
            <v>1267500</v>
          </cell>
        </row>
        <row r="1582">
          <cell r="M1582">
            <v>1056250</v>
          </cell>
        </row>
        <row r="1583">
          <cell r="M1583">
            <v>1056250</v>
          </cell>
        </row>
        <row r="1584">
          <cell r="M1584">
            <v>845000</v>
          </cell>
        </row>
        <row r="1585">
          <cell r="M1585">
            <v>1056250</v>
          </cell>
        </row>
        <row r="1586">
          <cell r="M1586">
            <v>2535000</v>
          </cell>
        </row>
        <row r="1587">
          <cell r="M1587">
            <v>2112500</v>
          </cell>
        </row>
        <row r="1588">
          <cell r="M1588">
            <v>1056250</v>
          </cell>
        </row>
        <row r="1589">
          <cell r="M1589">
            <v>328000</v>
          </cell>
        </row>
        <row r="1590">
          <cell r="M1590">
            <v>929500</v>
          </cell>
        </row>
        <row r="1591">
          <cell r="M1591">
            <v>2112500</v>
          </cell>
        </row>
        <row r="1592">
          <cell r="M1592">
            <v>1690000</v>
          </cell>
        </row>
        <row r="1593">
          <cell r="M1593">
            <v>439300</v>
          </cell>
        </row>
        <row r="1594">
          <cell r="M1594">
            <v>656000</v>
          </cell>
        </row>
        <row r="1595">
          <cell r="M1595">
            <v>1056250</v>
          </cell>
        </row>
        <row r="1596">
          <cell r="M1596">
            <v>1267500</v>
          </cell>
        </row>
        <row r="1597">
          <cell r="M1597">
            <v>1267500</v>
          </cell>
        </row>
        <row r="1598">
          <cell r="M1598">
            <v>1056250</v>
          </cell>
        </row>
        <row r="1599">
          <cell r="M1599">
            <v>1056250</v>
          </cell>
        </row>
        <row r="1600">
          <cell r="M1600">
            <v>2112500</v>
          </cell>
        </row>
        <row r="1601">
          <cell r="M1601">
            <v>1690000</v>
          </cell>
        </row>
        <row r="1602">
          <cell r="M1602">
            <v>1690000</v>
          </cell>
        </row>
        <row r="1603">
          <cell r="M1603">
            <v>1056250</v>
          </cell>
        </row>
        <row r="1604">
          <cell r="M1604">
            <v>845000</v>
          </cell>
        </row>
        <row r="1605">
          <cell r="M1605">
            <v>2112500</v>
          </cell>
        </row>
        <row r="1606">
          <cell r="M1606">
            <v>845000</v>
          </cell>
        </row>
        <row r="1607">
          <cell r="M1607">
            <v>1267500</v>
          </cell>
        </row>
        <row r="1608">
          <cell r="M1608">
            <v>1056250</v>
          </cell>
        </row>
        <row r="1609">
          <cell r="M1609">
            <v>1056250</v>
          </cell>
        </row>
        <row r="1610">
          <cell r="M1610">
            <v>200720</v>
          </cell>
        </row>
        <row r="1611">
          <cell r="M1611">
            <v>1267500</v>
          </cell>
        </row>
        <row r="1612">
          <cell r="M1612">
            <v>2112500</v>
          </cell>
        </row>
        <row r="1613">
          <cell r="M1613">
            <v>1267500</v>
          </cell>
        </row>
        <row r="1614">
          <cell r="M1614">
            <v>492000</v>
          </cell>
        </row>
        <row r="1615">
          <cell r="M1615">
            <v>845000</v>
          </cell>
        </row>
        <row r="1616">
          <cell r="M1616">
            <v>162000</v>
          </cell>
        </row>
        <row r="1617">
          <cell r="M1617">
            <v>2112500</v>
          </cell>
        </row>
        <row r="1618">
          <cell r="M1618">
            <v>1267500</v>
          </cell>
        </row>
        <row r="1619">
          <cell r="M1619">
            <v>422500</v>
          </cell>
        </row>
        <row r="1620">
          <cell r="M1620">
            <v>0</v>
          </cell>
        </row>
        <row r="1621">
          <cell r="M1621">
            <v>162000</v>
          </cell>
        </row>
        <row r="1622">
          <cell r="M1622">
            <v>314822029</v>
          </cell>
        </row>
        <row r="1623">
          <cell r="M1623">
            <v>2112500</v>
          </cell>
        </row>
        <row r="1624">
          <cell r="M1624">
            <v>845000</v>
          </cell>
        </row>
        <row r="1625">
          <cell r="M1625">
            <v>2535000</v>
          </cell>
        </row>
        <row r="1626">
          <cell r="M1626">
            <v>2112500</v>
          </cell>
        </row>
        <row r="1627">
          <cell r="M1627">
            <v>1690000</v>
          </cell>
        </row>
        <row r="1628">
          <cell r="M1628">
            <v>422500</v>
          </cell>
        </row>
        <row r="1629">
          <cell r="M1629">
            <v>845000</v>
          </cell>
        </row>
        <row r="1630">
          <cell r="M1630">
            <v>200720</v>
          </cell>
        </row>
        <row r="1631">
          <cell r="M1631">
            <v>2112500</v>
          </cell>
        </row>
        <row r="1632">
          <cell r="M1632">
            <v>2112500</v>
          </cell>
        </row>
        <row r="1633">
          <cell r="M1633">
            <v>422500</v>
          </cell>
        </row>
        <row r="1634">
          <cell r="M1634">
            <v>1267500</v>
          </cell>
        </row>
        <row r="1635">
          <cell r="M1635">
            <v>845000</v>
          </cell>
        </row>
        <row r="1636">
          <cell r="M1636">
            <v>845000</v>
          </cell>
        </row>
        <row r="1637">
          <cell r="M1637">
            <v>1690000</v>
          </cell>
        </row>
        <row r="1638">
          <cell r="M1638">
            <v>633750</v>
          </cell>
        </row>
        <row r="1639">
          <cell r="M1639">
            <v>1267500</v>
          </cell>
        </row>
        <row r="1640">
          <cell r="M1640">
            <v>2112500</v>
          </cell>
        </row>
        <row r="1641">
          <cell r="M1641">
            <v>1690000</v>
          </cell>
        </row>
        <row r="1642">
          <cell r="M1642">
            <v>1690000</v>
          </cell>
        </row>
        <row r="1643">
          <cell r="M1643">
            <v>845000</v>
          </cell>
        </row>
        <row r="1644">
          <cell r="M1644">
            <v>633750</v>
          </cell>
        </row>
        <row r="1645">
          <cell r="M1645">
            <v>1056250</v>
          </cell>
        </row>
        <row r="1646">
          <cell r="M1646">
            <v>845000</v>
          </cell>
        </row>
        <row r="1647">
          <cell r="M1647">
            <v>845000</v>
          </cell>
        </row>
        <row r="1648">
          <cell r="M1648">
            <v>1267500</v>
          </cell>
        </row>
        <row r="1649">
          <cell r="M1649">
            <v>328000</v>
          </cell>
        </row>
        <row r="1650">
          <cell r="M1650">
            <v>220410</v>
          </cell>
        </row>
        <row r="1651">
          <cell r="M1651">
            <v>1690000</v>
          </cell>
        </row>
        <row r="1652">
          <cell r="M1652">
            <v>492000</v>
          </cell>
        </row>
        <row r="1653">
          <cell r="M1653">
            <v>1267500</v>
          </cell>
        </row>
        <row r="1654">
          <cell r="M1654">
            <v>845000</v>
          </cell>
        </row>
        <row r="1655">
          <cell r="M1655">
            <v>2535000</v>
          </cell>
        </row>
        <row r="1656">
          <cell r="M1656">
            <v>1267500</v>
          </cell>
        </row>
        <row r="1657">
          <cell r="M1657">
            <v>1267500</v>
          </cell>
        </row>
        <row r="1658">
          <cell r="M1658">
            <v>845000</v>
          </cell>
        </row>
        <row r="1659">
          <cell r="M1659">
            <v>845000</v>
          </cell>
        </row>
        <row r="1660">
          <cell r="M1660">
            <v>1690000</v>
          </cell>
        </row>
        <row r="1661">
          <cell r="M1661">
            <v>1690000</v>
          </cell>
        </row>
        <row r="1662">
          <cell r="M1662">
            <v>1267500</v>
          </cell>
        </row>
        <row r="1663">
          <cell r="M1663">
            <v>1267500</v>
          </cell>
        </row>
        <row r="1664">
          <cell r="M1664">
            <v>1267500</v>
          </cell>
        </row>
        <row r="1665">
          <cell r="M1665">
            <v>203840</v>
          </cell>
        </row>
        <row r="1666">
          <cell r="M1666">
            <v>242715</v>
          </cell>
        </row>
        <row r="1667">
          <cell r="M1667">
            <v>65600</v>
          </cell>
        </row>
        <row r="1668">
          <cell r="M1668">
            <v>1267500</v>
          </cell>
        </row>
        <row r="1669">
          <cell r="M1669">
            <v>200720</v>
          </cell>
        </row>
        <row r="1670">
          <cell r="M1670">
            <v>642304</v>
          </cell>
        </row>
        <row r="1671">
          <cell r="M1671">
            <v>164000</v>
          </cell>
        </row>
        <row r="1672">
          <cell r="M1672">
            <v>42250</v>
          </cell>
        </row>
        <row r="1673">
          <cell r="M1673">
            <v>126750</v>
          </cell>
        </row>
        <row r="1674">
          <cell r="M1674">
            <v>845000</v>
          </cell>
        </row>
        <row r="1675">
          <cell r="M1675">
            <v>1267500</v>
          </cell>
        </row>
        <row r="1676">
          <cell r="M1676">
            <v>1267500</v>
          </cell>
        </row>
        <row r="1677">
          <cell r="M1677">
            <v>2112500</v>
          </cell>
        </row>
        <row r="1678">
          <cell r="M1678">
            <v>1267500</v>
          </cell>
        </row>
        <row r="1679">
          <cell r="M1679">
            <v>845000</v>
          </cell>
        </row>
        <row r="1680">
          <cell r="M1680">
            <v>845000</v>
          </cell>
        </row>
        <row r="1681">
          <cell r="M1681">
            <v>1267500</v>
          </cell>
        </row>
        <row r="1682">
          <cell r="M1682">
            <v>219650</v>
          </cell>
        </row>
        <row r="1683">
          <cell r="M1683">
            <v>328000</v>
          </cell>
        </row>
        <row r="1684">
          <cell r="M1684">
            <v>845000</v>
          </cell>
        </row>
        <row r="1685">
          <cell r="M1685">
            <v>328000</v>
          </cell>
        </row>
        <row r="1686">
          <cell r="M1686">
            <v>2112500</v>
          </cell>
        </row>
        <row r="1687">
          <cell r="M1687">
            <v>1267500</v>
          </cell>
        </row>
        <row r="1688">
          <cell r="M1688">
            <v>2112500</v>
          </cell>
        </row>
        <row r="1689">
          <cell r="M1689">
            <v>1267500</v>
          </cell>
        </row>
        <row r="1690">
          <cell r="M1690">
            <v>1267500</v>
          </cell>
        </row>
        <row r="1691">
          <cell r="M1691">
            <v>1267500</v>
          </cell>
        </row>
        <row r="1692">
          <cell r="M1692">
            <v>1690000</v>
          </cell>
        </row>
        <row r="1693">
          <cell r="M1693">
            <v>2112500</v>
          </cell>
        </row>
        <row r="1694">
          <cell r="M1694">
            <v>1056250</v>
          </cell>
        </row>
        <row r="1695">
          <cell r="M1695">
            <v>845000</v>
          </cell>
        </row>
        <row r="1696">
          <cell r="M1696">
            <v>1267500</v>
          </cell>
        </row>
        <row r="1697">
          <cell r="M1697">
            <v>845000</v>
          </cell>
        </row>
        <row r="1698">
          <cell r="M1698">
            <v>1056250</v>
          </cell>
        </row>
        <row r="1699">
          <cell r="M1699">
            <v>164000</v>
          </cell>
        </row>
        <row r="1700">
          <cell r="M1700">
            <v>328000</v>
          </cell>
        </row>
        <row r="1701">
          <cell r="M1701">
            <v>1690000</v>
          </cell>
        </row>
        <row r="1702">
          <cell r="M1702">
            <v>1056250</v>
          </cell>
        </row>
        <row r="1703">
          <cell r="M1703">
            <v>200720</v>
          </cell>
        </row>
        <row r="1704">
          <cell r="M1704">
            <v>1267500</v>
          </cell>
        </row>
        <row r="1705">
          <cell r="M1705">
            <v>1690000</v>
          </cell>
        </row>
        <row r="1706">
          <cell r="M1706">
            <v>328000</v>
          </cell>
        </row>
        <row r="1707">
          <cell r="M1707">
            <v>219650</v>
          </cell>
        </row>
        <row r="1708">
          <cell r="M1708">
            <v>1267500</v>
          </cell>
        </row>
        <row r="1709">
          <cell r="M1709">
            <v>1267500</v>
          </cell>
        </row>
        <row r="1710">
          <cell r="M1710">
            <v>1056250</v>
          </cell>
        </row>
        <row r="1711">
          <cell r="M1711">
            <v>164000</v>
          </cell>
        </row>
        <row r="1712">
          <cell r="M1712">
            <v>815360</v>
          </cell>
        </row>
        <row r="1713">
          <cell r="M1713">
            <v>2112500</v>
          </cell>
        </row>
        <row r="1714">
          <cell r="M1714">
            <v>1056250</v>
          </cell>
        </row>
        <row r="1715">
          <cell r="M1715">
            <v>200720</v>
          </cell>
        </row>
        <row r="1716">
          <cell r="M1716">
            <v>1267500</v>
          </cell>
        </row>
        <row r="1717">
          <cell r="M1717">
            <v>633750</v>
          </cell>
        </row>
        <row r="1718">
          <cell r="M1718">
            <v>633750</v>
          </cell>
        </row>
        <row r="1719">
          <cell r="M1719">
            <v>633750</v>
          </cell>
        </row>
        <row r="1720">
          <cell r="M1720">
            <v>845000</v>
          </cell>
        </row>
        <row r="1721">
          <cell r="M1721">
            <v>845000</v>
          </cell>
        </row>
        <row r="1722">
          <cell r="M1722">
            <v>845000</v>
          </cell>
        </row>
        <row r="1723">
          <cell r="M1723">
            <v>2112500</v>
          </cell>
        </row>
        <row r="1724">
          <cell r="M1724">
            <v>656000</v>
          </cell>
        </row>
        <row r="1725">
          <cell r="M1725">
            <v>1267500</v>
          </cell>
        </row>
        <row r="1726">
          <cell r="M1726">
            <v>845000</v>
          </cell>
        </row>
        <row r="1727">
          <cell r="M1727">
            <v>200720</v>
          </cell>
        </row>
        <row r="1728">
          <cell r="M1728">
            <v>1690000</v>
          </cell>
        </row>
        <row r="1729">
          <cell r="M1729">
            <v>845000</v>
          </cell>
        </row>
        <row r="1730">
          <cell r="M1730">
            <v>164000</v>
          </cell>
        </row>
        <row r="1731">
          <cell r="M1731">
            <v>2112500</v>
          </cell>
        </row>
        <row r="1732">
          <cell r="M1732">
            <v>1267500</v>
          </cell>
        </row>
        <row r="1733">
          <cell r="M1733">
            <v>611520</v>
          </cell>
        </row>
        <row r="1734">
          <cell r="M1734">
            <v>1267500</v>
          </cell>
        </row>
        <row r="1735">
          <cell r="M1735">
            <v>845000</v>
          </cell>
        </row>
        <row r="1736">
          <cell r="M1736">
            <v>845000</v>
          </cell>
        </row>
        <row r="1737">
          <cell r="M1737">
            <v>845000</v>
          </cell>
        </row>
        <row r="1738">
          <cell r="M1738">
            <v>1690000</v>
          </cell>
        </row>
        <row r="1739">
          <cell r="M1739">
            <v>328000</v>
          </cell>
        </row>
        <row r="1740">
          <cell r="M1740">
            <v>219650</v>
          </cell>
        </row>
        <row r="1741">
          <cell r="M1741">
            <v>1690000</v>
          </cell>
        </row>
        <row r="1742">
          <cell r="M1742">
            <v>328000</v>
          </cell>
        </row>
        <row r="1743">
          <cell r="M1743">
            <v>1690000</v>
          </cell>
        </row>
        <row r="1744">
          <cell r="M1744">
            <v>1690000</v>
          </cell>
        </row>
        <row r="1745">
          <cell r="M1745">
            <v>845000</v>
          </cell>
        </row>
        <row r="1746">
          <cell r="M1746">
            <v>1690000</v>
          </cell>
        </row>
        <row r="1747">
          <cell r="M1747">
            <v>328000</v>
          </cell>
        </row>
        <row r="1748">
          <cell r="M1748">
            <v>1267500</v>
          </cell>
        </row>
        <row r="1749">
          <cell r="M1749">
            <v>1267500</v>
          </cell>
        </row>
        <row r="1750">
          <cell r="M1750">
            <v>1267500</v>
          </cell>
        </row>
        <row r="1751">
          <cell r="M1751">
            <v>1267500</v>
          </cell>
        </row>
        <row r="1752">
          <cell r="M1752">
            <v>2112500</v>
          </cell>
        </row>
        <row r="1753">
          <cell r="M1753">
            <v>845000</v>
          </cell>
        </row>
        <row r="1754">
          <cell r="M1754">
            <v>845000</v>
          </cell>
        </row>
        <row r="1755">
          <cell r="M1755">
            <v>845000</v>
          </cell>
        </row>
        <row r="1756">
          <cell r="M1756">
            <v>2112500</v>
          </cell>
        </row>
        <row r="1757">
          <cell r="M1757">
            <v>1690000</v>
          </cell>
        </row>
        <row r="1758">
          <cell r="M1758">
            <v>845000</v>
          </cell>
        </row>
        <row r="1759">
          <cell r="M1759">
            <v>401440</v>
          </cell>
        </row>
        <row r="1760">
          <cell r="M1760">
            <v>84500</v>
          </cell>
        </row>
        <row r="1761">
          <cell r="M1761">
            <v>407680</v>
          </cell>
        </row>
        <row r="1762">
          <cell r="M1762">
            <v>242715</v>
          </cell>
        </row>
        <row r="1763">
          <cell r="M1763">
            <v>164000</v>
          </cell>
        </row>
        <row r="1764">
          <cell r="M1764">
            <v>1267500</v>
          </cell>
        </row>
        <row r="1765">
          <cell r="M1765">
            <v>1267500</v>
          </cell>
        </row>
        <row r="1766">
          <cell r="M1766">
            <v>845000</v>
          </cell>
        </row>
        <row r="1767">
          <cell r="M1767">
            <v>164000</v>
          </cell>
        </row>
        <row r="1768">
          <cell r="M1768">
            <v>2112500</v>
          </cell>
        </row>
        <row r="1769">
          <cell r="M1769">
            <v>2112500</v>
          </cell>
        </row>
        <row r="1770">
          <cell r="M1770">
            <v>203840</v>
          </cell>
        </row>
        <row r="1771">
          <cell r="M1771">
            <v>328000</v>
          </cell>
        </row>
        <row r="1772">
          <cell r="M1772">
            <v>1267500</v>
          </cell>
        </row>
        <row r="1773">
          <cell r="M1773">
            <v>845000</v>
          </cell>
        </row>
        <row r="1774">
          <cell r="M1774">
            <v>200720</v>
          </cell>
        </row>
        <row r="1775">
          <cell r="M1775">
            <v>1267500</v>
          </cell>
        </row>
        <row r="1776">
          <cell r="M1776">
            <v>1690000</v>
          </cell>
        </row>
        <row r="1777">
          <cell r="M1777">
            <v>1690000</v>
          </cell>
        </row>
        <row r="1778">
          <cell r="M1778">
            <v>324000</v>
          </cell>
        </row>
        <row r="1779">
          <cell r="M1779">
            <v>1267500</v>
          </cell>
        </row>
        <row r="1780">
          <cell r="M1780">
            <v>328000</v>
          </cell>
        </row>
        <row r="1781">
          <cell r="M1781">
            <v>2112500</v>
          </cell>
        </row>
        <row r="1782">
          <cell r="M1782">
            <v>1056250</v>
          </cell>
        </row>
        <row r="1783">
          <cell r="M1783">
            <v>845000</v>
          </cell>
        </row>
        <row r="1784">
          <cell r="M1784">
            <v>164000</v>
          </cell>
        </row>
        <row r="1785">
          <cell r="M1785">
            <v>1267500</v>
          </cell>
        </row>
        <row r="1786">
          <cell r="M1786">
            <v>2112500</v>
          </cell>
        </row>
        <row r="1787">
          <cell r="M1787">
            <v>845000</v>
          </cell>
        </row>
        <row r="1788">
          <cell r="M1788">
            <v>1267500</v>
          </cell>
        </row>
        <row r="1789">
          <cell r="M1789">
            <v>1267500</v>
          </cell>
        </row>
        <row r="1790">
          <cell r="M1790">
            <v>1267500</v>
          </cell>
        </row>
        <row r="1791">
          <cell r="M1791">
            <v>200720</v>
          </cell>
        </row>
        <row r="1792">
          <cell r="M1792">
            <v>1690000</v>
          </cell>
        </row>
        <row r="1793">
          <cell r="M1793">
            <v>407680</v>
          </cell>
        </row>
        <row r="1794">
          <cell r="M1794">
            <v>1267500</v>
          </cell>
        </row>
        <row r="1795">
          <cell r="M1795">
            <v>2112500</v>
          </cell>
        </row>
        <row r="1796">
          <cell r="M1796">
            <v>164000</v>
          </cell>
        </row>
        <row r="1797">
          <cell r="M1797">
            <v>1690000</v>
          </cell>
        </row>
        <row r="1798">
          <cell r="M1798">
            <v>845000</v>
          </cell>
        </row>
        <row r="1799">
          <cell r="M1799">
            <v>845000</v>
          </cell>
        </row>
        <row r="1800">
          <cell r="M1800">
            <v>845000</v>
          </cell>
        </row>
        <row r="1801">
          <cell r="M1801">
            <v>1690000</v>
          </cell>
        </row>
        <row r="1802">
          <cell r="M1802">
            <v>164000</v>
          </cell>
        </row>
        <row r="1803">
          <cell r="M1803">
            <v>4792400</v>
          </cell>
        </row>
        <row r="1804">
          <cell r="M1804">
            <v>702880</v>
          </cell>
        </row>
        <row r="1805">
          <cell r="M1805">
            <v>164000</v>
          </cell>
        </row>
        <row r="1806">
          <cell r="M1806">
            <v>21125</v>
          </cell>
        </row>
        <row r="1807">
          <cell r="M1807">
            <v>642304</v>
          </cell>
        </row>
        <row r="1808">
          <cell r="M1808">
            <v>323620</v>
          </cell>
        </row>
        <row r="1809">
          <cell r="M1809">
            <v>164000</v>
          </cell>
        </row>
        <row r="1810">
          <cell r="M1810">
            <v>1267500</v>
          </cell>
        </row>
        <row r="1811">
          <cell r="M1811">
            <v>1267500</v>
          </cell>
        </row>
        <row r="1812">
          <cell r="M1812">
            <v>2112500</v>
          </cell>
        </row>
        <row r="1813">
          <cell r="M1813">
            <v>2112500</v>
          </cell>
        </row>
        <row r="1814">
          <cell r="M1814">
            <v>845000</v>
          </cell>
        </row>
        <row r="1815">
          <cell r="M1815">
            <v>1690000</v>
          </cell>
        </row>
        <row r="1816">
          <cell r="M1816">
            <v>2112500</v>
          </cell>
        </row>
        <row r="1817">
          <cell r="M1817">
            <v>1690000</v>
          </cell>
        </row>
        <row r="1818">
          <cell r="M1818">
            <v>845000</v>
          </cell>
        </row>
        <row r="1819">
          <cell r="M1819">
            <v>845000</v>
          </cell>
        </row>
        <row r="1820">
          <cell r="M1820">
            <v>1056250</v>
          </cell>
        </row>
        <row r="1821">
          <cell r="M1821">
            <v>845000</v>
          </cell>
        </row>
        <row r="1822">
          <cell r="M1822">
            <v>1267500</v>
          </cell>
        </row>
        <row r="1823">
          <cell r="M1823">
            <v>845000</v>
          </cell>
        </row>
        <row r="1824">
          <cell r="M1824">
            <v>200720</v>
          </cell>
        </row>
        <row r="1825">
          <cell r="M1825">
            <v>42250</v>
          </cell>
        </row>
        <row r="1826">
          <cell r="M1826">
            <v>4076800</v>
          </cell>
        </row>
        <row r="1827">
          <cell r="M1827">
            <v>0</v>
          </cell>
        </row>
        <row r="1828">
          <cell r="M1828">
            <v>845000</v>
          </cell>
        </row>
        <row r="1829">
          <cell r="M1829">
            <v>217856943</v>
          </cell>
        </row>
        <row r="1830">
          <cell r="M1830">
            <v>845000</v>
          </cell>
        </row>
        <row r="1831">
          <cell r="M1831">
            <v>845000</v>
          </cell>
        </row>
        <row r="1832">
          <cell r="M1832">
            <v>1690000</v>
          </cell>
        </row>
        <row r="1833">
          <cell r="M1833">
            <v>84500</v>
          </cell>
        </row>
        <row r="1834">
          <cell r="M1834">
            <v>243000</v>
          </cell>
        </row>
        <row r="1835">
          <cell r="M1835">
            <v>407680</v>
          </cell>
        </row>
        <row r="1836">
          <cell r="M1836">
            <v>164000</v>
          </cell>
        </row>
        <row r="1837">
          <cell r="M1837">
            <v>169000</v>
          </cell>
        </row>
        <row r="1838">
          <cell r="M1838">
            <v>4393000</v>
          </cell>
        </row>
        <row r="1839">
          <cell r="M1839">
            <v>1267500</v>
          </cell>
        </row>
        <row r="1840">
          <cell r="M1840">
            <v>200720</v>
          </cell>
        </row>
        <row r="1841">
          <cell r="M1841">
            <v>845000</v>
          </cell>
        </row>
        <row r="1842">
          <cell r="M1842">
            <v>845000</v>
          </cell>
        </row>
        <row r="1843">
          <cell r="M1843">
            <v>1267500</v>
          </cell>
        </row>
        <row r="1844">
          <cell r="M1844">
            <v>1267500</v>
          </cell>
        </row>
        <row r="1845">
          <cell r="M1845">
            <v>1690000</v>
          </cell>
        </row>
        <row r="1846">
          <cell r="M1846">
            <v>2112500</v>
          </cell>
        </row>
        <row r="1847">
          <cell r="M1847">
            <v>1267500</v>
          </cell>
        </row>
        <row r="1848">
          <cell r="M1848">
            <v>1267500</v>
          </cell>
        </row>
        <row r="1849">
          <cell r="M1849">
            <v>845000</v>
          </cell>
        </row>
        <row r="1850">
          <cell r="M1850">
            <v>1267500</v>
          </cell>
        </row>
        <row r="1851">
          <cell r="M1851">
            <v>1267500</v>
          </cell>
        </row>
        <row r="1852">
          <cell r="M1852">
            <v>845000</v>
          </cell>
        </row>
        <row r="1853">
          <cell r="M1853">
            <v>1690000</v>
          </cell>
        </row>
        <row r="1854">
          <cell r="M1854">
            <v>1267500</v>
          </cell>
        </row>
        <row r="1855">
          <cell r="M1855">
            <v>1267500</v>
          </cell>
        </row>
        <row r="1856">
          <cell r="M1856">
            <v>845000</v>
          </cell>
        </row>
        <row r="1857">
          <cell r="M1857">
            <v>845000</v>
          </cell>
        </row>
        <row r="1858">
          <cell r="M1858">
            <v>2112500</v>
          </cell>
        </row>
        <row r="1859">
          <cell r="M1859">
            <v>1690000</v>
          </cell>
        </row>
        <row r="1860">
          <cell r="M1860">
            <v>1690000</v>
          </cell>
        </row>
        <row r="1861">
          <cell r="M1861">
            <v>845000</v>
          </cell>
        </row>
        <row r="1862">
          <cell r="M1862">
            <v>845000</v>
          </cell>
        </row>
        <row r="1863">
          <cell r="M1863">
            <v>2112500</v>
          </cell>
        </row>
        <row r="1864">
          <cell r="M1864">
            <v>2112500</v>
          </cell>
        </row>
        <row r="1865">
          <cell r="M1865">
            <v>845000</v>
          </cell>
        </row>
        <row r="1866">
          <cell r="M1866">
            <v>1267500</v>
          </cell>
        </row>
        <row r="1867">
          <cell r="M1867">
            <v>845000</v>
          </cell>
        </row>
        <row r="1868">
          <cell r="M1868">
            <v>1267500</v>
          </cell>
        </row>
        <row r="1869">
          <cell r="M1869">
            <v>845000</v>
          </cell>
        </row>
        <row r="1870">
          <cell r="M1870">
            <v>1690000</v>
          </cell>
        </row>
        <row r="1871">
          <cell r="M1871">
            <v>845000</v>
          </cell>
        </row>
        <row r="1872">
          <cell r="M1872">
            <v>2112500</v>
          </cell>
        </row>
        <row r="1873">
          <cell r="M1873">
            <v>845000</v>
          </cell>
        </row>
        <row r="1874">
          <cell r="M1874">
            <v>1056250</v>
          </cell>
        </row>
        <row r="1875">
          <cell r="M1875">
            <v>211910</v>
          </cell>
        </row>
        <row r="1876">
          <cell r="M1876">
            <v>1690000</v>
          </cell>
        </row>
        <row r="1877">
          <cell r="M1877">
            <v>1056250</v>
          </cell>
        </row>
        <row r="1878">
          <cell r="M1878">
            <v>340000</v>
          </cell>
        </row>
        <row r="1879">
          <cell r="M1879">
            <v>1056250</v>
          </cell>
        </row>
        <row r="1880">
          <cell r="M1880">
            <v>211910</v>
          </cell>
        </row>
        <row r="1881">
          <cell r="M1881">
            <v>2112500</v>
          </cell>
        </row>
        <row r="1882">
          <cell r="M1882">
            <v>845000</v>
          </cell>
        </row>
        <row r="1883">
          <cell r="M1883">
            <v>845000</v>
          </cell>
        </row>
        <row r="1884">
          <cell r="M1884">
            <v>845000</v>
          </cell>
        </row>
        <row r="1885">
          <cell r="M1885">
            <v>845000</v>
          </cell>
        </row>
        <row r="1886">
          <cell r="M1886">
            <v>845000</v>
          </cell>
        </row>
        <row r="1887">
          <cell r="M1887">
            <v>845000</v>
          </cell>
        </row>
        <row r="1888">
          <cell r="M1888">
            <v>2112500</v>
          </cell>
        </row>
        <row r="1889">
          <cell r="M1889">
            <v>845000</v>
          </cell>
        </row>
        <row r="1890">
          <cell r="M1890">
            <v>2112500</v>
          </cell>
        </row>
        <row r="1891">
          <cell r="M1891">
            <v>1690000</v>
          </cell>
        </row>
        <row r="1892">
          <cell r="M1892">
            <v>1690000</v>
          </cell>
        </row>
        <row r="1893">
          <cell r="M1893">
            <v>845000</v>
          </cell>
        </row>
        <row r="1894">
          <cell r="M1894">
            <v>1690000</v>
          </cell>
        </row>
        <row r="1895">
          <cell r="M1895">
            <v>845000</v>
          </cell>
        </row>
        <row r="1896">
          <cell r="M1896">
            <v>2112500</v>
          </cell>
        </row>
        <row r="1897">
          <cell r="M1897">
            <v>845000</v>
          </cell>
        </row>
        <row r="1898">
          <cell r="M1898">
            <v>1267500</v>
          </cell>
        </row>
        <row r="1899">
          <cell r="M1899">
            <v>845000</v>
          </cell>
        </row>
        <row r="1900">
          <cell r="M1900">
            <v>845000</v>
          </cell>
        </row>
        <row r="1901">
          <cell r="M1901">
            <v>1690000</v>
          </cell>
        </row>
        <row r="1902">
          <cell r="M1902">
            <v>845000</v>
          </cell>
        </row>
        <row r="1903">
          <cell r="M1903">
            <v>340000</v>
          </cell>
        </row>
        <row r="1904">
          <cell r="M1904">
            <v>2112500</v>
          </cell>
        </row>
        <row r="1905">
          <cell r="M1905">
            <v>845000</v>
          </cell>
        </row>
        <row r="1906">
          <cell r="M1906">
            <v>845000</v>
          </cell>
        </row>
        <row r="1907">
          <cell r="M1907">
            <v>1690000</v>
          </cell>
        </row>
        <row r="1908">
          <cell r="M1908">
            <v>2112500</v>
          </cell>
        </row>
        <row r="1909">
          <cell r="M1909">
            <v>845000</v>
          </cell>
        </row>
        <row r="1910">
          <cell r="M1910">
            <v>1267500</v>
          </cell>
        </row>
        <row r="1911">
          <cell r="M1911">
            <v>211910</v>
          </cell>
        </row>
        <row r="1912">
          <cell r="M1912">
            <v>1267500</v>
          </cell>
        </row>
        <row r="1913">
          <cell r="M1913">
            <v>170000</v>
          </cell>
        </row>
        <row r="1914">
          <cell r="M1914">
            <v>1267500</v>
          </cell>
        </row>
        <row r="1915">
          <cell r="M1915">
            <v>845000</v>
          </cell>
        </row>
        <row r="1916">
          <cell r="M1916">
            <v>845000</v>
          </cell>
        </row>
        <row r="1917">
          <cell r="M1917">
            <v>1267500</v>
          </cell>
        </row>
        <row r="1918">
          <cell r="M1918">
            <v>2535000</v>
          </cell>
        </row>
        <row r="1919">
          <cell r="M1919">
            <v>1690000</v>
          </cell>
        </row>
        <row r="1920">
          <cell r="M1920">
            <v>340000</v>
          </cell>
        </row>
        <row r="1921">
          <cell r="M1921">
            <v>222540</v>
          </cell>
        </row>
        <row r="1922">
          <cell r="M1922">
            <v>42250</v>
          </cell>
        </row>
        <row r="1923">
          <cell r="M1923">
            <v>712128</v>
          </cell>
        </row>
        <row r="1924">
          <cell r="M1924">
            <v>678112</v>
          </cell>
        </row>
        <row r="1925">
          <cell r="M1925">
            <v>170000</v>
          </cell>
        </row>
        <row r="1926">
          <cell r="M1926">
            <v>42250</v>
          </cell>
        </row>
        <row r="1927">
          <cell r="M1927">
            <v>1267500</v>
          </cell>
        </row>
        <row r="1928">
          <cell r="M1928">
            <v>1267500</v>
          </cell>
        </row>
        <row r="1929">
          <cell r="M1929">
            <v>2112500</v>
          </cell>
        </row>
        <row r="1930">
          <cell r="M1930">
            <v>1690000</v>
          </cell>
        </row>
        <row r="1931">
          <cell r="M1931">
            <v>170000</v>
          </cell>
        </row>
        <row r="1932">
          <cell r="M1932">
            <v>2225400</v>
          </cell>
        </row>
        <row r="1933">
          <cell r="M1933">
            <v>1267500</v>
          </cell>
        </row>
        <row r="1934">
          <cell r="M1934">
            <v>845000</v>
          </cell>
        </row>
        <row r="1935">
          <cell r="M1935">
            <v>845000</v>
          </cell>
        </row>
        <row r="1936">
          <cell r="M1936">
            <v>2112500</v>
          </cell>
        </row>
        <row r="1937">
          <cell r="M1937">
            <v>2112500</v>
          </cell>
        </row>
        <row r="1938">
          <cell r="M1938">
            <v>1267500</v>
          </cell>
        </row>
        <row r="1939">
          <cell r="M1939">
            <v>1267500</v>
          </cell>
        </row>
        <row r="1940">
          <cell r="M1940">
            <v>845000</v>
          </cell>
        </row>
        <row r="1941">
          <cell r="M1941">
            <v>1267500</v>
          </cell>
        </row>
        <row r="1942">
          <cell r="M1942">
            <v>1267500</v>
          </cell>
        </row>
        <row r="1943">
          <cell r="M1943">
            <v>845000</v>
          </cell>
        </row>
        <row r="1944">
          <cell r="M1944">
            <v>1267500</v>
          </cell>
        </row>
        <row r="1945">
          <cell r="M1945">
            <v>2112500</v>
          </cell>
        </row>
        <row r="1946">
          <cell r="M1946">
            <v>845000</v>
          </cell>
        </row>
        <row r="1947">
          <cell r="M1947">
            <v>845000</v>
          </cell>
        </row>
        <row r="1948">
          <cell r="M1948">
            <v>1267500</v>
          </cell>
        </row>
        <row r="1949">
          <cell r="M1949">
            <v>1690000</v>
          </cell>
        </row>
        <row r="1950">
          <cell r="M1950">
            <v>845000</v>
          </cell>
        </row>
        <row r="1951">
          <cell r="M1951">
            <v>2535000</v>
          </cell>
        </row>
        <row r="1952">
          <cell r="M1952">
            <v>1690000</v>
          </cell>
        </row>
        <row r="1953">
          <cell r="M1953">
            <v>845000</v>
          </cell>
        </row>
        <row r="1954">
          <cell r="M1954">
            <v>1267500</v>
          </cell>
        </row>
        <row r="1955">
          <cell r="M1955">
            <v>845000</v>
          </cell>
        </row>
        <row r="1956">
          <cell r="M1956">
            <v>1267500</v>
          </cell>
        </row>
        <row r="1957">
          <cell r="M1957">
            <v>1267500</v>
          </cell>
        </row>
        <row r="1958">
          <cell r="M1958">
            <v>1267500</v>
          </cell>
        </row>
        <row r="1959">
          <cell r="M1959">
            <v>1267500</v>
          </cell>
        </row>
        <row r="1960">
          <cell r="M1960">
            <v>1267500</v>
          </cell>
        </row>
        <row r="1961">
          <cell r="M1961">
            <v>2112500</v>
          </cell>
        </row>
        <row r="1962">
          <cell r="M1962">
            <v>1267500</v>
          </cell>
        </row>
        <row r="1963">
          <cell r="M1963">
            <v>845000</v>
          </cell>
        </row>
        <row r="1964">
          <cell r="M1964">
            <v>845000</v>
          </cell>
        </row>
        <row r="1965">
          <cell r="M1965">
            <v>1267500</v>
          </cell>
        </row>
        <row r="1966">
          <cell r="M1966">
            <v>1267500</v>
          </cell>
        </row>
        <row r="1967">
          <cell r="M1967">
            <v>845000</v>
          </cell>
        </row>
        <row r="1968">
          <cell r="M1968">
            <v>845000</v>
          </cell>
        </row>
        <row r="1969">
          <cell r="M1969">
            <v>845000</v>
          </cell>
        </row>
        <row r="1970">
          <cell r="M1970">
            <v>845000</v>
          </cell>
        </row>
        <row r="1971">
          <cell r="M1971">
            <v>1267500</v>
          </cell>
        </row>
        <row r="1972">
          <cell r="M1972">
            <v>845000</v>
          </cell>
        </row>
        <row r="1973">
          <cell r="M1973">
            <v>1267500</v>
          </cell>
        </row>
        <row r="1974">
          <cell r="M1974">
            <v>2112500</v>
          </cell>
        </row>
        <row r="1975">
          <cell r="M1975">
            <v>845000</v>
          </cell>
        </row>
        <row r="1976">
          <cell r="M1976">
            <v>845000</v>
          </cell>
        </row>
        <row r="1977">
          <cell r="M1977">
            <v>845000</v>
          </cell>
        </row>
        <row r="1978">
          <cell r="M1978">
            <v>2112500</v>
          </cell>
        </row>
        <row r="1979">
          <cell r="M1979">
            <v>845000</v>
          </cell>
        </row>
        <row r="1980">
          <cell r="M1980">
            <v>1267500</v>
          </cell>
        </row>
        <row r="1981">
          <cell r="M1981">
            <v>1267500</v>
          </cell>
        </row>
        <row r="1982">
          <cell r="M1982">
            <v>1267500</v>
          </cell>
        </row>
        <row r="1983">
          <cell r="M1983">
            <v>845000</v>
          </cell>
        </row>
        <row r="1984">
          <cell r="M1984">
            <v>845000</v>
          </cell>
        </row>
        <row r="1985">
          <cell r="M1985">
            <v>2112500</v>
          </cell>
        </row>
        <row r="1986">
          <cell r="M1986">
            <v>845000</v>
          </cell>
        </row>
        <row r="1987">
          <cell r="M1987">
            <v>1267500</v>
          </cell>
        </row>
        <row r="1988">
          <cell r="M1988">
            <v>845000</v>
          </cell>
        </row>
        <row r="1989">
          <cell r="M1989">
            <v>257640</v>
          </cell>
        </row>
        <row r="1990">
          <cell r="M1990">
            <v>845000</v>
          </cell>
        </row>
        <row r="1991">
          <cell r="M1991">
            <v>845000</v>
          </cell>
        </row>
        <row r="1992">
          <cell r="M1992">
            <v>845000</v>
          </cell>
        </row>
        <row r="1993">
          <cell r="M1993">
            <v>845000</v>
          </cell>
        </row>
        <row r="1994">
          <cell r="M1994">
            <v>1267500</v>
          </cell>
        </row>
        <row r="1995">
          <cell r="M1995">
            <v>2112500</v>
          </cell>
        </row>
        <row r="1996">
          <cell r="M1996">
            <v>2112500</v>
          </cell>
        </row>
        <row r="1997">
          <cell r="M1997">
            <v>2112500</v>
          </cell>
        </row>
        <row r="1998">
          <cell r="M1998">
            <v>2112500</v>
          </cell>
        </row>
        <row r="1999">
          <cell r="M1999">
            <v>1267500</v>
          </cell>
        </row>
        <row r="2000">
          <cell r="M2000">
            <v>1267500</v>
          </cell>
        </row>
        <row r="2001">
          <cell r="M2001">
            <v>2112500</v>
          </cell>
        </row>
        <row r="2002">
          <cell r="M2002">
            <v>1267500</v>
          </cell>
        </row>
        <row r="2003">
          <cell r="M2003">
            <v>1267500</v>
          </cell>
        </row>
        <row r="2004">
          <cell r="M2004">
            <v>2112500</v>
          </cell>
        </row>
        <row r="2005">
          <cell r="M2005">
            <v>1267500</v>
          </cell>
        </row>
        <row r="2006">
          <cell r="M2006">
            <v>845000</v>
          </cell>
        </row>
        <row r="2007">
          <cell r="M2007">
            <v>1690000</v>
          </cell>
        </row>
        <row r="2008">
          <cell r="M2008">
            <v>1690000</v>
          </cell>
        </row>
        <row r="2009">
          <cell r="M2009">
            <v>2112500</v>
          </cell>
        </row>
        <row r="2010">
          <cell r="M2010">
            <v>845000</v>
          </cell>
        </row>
        <row r="2011">
          <cell r="M2011">
            <v>1267500</v>
          </cell>
        </row>
        <row r="2012">
          <cell r="M2012">
            <v>1267500</v>
          </cell>
        </row>
        <row r="2013">
          <cell r="M2013">
            <v>1267500</v>
          </cell>
        </row>
        <row r="2014">
          <cell r="M2014">
            <v>2112500</v>
          </cell>
        </row>
        <row r="2015">
          <cell r="M2015">
            <v>1774400</v>
          </cell>
        </row>
        <row r="2016">
          <cell r="M2016">
            <v>340000</v>
          </cell>
        </row>
        <row r="2017">
          <cell r="M2017">
            <v>2218000</v>
          </cell>
        </row>
        <row r="2018">
          <cell r="M2018">
            <v>1330800</v>
          </cell>
        </row>
        <row r="2019">
          <cell r="M2019">
            <v>887200</v>
          </cell>
        </row>
        <row r="2020">
          <cell r="M2020">
            <v>1330800</v>
          </cell>
        </row>
        <row r="2021">
          <cell r="M2021">
            <v>1330800</v>
          </cell>
        </row>
        <row r="2022">
          <cell r="M2022">
            <v>1330800</v>
          </cell>
        </row>
        <row r="2023">
          <cell r="M2023">
            <v>2218000</v>
          </cell>
        </row>
        <row r="2024">
          <cell r="M2024">
            <v>887200</v>
          </cell>
        </row>
        <row r="2025">
          <cell r="M2025">
            <v>887200</v>
          </cell>
        </row>
        <row r="2026">
          <cell r="M2026">
            <v>1330800</v>
          </cell>
        </row>
        <row r="2027">
          <cell r="M2027">
            <v>2218000</v>
          </cell>
        </row>
        <row r="2028">
          <cell r="M2028">
            <v>887200</v>
          </cell>
        </row>
        <row r="2029">
          <cell r="M2029">
            <v>887200</v>
          </cell>
        </row>
        <row r="2030">
          <cell r="M2030">
            <v>1330800</v>
          </cell>
        </row>
        <row r="2031">
          <cell r="M2031">
            <v>2218000</v>
          </cell>
        </row>
        <row r="2032">
          <cell r="M2032">
            <v>1330800</v>
          </cell>
        </row>
        <row r="2033">
          <cell r="M2033">
            <v>1330800</v>
          </cell>
        </row>
        <row r="2034">
          <cell r="M2034">
            <v>1056250</v>
          </cell>
        </row>
        <row r="2035">
          <cell r="M2035">
            <v>254292</v>
          </cell>
        </row>
        <row r="2036">
          <cell r="M2036">
            <v>2218000</v>
          </cell>
        </row>
        <row r="2037">
          <cell r="M2037">
            <v>1774400</v>
          </cell>
        </row>
        <row r="2038">
          <cell r="M2038">
            <v>2112500</v>
          </cell>
        </row>
        <row r="2039">
          <cell r="M2039">
            <v>1056250</v>
          </cell>
        </row>
        <row r="2040">
          <cell r="M2040">
            <v>254292</v>
          </cell>
        </row>
        <row r="2041">
          <cell r="M2041">
            <v>887200</v>
          </cell>
        </row>
        <row r="2042">
          <cell r="M2042">
            <v>881200</v>
          </cell>
        </row>
        <row r="2043">
          <cell r="M2043">
            <v>881200</v>
          </cell>
        </row>
        <row r="2044">
          <cell r="M2044">
            <v>881200</v>
          </cell>
        </row>
        <row r="2045">
          <cell r="M2045">
            <v>881200</v>
          </cell>
        </row>
        <row r="2046">
          <cell r="M2046">
            <v>2203000</v>
          </cell>
        </row>
        <row r="2047">
          <cell r="M2047">
            <v>1056250</v>
          </cell>
        </row>
        <row r="2048">
          <cell r="M2048">
            <v>170000</v>
          </cell>
        </row>
        <row r="2049">
          <cell r="M2049">
            <v>1056250</v>
          </cell>
        </row>
        <row r="2050">
          <cell r="M2050">
            <v>1762400</v>
          </cell>
        </row>
        <row r="2051">
          <cell r="M2051">
            <v>340000</v>
          </cell>
        </row>
        <row r="2052">
          <cell r="M2052">
            <v>1762400</v>
          </cell>
        </row>
        <row r="2053">
          <cell r="M2053">
            <v>845000</v>
          </cell>
        </row>
        <row r="2054">
          <cell r="M2054">
            <v>170000</v>
          </cell>
        </row>
        <row r="2055">
          <cell r="M2055">
            <v>1321800</v>
          </cell>
        </row>
        <row r="2056">
          <cell r="M2056">
            <v>1321800</v>
          </cell>
        </row>
        <row r="2057">
          <cell r="M2057">
            <v>1321800</v>
          </cell>
        </row>
        <row r="2058">
          <cell r="M2058">
            <v>1321800</v>
          </cell>
        </row>
        <row r="2059">
          <cell r="M2059">
            <v>1321800</v>
          </cell>
        </row>
        <row r="2060">
          <cell r="M2060">
            <v>2643600</v>
          </cell>
        </row>
        <row r="2061">
          <cell r="M2061">
            <v>2203000</v>
          </cell>
        </row>
        <row r="2062">
          <cell r="M2062">
            <v>2203000</v>
          </cell>
        </row>
        <row r="2063">
          <cell r="M2063">
            <v>2112500</v>
          </cell>
        </row>
        <row r="2064">
          <cell r="M2064">
            <v>1762400</v>
          </cell>
        </row>
        <row r="2065">
          <cell r="M2065">
            <v>881200</v>
          </cell>
        </row>
        <row r="2066">
          <cell r="M2066">
            <v>170000</v>
          </cell>
        </row>
        <row r="2067">
          <cell r="M2067">
            <v>881200</v>
          </cell>
        </row>
        <row r="2068">
          <cell r="M2068">
            <v>1321800</v>
          </cell>
        </row>
        <row r="2069">
          <cell r="M2069">
            <v>1321800</v>
          </cell>
        </row>
        <row r="2070">
          <cell r="M2070">
            <v>1321800</v>
          </cell>
        </row>
        <row r="2071">
          <cell r="M2071">
            <v>881200</v>
          </cell>
        </row>
        <row r="2072">
          <cell r="M2072">
            <v>1101500</v>
          </cell>
        </row>
        <row r="2073">
          <cell r="M2073">
            <v>170000</v>
          </cell>
        </row>
        <row r="2074">
          <cell r="M2074">
            <v>1321800</v>
          </cell>
        </row>
        <row r="2075">
          <cell r="M2075">
            <v>1321800</v>
          </cell>
        </row>
        <row r="2076">
          <cell r="M2076">
            <v>297202784</v>
          </cell>
        </row>
        <row r="2077">
          <cell r="M2077">
            <v>829881756</v>
          </cell>
        </row>
        <row r="2078">
          <cell r="M2078">
            <v>170000</v>
          </cell>
        </row>
        <row r="2079">
          <cell r="M2079">
            <v>42550</v>
          </cell>
        </row>
        <row r="2080">
          <cell r="M2080">
            <v>368000</v>
          </cell>
        </row>
        <row r="2081">
          <cell r="M2081">
            <v>1702000</v>
          </cell>
        </row>
        <row r="2082">
          <cell r="M2082">
            <v>510600</v>
          </cell>
        </row>
        <row r="2083">
          <cell r="M2083">
            <v>46000</v>
          </cell>
        </row>
        <row r="2084">
          <cell r="M2084">
            <v>330000</v>
          </cell>
        </row>
        <row r="2085">
          <cell r="M2085">
            <v>638160</v>
          </cell>
        </row>
        <row r="2086">
          <cell r="M2086">
            <v>57500</v>
          </cell>
        </row>
        <row r="2087">
          <cell r="M2087">
            <v>51000</v>
          </cell>
        </row>
        <row r="2088">
          <cell r="M2088">
            <v>638160</v>
          </cell>
        </row>
        <row r="2089">
          <cell r="M2089">
            <v>57500</v>
          </cell>
        </row>
        <row r="2090">
          <cell r="M2090">
            <v>638160</v>
          </cell>
        </row>
        <row r="2091">
          <cell r="M2091">
            <v>57500</v>
          </cell>
        </row>
        <row r="2092">
          <cell r="M2092">
            <v>638160</v>
          </cell>
        </row>
        <row r="2093">
          <cell r="M2093">
            <v>57500</v>
          </cell>
        </row>
        <row r="2094">
          <cell r="M2094">
            <v>510600</v>
          </cell>
        </row>
        <row r="2095">
          <cell r="M2095">
            <v>57500</v>
          </cell>
        </row>
        <row r="2096">
          <cell r="M2096">
            <v>510600</v>
          </cell>
        </row>
        <row r="2097">
          <cell r="M2097">
            <v>57500</v>
          </cell>
        </row>
        <row r="2098">
          <cell r="M2098">
            <v>440000</v>
          </cell>
        </row>
        <row r="2099">
          <cell r="M2099">
            <v>281820</v>
          </cell>
        </row>
        <row r="2100">
          <cell r="M2100">
            <v>638160</v>
          </cell>
        </row>
        <row r="2101">
          <cell r="M2101">
            <v>57500</v>
          </cell>
        </row>
        <row r="2102">
          <cell r="M2102">
            <v>638160</v>
          </cell>
        </row>
        <row r="2103">
          <cell r="M2103">
            <v>57500</v>
          </cell>
        </row>
        <row r="2104">
          <cell r="M2104">
            <v>638160</v>
          </cell>
        </row>
        <row r="2105">
          <cell r="M2105">
            <v>57500</v>
          </cell>
        </row>
        <row r="2106">
          <cell r="M2106">
            <v>57500</v>
          </cell>
        </row>
        <row r="2107">
          <cell r="M2107">
            <v>510600</v>
          </cell>
        </row>
        <row r="2108">
          <cell r="M2108">
            <v>510600</v>
          </cell>
        </row>
        <row r="2109">
          <cell r="M2109">
            <v>46000</v>
          </cell>
        </row>
        <row r="2110">
          <cell r="M2110">
            <v>510600</v>
          </cell>
        </row>
        <row r="2111">
          <cell r="M2111">
            <v>57500</v>
          </cell>
        </row>
        <row r="2112">
          <cell r="M2112">
            <v>510600</v>
          </cell>
        </row>
        <row r="2113">
          <cell r="M2113">
            <v>638160</v>
          </cell>
        </row>
        <row r="2114">
          <cell r="M2114">
            <v>57500</v>
          </cell>
        </row>
        <row r="2115">
          <cell r="M2115">
            <v>638160</v>
          </cell>
        </row>
        <row r="2116">
          <cell r="M2116">
            <v>638160</v>
          </cell>
        </row>
        <row r="2117">
          <cell r="M2117">
            <v>57500</v>
          </cell>
        </row>
        <row r="2118">
          <cell r="M2118">
            <v>638160</v>
          </cell>
        </row>
        <row r="2119">
          <cell r="M2119">
            <v>425440</v>
          </cell>
        </row>
        <row r="2120">
          <cell r="M2120">
            <v>510600</v>
          </cell>
        </row>
        <row r="2121">
          <cell r="M2121">
            <v>440000</v>
          </cell>
        </row>
        <row r="2122">
          <cell r="M2122">
            <v>2553000</v>
          </cell>
        </row>
        <row r="2123">
          <cell r="M2123">
            <v>1489250</v>
          </cell>
        </row>
        <row r="2124">
          <cell r="M2124">
            <v>330000</v>
          </cell>
        </row>
        <row r="2125">
          <cell r="M2125">
            <v>638160</v>
          </cell>
        </row>
        <row r="2126">
          <cell r="M2126">
            <v>57500</v>
          </cell>
        </row>
        <row r="2127">
          <cell r="M2127">
            <v>638160</v>
          </cell>
        </row>
        <row r="2128">
          <cell r="M2128">
            <v>57500</v>
          </cell>
        </row>
        <row r="2129">
          <cell r="M2129">
            <v>638160</v>
          </cell>
        </row>
        <row r="2130">
          <cell r="M2130">
            <v>57500</v>
          </cell>
        </row>
        <row r="2131">
          <cell r="M2131">
            <v>638160</v>
          </cell>
        </row>
        <row r="2132">
          <cell r="M2132">
            <v>57500</v>
          </cell>
        </row>
        <row r="2133">
          <cell r="M2133">
            <v>510600</v>
          </cell>
        </row>
        <row r="2134">
          <cell r="M2134">
            <v>510600</v>
          </cell>
        </row>
        <row r="2135">
          <cell r="M2135">
            <v>460000</v>
          </cell>
        </row>
        <row r="2136">
          <cell r="M2136">
            <v>26590</v>
          </cell>
        </row>
        <row r="2137">
          <cell r="M2137">
            <v>440000</v>
          </cell>
        </row>
        <row r="2138">
          <cell r="M2138">
            <v>1702000</v>
          </cell>
        </row>
        <row r="2139">
          <cell r="M2139">
            <v>330000</v>
          </cell>
        </row>
        <row r="2140">
          <cell r="M2140">
            <v>345000</v>
          </cell>
        </row>
        <row r="2141">
          <cell r="M2141">
            <v>85100</v>
          </cell>
        </row>
        <row r="2142">
          <cell r="M2142">
            <v>638160</v>
          </cell>
        </row>
        <row r="2143">
          <cell r="M2143">
            <v>57500</v>
          </cell>
        </row>
        <row r="2144">
          <cell r="M2144">
            <v>638160</v>
          </cell>
        </row>
        <row r="2145">
          <cell r="M2145">
            <v>57500</v>
          </cell>
        </row>
        <row r="2146">
          <cell r="M2146">
            <v>638160</v>
          </cell>
        </row>
        <row r="2147">
          <cell r="M2147">
            <v>57500</v>
          </cell>
        </row>
        <row r="2148">
          <cell r="M2148">
            <v>638160</v>
          </cell>
        </row>
        <row r="2149">
          <cell r="M2149">
            <v>57500</v>
          </cell>
        </row>
        <row r="2150">
          <cell r="M2150">
            <v>425440</v>
          </cell>
        </row>
        <row r="2151">
          <cell r="M2151">
            <v>23000</v>
          </cell>
        </row>
        <row r="2152">
          <cell r="M2152">
            <v>1489250</v>
          </cell>
        </row>
        <row r="2153">
          <cell r="M2153">
            <v>510600</v>
          </cell>
        </row>
        <row r="2154">
          <cell r="M2154">
            <v>46000</v>
          </cell>
        </row>
        <row r="2155">
          <cell r="M2155">
            <v>330000</v>
          </cell>
        </row>
        <row r="2156">
          <cell r="M2156">
            <v>440000</v>
          </cell>
        </row>
        <row r="2157">
          <cell r="M2157">
            <v>638160</v>
          </cell>
        </row>
        <row r="2158">
          <cell r="M2158">
            <v>57500</v>
          </cell>
        </row>
        <row r="2159">
          <cell r="M2159">
            <v>638160</v>
          </cell>
        </row>
        <row r="2160">
          <cell r="M2160">
            <v>51000</v>
          </cell>
        </row>
        <row r="2161">
          <cell r="M2161">
            <v>638160</v>
          </cell>
        </row>
        <row r="2162">
          <cell r="M2162">
            <v>638160</v>
          </cell>
        </row>
        <row r="2163">
          <cell r="M2163">
            <v>57500</v>
          </cell>
        </row>
        <row r="2164">
          <cell r="M2164">
            <v>638160</v>
          </cell>
        </row>
        <row r="2165">
          <cell r="M2165">
            <v>57500</v>
          </cell>
        </row>
        <row r="2166">
          <cell r="M2166">
            <v>638160</v>
          </cell>
        </row>
        <row r="2167">
          <cell r="M2167">
            <v>57500</v>
          </cell>
        </row>
        <row r="2168">
          <cell r="M2168">
            <v>638160</v>
          </cell>
        </row>
        <row r="2169">
          <cell r="M2169">
            <v>57500</v>
          </cell>
        </row>
        <row r="2170">
          <cell r="M2170">
            <v>345000</v>
          </cell>
        </row>
        <row r="2171">
          <cell r="M2171">
            <v>510600</v>
          </cell>
        </row>
        <row r="2172">
          <cell r="M2172">
            <v>46000</v>
          </cell>
        </row>
        <row r="2173">
          <cell r="M2173">
            <v>330000</v>
          </cell>
        </row>
        <row r="2174">
          <cell r="M2174">
            <v>41000</v>
          </cell>
        </row>
        <row r="2175">
          <cell r="M2175">
            <v>1489250</v>
          </cell>
        </row>
        <row r="2176">
          <cell r="M2176">
            <v>57500</v>
          </cell>
        </row>
        <row r="2177">
          <cell r="M2177">
            <v>68000</v>
          </cell>
        </row>
        <row r="2178">
          <cell r="M2178">
            <v>440000</v>
          </cell>
        </row>
        <row r="2179">
          <cell r="M2179">
            <v>638160</v>
          </cell>
        </row>
        <row r="2180">
          <cell r="M2180">
            <v>57500</v>
          </cell>
        </row>
        <row r="2181">
          <cell r="M2181">
            <v>255300</v>
          </cell>
        </row>
        <row r="2182">
          <cell r="M2182">
            <v>690000</v>
          </cell>
        </row>
        <row r="2183">
          <cell r="M2183">
            <v>27500</v>
          </cell>
        </row>
        <row r="2184">
          <cell r="M2184">
            <v>510600</v>
          </cell>
        </row>
        <row r="2185">
          <cell r="M2185">
            <v>510600</v>
          </cell>
        </row>
        <row r="2186">
          <cell r="M2186">
            <v>330000</v>
          </cell>
        </row>
        <row r="2187">
          <cell r="M2187">
            <v>425440</v>
          </cell>
        </row>
        <row r="2188">
          <cell r="M2188">
            <v>425500</v>
          </cell>
        </row>
        <row r="2189">
          <cell r="M2189">
            <v>460000</v>
          </cell>
        </row>
        <row r="2190">
          <cell r="M2190">
            <v>1276500</v>
          </cell>
        </row>
        <row r="2191">
          <cell r="M2191">
            <v>638160</v>
          </cell>
        </row>
        <row r="2192">
          <cell r="M2192">
            <v>57500</v>
          </cell>
        </row>
        <row r="2193">
          <cell r="M2193">
            <v>638160</v>
          </cell>
        </row>
        <row r="2194">
          <cell r="M2194">
            <v>57500</v>
          </cell>
        </row>
        <row r="2195">
          <cell r="M2195">
            <v>638160</v>
          </cell>
        </row>
        <row r="2196">
          <cell r="M2196">
            <v>57500</v>
          </cell>
        </row>
        <row r="2197">
          <cell r="M2197">
            <v>510600</v>
          </cell>
        </row>
        <row r="2198">
          <cell r="M2198">
            <v>57500</v>
          </cell>
        </row>
        <row r="2199">
          <cell r="M2199">
            <v>638160</v>
          </cell>
        </row>
        <row r="2200">
          <cell r="M2200">
            <v>57500</v>
          </cell>
        </row>
        <row r="2201">
          <cell r="M2201">
            <v>638160</v>
          </cell>
        </row>
        <row r="2202">
          <cell r="M2202">
            <v>57500</v>
          </cell>
        </row>
        <row r="2203">
          <cell r="M2203">
            <v>510600</v>
          </cell>
        </row>
        <row r="2204">
          <cell r="M2204">
            <v>1489250</v>
          </cell>
        </row>
        <row r="2205">
          <cell r="M2205">
            <v>115000</v>
          </cell>
        </row>
        <row r="2206">
          <cell r="M2206">
            <v>230000</v>
          </cell>
        </row>
        <row r="2207">
          <cell r="M2207">
            <v>440000</v>
          </cell>
        </row>
        <row r="2208">
          <cell r="M2208">
            <v>281820</v>
          </cell>
        </row>
        <row r="2209">
          <cell r="M2209">
            <v>510600</v>
          </cell>
        </row>
        <row r="2210">
          <cell r="M2210">
            <v>299000</v>
          </cell>
        </row>
        <row r="2211">
          <cell r="M2211">
            <v>425440</v>
          </cell>
        </row>
        <row r="2212">
          <cell r="M2212">
            <v>23000</v>
          </cell>
        </row>
        <row r="2213">
          <cell r="M2213">
            <v>638160</v>
          </cell>
        </row>
        <row r="2214">
          <cell r="M2214">
            <v>57500</v>
          </cell>
        </row>
        <row r="2215">
          <cell r="M2215">
            <v>638160</v>
          </cell>
        </row>
        <row r="2216">
          <cell r="M2216">
            <v>51000</v>
          </cell>
        </row>
        <row r="2217">
          <cell r="M2217">
            <v>57500</v>
          </cell>
        </row>
        <row r="2218">
          <cell r="M2218">
            <v>510600</v>
          </cell>
        </row>
        <row r="2219">
          <cell r="M2219">
            <v>330000</v>
          </cell>
        </row>
        <row r="2220">
          <cell r="M2220">
            <v>281820</v>
          </cell>
        </row>
        <row r="2221">
          <cell r="M2221">
            <v>440000</v>
          </cell>
        </row>
        <row r="2222">
          <cell r="M2222">
            <v>510600</v>
          </cell>
        </row>
        <row r="2223">
          <cell r="M2223">
            <v>46000</v>
          </cell>
        </row>
        <row r="2224">
          <cell r="M2224">
            <v>510600</v>
          </cell>
        </row>
        <row r="2225">
          <cell r="M2225">
            <v>57500</v>
          </cell>
        </row>
        <row r="2226">
          <cell r="M2226">
            <v>638160</v>
          </cell>
        </row>
        <row r="2227">
          <cell r="M2227">
            <v>57500</v>
          </cell>
        </row>
        <row r="2228">
          <cell r="M2228">
            <v>638160</v>
          </cell>
        </row>
        <row r="2229">
          <cell r="M2229">
            <v>57500</v>
          </cell>
        </row>
        <row r="2230">
          <cell r="M2230">
            <v>638160</v>
          </cell>
        </row>
        <row r="2231">
          <cell r="M2231">
            <v>57500</v>
          </cell>
        </row>
        <row r="2232">
          <cell r="M2232">
            <v>638160</v>
          </cell>
        </row>
        <row r="2233">
          <cell r="M2233">
            <v>57500</v>
          </cell>
        </row>
        <row r="2234">
          <cell r="M2234">
            <v>638160</v>
          </cell>
        </row>
        <row r="2235">
          <cell r="M2235">
            <v>57500</v>
          </cell>
        </row>
        <row r="2236">
          <cell r="M2236">
            <v>330000</v>
          </cell>
        </row>
        <row r="2237">
          <cell r="M2237">
            <v>638160</v>
          </cell>
        </row>
        <row r="2238">
          <cell r="M2238">
            <v>57500</v>
          </cell>
        </row>
        <row r="2239">
          <cell r="M2239">
            <v>638160</v>
          </cell>
        </row>
        <row r="2240">
          <cell r="M2240">
            <v>57500</v>
          </cell>
        </row>
        <row r="2241">
          <cell r="M2241">
            <v>510600</v>
          </cell>
        </row>
        <row r="2242">
          <cell r="M2242">
            <v>57500</v>
          </cell>
        </row>
        <row r="2243">
          <cell r="M2243">
            <v>0</v>
          </cell>
        </row>
        <row r="2244">
          <cell r="M2244">
            <v>170200</v>
          </cell>
        </row>
        <row r="2245">
          <cell r="M2245">
            <v>460000</v>
          </cell>
        </row>
        <row r="2246">
          <cell r="M2246">
            <v>26590</v>
          </cell>
        </row>
        <row r="2247">
          <cell r="M2247">
            <v>340000</v>
          </cell>
        </row>
        <row r="2248">
          <cell r="M2248">
            <v>187176</v>
          </cell>
        </row>
        <row r="2249">
          <cell r="M2249">
            <v>440000</v>
          </cell>
        </row>
        <row r="2250">
          <cell r="M2250">
            <v>638160</v>
          </cell>
        </row>
        <row r="2251">
          <cell r="M2251">
            <v>57500</v>
          </cell>
        </row>
        <row r="2252">
          <cell r="M2252">
            <v>638160</v>
          </cell>
        </row>
        <row r="2253">
          <cell r="M2253">
            <v>57500</v>
          </cell>
        </row>
        <row r="2254">
          <cell r="M2254">
            <v>425440</v>
          </cell>
        </row>
        <row r="2255">
          <cell r="M2255">
            <v>1276500</v>
          </cell>
        </row>
        <row r="2256">
          <cell r="M2256">
            <v>638160</v>
          </cell>
        </row>
        <row r="2257">
          <cell r="M2257">
            <v>57500</v>
          </cell>
        </row>
        <row r="2258">
          <cell r="M2258">
            <v>638160</v>
          </cell>
        </row>
        <row r="2259">
          <cell r="M2259">
            <v>57500</v>
          </cell>
        </row>
        <row r="2260">
          <cell r="M2260">
            <v>638160</v>
          </cell>
        </row>
        <row r="2261">
          <cell r="M2261">
            <v>510600</v>
          </cell>
        </row>
        <row r="2262">
          <cell r="M2262">
            <v>1276500</v>
          </cell>
        </row>
        <row r="2263">
          <cell r="M2263">
            <v>510600</v>
          </cell>
        </row>
        <row r="2264">
          <cell r="M2264">
            <v>1276500</v>
          </cell>
        </row>
        <row r="2265">
          <cell r="M2265">
            <v>1276500</v>
          </cell>
        </row>
        <row r="2266">
          <cell r="M2266">
            <v>330000</v>
          </cell>
        </row>
        <row r="2267">
          <cell r="M2267">
            <v>51000</v>
          </cell>
        </row>
        <row r="2268">
          <cell r="M2268">
            <v>638160</v>
          </cell>
        </row>
        <row r="2269">
          <cell r="M2269">
            <v>57500</v>
          </cell>
        </row>
        <row r="2270">
          <cell r="M2270">
            <v>638160</v>
          </cell>
        </row>
        <row r="2271">
          <cell r="M2271">
            <v>57500</v>
          </cell>
        </row>
        <row r="2272">
          <cell r="M2272">
            <v>510600</v>
          </cell>
        </row>
        <row r="2273">
          <cell r="M2273">
            <v>57500</v>
          </cell>
        </row>
        <row r="2274">
          <cell r="M2274">
            <v>638160</v>
          </cell>
        </row>
        <row r="2275">
          <cell r="M2275">
            <v>57500</v>
          </cell>
        </row>
        <row r="2276">
          <cell r="M2276">
            <v>1276500</v>
          </cell>
        </row>
        <row r="2277">
          <cell r="M2277">
            <v>440000</v>
          </cell>
        </row>
        <row r="2278">
          <cell r="M2278">
            <v>0</v>
          </cell>
        </row>
        <row r="2279">
          <cell r="M2279">
            <v>0</v>
          </cell>
        </row>
        <row r="2280">
          <cell r="M2280">
            <v>0</v>
          </cell>
        </row>
        <row r="2281">
          <cell r="M2281">
            <v>0</v>
          </cell>
        </row>
        <row r="2282">
          <cell r="M2282">
            <v>0</v>
          </cell>
        </row>
        <row r="2283">
          <cell r="M2283">
            <v>0</v>
          </cell>
        </row>
        <row r="2284">
          <cell r="M2284">
            <v>0</v>
          </cell>
        </row>
        <row r="2285">
          <cell r="M2285">
            <v>1276500</v>
          </cell>
        </row>
        <row r="2286">
          <cell r="M2286">
            <v>1276500</v>
          </cell>
        </row>
        <row r="2287">
          <cell r="M2287">
            <v>0</v>
          </cell>
        </row>
        <row r="2288">
          <cell r="M2288">
            <v>510600</v>
          </cell>
        </row>
        <row r="2289">
          <cell r="M2289">
            <v>510600</v>
          </cell>
        </row>
        <row r="2290">
          <cell r="M2290">
            <v>1276500</v>
          </cell>
        </row>
        <row r="2291">
          <cell r="M2291">
            <v>1276500</v>
          </cell>
        </row>
        <row r="2292">
          <cell r="M2292">
            <v>425440</v>
          </cell>
        </row>
        <row r="2293">
          <cell r="M2293">
            <v>23000</v>
          </cell>
        </row>
        <row r="2294">
          <cell r="M2294">
            <v>638160</v>
          </cell>
        </row>
        <row r="2295">
          <cell r="M2295">
            <v>57500</v>
          </cell>
        </row>
        <row r="2296">
          <cell r="M2296">
            <v>510600</v>
          </cell>
        </row>
        <row r="2297">
          <cell r="M2297">
            <v>330000</v>
          </cell>
        </row>
        <row r="2298">
          <cell r="M2298">
            <v>638160</v>
          </cell>
        </row>
        <row r="2299">
          <cell r="M2299">
            <v>57500</v>
          </cell>
        </row>
        <row r="2300">
          <cell r="M2300">
            <v>510600</v>
          </cell>
        </row>
        <row r="2301">
          <cell r="M2301">
            <v>57500</v>
          </cell>
        </row>
        <row r="2302">
          <cell r="M2302">
            <v>638160</v>
          </cell>
        </row>
        <row r="2303">
          <cell r="M2303">
            <v>57500</v>
          </cell>
        </row>
        <row r="2304">
          <cell r="M2304">
            <v>638160</v>
          </cell>
        </row>
        <row r="2305">
          <cell r="M2305">
            <v>510600</v>
          </cell>
        </row>
        <row r="2306">
          <cell r="M2306">
            <v>57500</v>
          </cell>
        </row>
        <row r="2307">
          <cell r="M2307">
            <v>638160</v>
          </cell>
        </row>
        <row r="2308">
          <cell r="M2308">
            <v>1063750</v>
          </cell>
        </row>
        <row r="2309">
          <cell r="M2309">
            <v>1276500</v>
          </cell>
        </row>
        <row r="2310">
          <cell r="M2310">
            <v>851000</v>
          </cell>
        </row>
        <row r="2311">
          <cell r="M2311">
            <v>1150000</v>
          </cell>
        </row>
        <row r="2312">
          <cell r="M2312">
            <v>510600</v>
          </cell>
        </row>
        <row r="2313">
          <cell r="M2313">
            <v>57500</v>
          </cell>
        </row>
        <row r="2314">
          <cell r="M2314">
            <v>1276500</v>
          </cell>
        </row>
        <row r="2315">
          <cell r="M2315">
            <v>0</v>
          </cell>
        </row>
        <row r="2316">
          <cell r="M2316">
            <v>1150000</v>
          </cell>
        </row>
        <row r="2317">
          <cell r="M2317">
            <v>98832736</v>
          </cell>
        </row>
        <row r="2318">
          <cell r="M2318">
            <v>1063750</v>
          </cell>
        </row>
        <row r="2319">
          <cell r="M2319">
            <v>1276500</v>
          </cell>
        </row>
        <row r="2320">
          <cell r="M2320">
            <v>851000</v>
          </cell>
        </row>
        <row r="2321">
          <cell r="M2321">
            <v>1276500</v>
          </cell>
        </row>
        <row r="2322">
          <cell r="M2322">
            <v>851000</v>
          </cell>
        </row>
        <row r="2323">
          <cell r="M2323">
            <v>1276500</v>
          </cell>
        </row>
        <row r="2324">
          <cell r="M2324">
            <v>1063750</v>
          </cell>
        </row>
        <row r="2325">
          <cell r="M2325">
            <v>0</v>
          </cell>
        </row>
        <row r="2326">
          <cell r="M2326">
            <v>638160</v>
          </cell>
        </row>
        <row r="2327">
          <cell r="M2327">
            <v>58000</v>
          </cell>
        </row>
        <row r="2328">
          <cell r="M2328">
            <v>102000</v>
          </cell>
        </row>
        <row r="2329">
          <cell r="M2329">
            <v>0</v>
          </cell>
        </row>
        <row r="2330">
          <cell r="M2330">
            <v>638160</v>
          </cell>
        </row>
        <row r="2331">
          <cell r="M2331">
            <v>57500</v>
          </cell>
        </row>
        <row r="2332">
          <cell r="M2332">
            <v>510600</v>
          </cell>
        </row>
        <row r="2333">
          <cell r="M2333">
            <v>638160</v>
          </cell>
        </row>
        <row r="2334">
          <cell r="M2334">
            <v>57500</v>
          </cell>
        </row>
        <row r="2335">
          <cell r="M2335">
            <v>638160</v>
          </cell>
        </row>
        <row r="2336">
          <cell r="M2336">
            <v>58000</v>
          </cell>
        </row>
        <row r="2337">
          <cell r="M2337">
            <v>638160</v>
          </cell>
        </row>
        <row r="2338">
          <cell r="M2338">
            <v>58000</v>
          </cell>
        </row>
        <row r="2339">
          <cell r="M2339">
            <v>510600</v>
          </cell>
        </row>
        <row r="2340">
          <cell r="M2340">
            <v>57500</v>
          </cell>
        </row>
        <row r="2341">
          <cell r="M2341">
            <v>510600</v>
          </cell>
        </row>
        <row r="2342">
          <cell r="M2342">
            <v>1276500</v>
          </cell>
        </row>
        <row r="2343">
          <cell r="M2343">
            <v>1276500</v>
          </cell>
        </row>
        <row r="2344">
          <cell r="M2344">
            <v>1276500</v>
          </cell>
        </row>
        <row r="2345">
          <cell r="M2345">
            <v>1276500</v>
          </cell>
        </row>
        <row r="2346">
          <cell r="M2346">
            <v>1276500</v>
          </cell>
        </row>
        <row r="2347">
          <cell r="M2347">
            <v>1276500</v>
          </cell>
        </row>
        <row r="2348">
          <cell r="M2348">
            <v>550000</v>
          </cell>
        </row>
        <row r="2349">
          <cell r="M2349">
            <v>281820</v>
          </cell>
        </row>
        <row r="2350">
          <cell r="M2350">
            <v>425440</v>
          </cell>
        </row>
        <row r="2351">
          <cell r="M2351">
            <v>23000</v>
          </cell>
        </row>
        <row r="2352">
          <cell r="M2352">
            <v>440000</v>
          </cell>
        </row>
        <row r="2353">
          <cell r="M2353">
            <v>281820</v>
          </cell>
        </row>
        <row r="2354">
          <cell r="M2354">
            <v>1276500</v>
          </cell>
        </row>
        <row r="2355">
          <cell r="M2355">
            <v>510600</v>
          </cell>
        </row>
        <row r="2356">
          <cell r="M2356">
            <v>638160</v>
          </cell>
        </row>
        <row r="2357">
          <cell r="M2357">
            <v>57500</v>
          </cell>
        </row>
        <row r="2358">
          <cell r="M2358">
            <v>1276500</v>
          </cell>
        </row>
        <row r="2359">
          <cell r="M2359">
            <v>1276500</v>
          </cell>
        </row>
        <row r="2360">
          <cell r="M2360">
            <v>1276500</v>
          </cell>
        </row>
        <row r="2361">
          <cell r="M2361">
            <v>510600</v>
          </cell>
        </row>
        <row r="2362">
          <cell r="M2362">
            <v>85100</v>
          </cell>
        </row>
        <row r="2363">
          <cell r="M2363">
            <v>53180</v>
          </cell>
        </row>
        <row r="2364">
          <cell r="M2364">
            <v>4255000</v>
          </cell>
        </row>
        <row r="2365">
          <cell r="M2365">
            <v>1160000</v>
          </cell>
        </row>
        <row r="2366">
          <cell r="M2366">
            <v>330000</v>
          </cell>
        </row>
        <row r="2367">
          <cell r="M2367">
            <v>440000</v>
          </cell>
        </row>
        <row r="2368">
          <cell r="M2368">
            <v>638160</v>
          </cell>
        </row>
        <row r="2369">
          <cell r="M2369">
            <v>51000</v>
          </cell>
        </row>
        <row r="2370">
          <cell r="M2370">
            <v>58000</v>
          </cell>
        </row>
        <row r="2371">
          <cell r="M2371">
            <v>510600</v>
          </cell>
        </row>
        <row r="2372">
          <cell r="M2372">
            <v>1276500</v>
          </cell>
        </row>
        <row r="2373">
          <cell r="M2373">
            <v>1276500</v>
          </cell>
        </row>
        <row r="2374">
          <cell r="M2374">
            <v>1276500</v>
          </cell>
        </row>
        <row r="2375">
          <cell r="M2375">
            <v>1276500</v>
          </cell>
        </row>
        <row r="2376">
          <cell r="M2376">
            <v>464000</v>
          </cell>
        </row>
        <row r="2377">
          <cell r="M2377">
            <v>510600</v>
          </cell>
        </row>
        <row r="2378">
          <cell r="M2378">
            <v>58000</v>
          </cell>
        </row>
        <row r="2379">
          <cell r="M2379">
            <v>638160</v>
          </cell>
        </row>
        <row r="2380">
          <cell r="M2380">
            <v>58000</v>
          </cell>
        </row>
        <row r="2381">
          <cell r="M2381">
            <v>638160</v>
          </cell>
        </row>
        <row r="2382">
          <cell r="M2382">
            <v>58000</v>
          </cell>
        </row>
        <row r="2383">
          <cell r="M2383">
            <v>2553000</v>
          </cell>
        </row>
        <row r="2384">
          <cell r="M2384">
            <v>696000</v>
          </cell>
        </row>
        <row r="2385">
          <cell r="M2385">
            <v>425440</v>
          </cell>
        </row>
        <row r="2386">
          <cell r="M2386">
            <v>638160</v>
          </cell>
        </row>
        <row r="2387">
          <cell r="M2387">
            <v>116000</v>
          </cell>
        </row>
        <row r="2388">
          <cell r="M2388">
            <v>85100</v>
          </cell>
        </row>
        <row r="2389">
          <cell r="M2389">
            <v>26590</v>
          </cell>
        </row>
        <row r="2390">
          <cell r="M2390">
            <v>638160</v>
          </cell>
        </row>
        <row r="2391">
          <cell r="M2391">
            <v>58000</v>
          </cell>
        </row>
        <row r="2392">
          <cell r="M2392">
            <v>638160</v>
          </cell>
        </row>
        <row r="2393">
          <cell r="M2393">
            <v>58000</v>
          </cell>
        </row>
        <row r="2394">
          <cell r="M2394">
            <v>510600</v>
          </cell>
        </row>
        <row r="2395">
          <cell r="M2395">
            <v>58000</v>
          </cell>
        </row>
        <row r="2396">
          <cell r="M2396">
            <v>638160</v>
          </cell>
        </row>
        <row r="2397">
          <cell r="M2397">
            <v>58000</v>
          </cell>
        </row>
        <row r="2398">
          <cell r="M2398">
            <v>1276500</v>
          </cell>
        </row>
        <row r="2399">
          <cell r="M2399">
            <v>1276500</v>
          </cell>
        </row>
        <row r="2400">
          <cell r="M2400">
            <v>1276500</v>
          </cell>
        </row>
        <row r="2401">
          <cell r="M2401">
            <v>1276500</v>
          </cell>
        </row>
        <row r="2402">
          <cell r="M2402">
            <v>1276500</v>
          </cell>
        </row>
        <row r="2403">
          <cell r="M2403">
            <v>510600</v>
          </cell>
        </row>
        <row r="2404">
          <cell r="M2404">
            <v>85100</v>
          </cell>
        </row>
        <row r="2405">
          <cell r="M2405">
            <v>51000</v>
          </cell>
        </row>
        <row r="2406">
          <cell r="M2406">
            <v>510600</v>
          </cell>
        </row>
        <row r="2407">
          <cell r="M2407">
            <v>638160</v>
          </cell>
        </row>
        <row r="2408">
          <cell r="M2408">
            <v>58000</v>
          </cell>
        </row>
        <row r="2409">
          <cell r="M2409">
            <v>330000</v>
          </cell>
        </row>
        <row r="2410">
          <cell r="M2410">
            <v>440000</v>
          </cell>
        </row>
        <row r="2411">
          <cell r="M2411">
            <v>510600</v>
          </cell>
        </row>
        <row r="2412">
          <cell r="M2412">
            <v>58000</v>
          </cell>
        </row>
        <row r="2413">
          <cell r="M2413">
            <v>53180</v>
          </cell>
        </row>
        <row r="2414">
          <cell r="M2414">
            <v>116000</v>
          </cell>
        </row>
        <row r="2415">
          <cell r="M2415">
            <v>53180</v>
          </cell>
        </row>
        <row r="2416">
          <cell r="M2416">
            <v>116000</v>
          </cell>
        </row>
        <row r="2417">
          <cell r="M2417">
            <v>42550</v>
          </cell>
        </row>
        <row r="2418">
          <cell r="M2418">
            <v>371200</v>
          </cell>
        </row>
        <row r="2419">
          <cell r="M2419">
            <v>638160</v>
          </cell>
        </row>
        <row r="2420">
          <cell r="M2420">
            <v>58000</v>
          </cell>
        </row>
        <row r="2421">
          <cell r="M2421">
            <v>638160</v>
          </cell>
        </row>
        <row r="2422">
          <cell r="M2422">
            <v>58000</v>
          </cell>
        </row>
        <row r="2423">
          <cell r="M2423">
            <v>510600</v>
          </cell>
        </row>
        <row r="2424">
          <cell r="M2424">
            <v>638160</v>
          </cell>
        </row>
        <row r="2425">
          <cell r="M2425">
            <v>58000</v>
          </cell>
        </row>
        <row r="2426">
          <cell r="M2426">
            <v>638160</v>
          </cell>
        </row>
        <row r="2427">
          <cell r="M2427">
            <v>58000</v>
          </cell>
        </row>
        <row r="2428">
          <cell r="M2428">
            <v>1276500</v>
          </cell>
        </row>
        <row r="2429">
          <cell r="M2429">
            <v>1276500</v>
          </cell>
        </row>
        <row r="2430">
          <cell r="M2430">
            <v>1276500</v>
          </cell>
        </row>
        <row r="2431">
          <cell r="M2431">
            <v>1276500</v>
          </cell>
        </row>
        <row r="2432">
          <cell r="M2432">
            <v>510600</v>
          </cell>
        </row>
        <row r="2433">
          <cell r="M2433">
            <v>440000</v>
          </cell>
        </row>
        <row r="2434">
          <cell r="M2434">
            <v>425440</v>
          </cell>
        </row>
        <row r="2435">
          <cell r="M2435">
            <v>23200</v>
          </cell>
        </row>
        <row r="2436">
          <cell r="M2436">
            <v>638160</v>
          </cell>
        </row>
        <row r="2437">
          <cell r="M2437">
            <v>58000</v>
          </cell>
        </row>
        <row r="2438">
          <cell r="M2438">
            <v>51000</v>
          </cell>
        </row>
        <row r="2439">
          <cell r="M2439">
            <v>1276500</v>
          </cell>
        </row>
        <row r="2440">
          <cell r="M2440">
            <v>510600</v>
          </cell>
        </row>
        <row r="2441">
          <cell r="M2441">
            <v>510600</v>
          </cell>
        </row>
        <row r="2442">
          <cell r="M2442">
            <v>58000</v>
          </cell>
        </row>
        <row r="2443">
          <cell r="M2443">
            <v>638160</v>
          </cell>
        </row>
        <row r="2444">
          <cell r="M2444">
            <v>58000</v>
          </cell>
        </row>
        <row r="2445">
          <cell r="M2445">
            <v>638160</v>
          </cell>
        </row>
        <row r="2446">
          <cell r="M2446">
            <v>58000</v>
          </cell>
        </row>
        <row r="2447">
          <cell r="M2447">
            <v>58000</v>
          </cell>
        </row>
        <row r="2448">
          <cell r="M2448">
            <v>330000</v>
          </cell>
        </row>
        <row r="2449">
          <cell r="M2449">
            <v>41000</v>
          </cell>
        </row>
        <row r="2450">
          <cell r="M2450">
            <v>232000</v>
          </cell>
        </row>
        <row r="2451">
          <cell r="M2451">
            <v>510600</v>
          </cell>
        </row>
        <row r="2452">
          <cell r="M2452">
            <v>53180</v>
          </cell>
        </row>
        <row r="2453">
          <cell r="M2453">
            <v>116000</v>
          </cell>
        </row>
        <row r="2454">
          <cell r="M2454">
            <v>1276500</v>
          </cell>
        </row>
        <row r="2455">
          <cell r="M2455">
            <v>638160</v>
          </cell>
        </row>
        <row r="2456">
          <cell r="M2456">
            <v>58000</v>
          </cell>
        </row>
        <row r="2457">
          <cell r="M2457">
            <v>440000</v>
          </cell>
        </row>
        <row r="2458">
          <cell r="M2458">
            <v>281820</v>
          </cell>
        </row>
        <row r="2459">
          <cell r="M2459">
            <v>510600</v>
          </cell>
        </row>
        <row r="2460">
          <cell r="M2460">
            <v>58000</v>
          </cell>
        </row>
        <row r="2461">
          <cell r="M2461">
            <v>220000</v>
          </cell>
        </row>
        <row r="2462">
          <cell r="M2462">
            <v>1276500</v>
          </cell>
        </row>
        <row r="2463">
          <cell r="M2463">
            <v>510600</v>
          </cell>
        </row>
        <row r="2464">
          <cell r="M2464">
            <v>58000</v>
          </cell>
        </row>
        <row r="2465">
          <cell r="M2465">
            <v>1276500</v>
          </cell>
        </row>
        <row r="2466">
          <cell r="M2466">
            <v>638160</v>
          </cell>
        </row>
        <row r="2467">
          <cell r="M2467">
            <v>58000</v>
          </cell>
        </row>
        <row r="2468">
          <cell r="M2468">
            <v>510600</v>
          </cell>
        </row>
        <row r="2469">
          <cell r="M2469">
            <v>638160</v>
          </cell>
        </row>
        <row r="2470">
          <cell r="M2470">
            <v>58000</v>
          </cell>
        </row>
        <row r="2471">
          <cell r="M2471">
            <v>638160</v>
          </cell>
        </row>
        <row r="2472">
          <cell r="M2472">
            <v>58000</v>
          </cell>
        </row>
        <row r="2473">
          <cell r="M2473">
            <v>1276500</v>
          </cell>
        </row>
        <row r="2474">
          <cell r="M2474">
            <v>510600</v>
          </cell>
        </row>
        <row r="2475">
          <cell r="M2475">
            <v>638160</v>
          </cell>
        </row>
        <row r="2476">
          <cell r="M2476">
            <v>58000</v>
          </cell>
        </row>
        <row r="2477">
          <cell r="M2477">
            <v>638160</v>
          </cell>
        </row>
        <row r="2478">
          <cell r="M2478">
            <v>58000</v>
          </cell>
        </row>
        <row r="2479">
          <cell r="M2479">
            <v>1276500</v>
          </cell>
        </row>
        <row r="2480">
          <cell r="M2480">
            <v>1276500</v>
          </cell>
        </row>
        <row r="2481">
          <cell r="M2481">
            <v>1276500</v>
          </cell>
        </row>
        <row r="2482">
          <cell r="M2482">
            <v>1276500</v>
          </cell>
        </row>
        <row r="2483">
          <cell r="M2483">
            <v>510600</v>
          </cell>
        </row>
        <row r="2484">
          <cell r="M2484">
            <v>440000</v>
          </cell>
        </row>
        <row r="2485">
          <cell r="M2485">
            <v>330000</v>
          </cell>
        </row>
        <row r="2486">
          <cell r="M2486">
            <v>318140</v>
          </cell>
        </row>
        <row r="2487">
          <cell r="M2487">
            <v>440000</v>
          </cell>
        </row>
        <row r="2488">
          <cell r="M2488">
            <v>26590</v>
          </cell>
        </row>
        <row r="2489">
          <cell r="M2489">
            <v>464000</v>
          </cell>
        </row>
        <row r="2490">
          <cell r="M2490">
            <v>330000</v>
          </cell>
        </row>
        <row r="2491">
          <cell r="M2491">
            <v>53180</v>
          </cell>
        </row>
        <row r="2492">
          <cell r="M2492">
            <v>638160</v>
          </cell>
        </row>
        <row r="2493">
          <cell r="M2493">
            <v>58000</v>
          </cell>
        </row>
        <row r="2494">
          <cell r="M2494">
            <v>638160</v>
          </cell>
        </row>
        <row r="2495">
          <cell r="M2495">
            <v>58000</v>
          </cell>
        </row>
        <row r="2496">
          <cell r="M2496">
            <v>510600</v>
          </cell>
        </row>
        <row r="2497">
          <cell r="M2497">
            <v>1276500</v>
          </cell>
        </row>
        <row r="2498">
          <cell r="M2498">
            <v>1276500</v>
          </cell>
        </row>
        <row r="2499">
          <cell r="M2499">
            <v>1276500</v>
          </cell>
        </row>
        <row r="2500">
          <cell r="M2500">
            <v>1276500</v>
          </cell>
        </row>
        <row r="2501">
          <cell r="M2501">
            <v>1276500</v>
          </cell>
        </row>
        <row r="2502">
          <cell r="M2502">
            <v>1276500</v>
          </cell>
        </row>
        <row r="2503">
          <cell r="M2503">
            <v>106360</v>
          </cell>
        </row>
        <row r="2504">
          <cell r="M2504">
            <v>255300</v>
          </cell>
        </row>
        <row r="2505">
          <cell r="M2505">
            <v>580000</v>
          </cell>
        </row>
        <row r="2506">
          <cell r="M2506">
            <v>330000</v>
          </cell>
        </row>
        <row r="2507">
          <cell r="M2507">
            <v>440000</v>
          </cell>
        </row>
        <row r="2508">
          <cell r="M2508">
            <v>204000</v>
          </cell>
        </row>
        <row r="2509">
          <cell r="M2509">
            <v>255300</v>
          </cell>
        </row>
        <row r="2510">
          <cell r="M2510">
            <v>510600</v>
          </cell>
        </row>
        <row r="2511">
          <cell r="M2511">
            <v>1276500</v>
          </cell>
        </row>
        <row r="2512">
          <cell r="M2512">
            <v>1276500</v>
          </cell>
        </row>
        <row r="2513">
          <cell r="M2513">
            <v>1276500</v>
          </cell>
        </row>
        <row r="2514">
          <cell r="M2514">
            <v>638160</v>
          </cell>
        </row>
        <row r="2515">
          <cell r="M2515">
            <v>58000</v>
          </cell>
        </row>
        <row r="2516">
          <cell r="M2516">
            <v>638160</v>
          </cell>
        </row>
        <row r="2517">
          <cell r="M2517">
            <v>58000</v>
          </cell>
        </row>
        <row r="2518">
          <cell r="M2518">
            <v>510600</v>
          </cell>
        </row>
        <row r="2519">
          <cell r="M2519">
            <v>58000</v>
          </cell>
        </row>
        <row r="2520">
          <cell r="M2520">
            <v>1276500</v>
          </cell>
        </row>
        <row r="2521">
          <cell r="M2521">
            <v>1276500</v>
          </cell>
        </row>
        <row r="2522">
          <cell r="M2522">
            <v>42550</v>
          </cell>
        </row>
        <row r="2523">
          <cell r="M2523">
            <v>1276500</v>
          </cell>
        </row>
        <row r="2524">
          <cell r="M2524">
            <v>638160</v>
          </cell>
        </row>
        <row r="2525">
          <cell r="M2525">
            <v>58000</v>
          </cell>
        </row>
        <row r="2526">
          <cell r="M2526">
            <v>510600</v>
          </cell>
        </row>
        <row r="2527">
          <cell r="M2527">
            <v>58000</v>
          </cell>
        </row>
        <row r="2528">
          <cell r="M2528">
            <v>638160</v>
          </cell>
        </row>
        <row r="2529">
          <cell r="M2529">
            <v>58000</v>
          </cell>
        </row>
        <row r="2530">
          <cell r="M2530">
            <v>638160</v>
          </cell>
        </row>
        <row r="2531">
          <cell r="M2531">
            <v>58000</v>
          </cell>
        </row>
        <row r="2532">
          <cell r="M2532">
            <v>440000</v>
          </cell>
        </row>
        <row r="2533">
          <cell r="M2533">
            <v>638160</v>
          </cell>
        </row>
        <row r="2534">
          <cell r="M2534">
            <v>58000</v>
          </cell>
        </row>
        <row r="2535">
          <cell r="M2535">
            <v>330000</v>
          </cell>
        </row>
        <row r="2536">
          <cell r="M2536">
            <v>1702000</v>
          </cell>
        </row>
        <row r="2537">
          <cell r="M2537">
            <v>232000</v>
          </cell>
        </row>
        <row r="2538">
          <cell r="M2538">
            <v>21272</v>
          </cell>
        </row>
        <row r="2539">
          <cell r="M2539">
            <v>638160</v>
          </cell>
        </row>
        <row r="2540">
          <cell r="M2540">
            <v>58000</v>
          </cell>
        </row>
        <row r="2541">
          <cell r="M2541">
            <v>1702000</v>
          </cell>
        </row>
        <row r="2542">
          <cell r="M2542">
            <v>510600</v>
          </cell>
        </row>
        <row r="2543">
          <cell r="M2543">
            <v>510600</v>
          </cell>
        </row>
        <row r="2544">
          <cell r="M2544">
            <v>58000</v>
          </cell>
        </row>
        <row r="2545">
          <cell r="M2545">
            <v>58000</v>
          </cell>
        </row>
        <row r="2546">
          <cell r="M2546">
            <v>638250</v>
          </cell>
        </row>
        <row r="2547">
          <cell r="M2547">
            <v>510600</v>
          </cell>
        </row>
        <row r="2548">
          <cell r="M2548">
            <v>58000</v>
          </cell>
        </row>
        <row r="2549">
          <cell r="M2549">
            <v>330000</v>
          </cell>
        </row>
        <row r="2550">
          <cell r="M2550">
            <v>440000</v>
          </cell>
        </row>
        <row r="2551">
          <cell r="M2551">
            <v>0</v>
          </cell>
        </row>
        <row r="2552">
          <cell r="M2552">
            <v>510600</v>
          </cell>
        </row>
        <row r="2553">
          <cell r="M2553">
            <v>128262782</v>
          </cell>
        </row>
        <row r="2554">
          <cell r="M2554">
            <v>464000</v>
          </cell>
        </row>
        <row r="2555">
          <cell r="M2555">
            <v>510600</v>
          </cell>
        </row>
        <row r="2556">
          <cell r="M2556">
            <v>1276500</v>
          </cell>
        </row>
        <row r="2557">
          <cell r="M2557">
            <v>1276500</v>
          </cell>
        </row>
        <row r="2558">
          <cell r="M2558">
            <v>1276500</v>
          </cell>
        </row>
        <row r="2559">
          <cell r="M2559">
            <v>1276500</v>
          </cell>
        </row>
        <row r="2560">
          <cell r="M2560">
            <v>1276500</v>
          </cell>
        </row>
        <row r="2561">
          <cell r="M2561">
            <v>1276500</v>
          </cell>
        </row>
        <row r="2562">
          <cell r="M2562">
            <v>638160</v>
          </cell>
        </row>
        <row r="2563">
          <cell r="M2563">
            <v>58000</v>
          </cell>
        </row>
        <row r="2564">
          <cell r="M2564">
            <v>638160</v>
          </cell>
        </row>
        <row r="2565">
          <cell r="M2565">
            <v>58000</v>
          </cell>
        </row>
        <row r="2566">
          <cell r="M2566">
            <v>510600</v>
          </cell>
        </row>
        <row r="2567">
          <cell r="M2567">
            <v>58000</v>
          </cell>
        </row>
        <row r="2568">
          <cell r="M2568">
            <v>638160</v>
          </cell>
        </row>
        <row r="2569">
          <cell r="M2569">
            <v>58000</v>
          </cell>
        </row>
        <row r="2570">
          <cell r="M2570">
            <v>1276500</v>
          </cell>
        </row>
        <row r="2571">
          <cell r="M2571">
            <v>1276500</v>
          </cell>
        </row>
        <row r="2572">
          <cell r="M2572">
            <v>1276500</v>
          </cell>
        </row>
        <row r="2573">
          <cell r="M2573">
            <v>1276500</v>
          </cell>
        </row>
        <row r="2574">
          <cell r="M2574">
            <v>638160</v>
          </cell>
        </row>
        <row r="2575">
          <cell r="M2575">
            <v>58000</v>
          </cell>
        </row>
        <row r="2576">
          <cell r="M2576">
            <v>1276500</v>
          </cell>
        </row>
        <row r="2577">
          <cell r="M2577">
            <v>638160</v>
          </cell>
        </row>
        <row r="2578">
          <cell r="M2578">
            <v>58000</v>
          </cell>
        </row>
        <row r="2579">
          <cell r="M2579">
            <v>510600</v>
          </cell>
        </row>
        <row r="2580">
          <cell r="M2580">
            <v>58000</v>
          </cell>
        </row>
        <row r="2581">
          <cell r="M2581">
            <v>330000</v>
          </cell>
        </row>
        <row r="2582">
          <cell r="M2582">
            <v>440000</v>
          </cell>
        </row>
        <row r="2583">
          <cell r="M2583">
            <v>1702000</v>
          </cell>
        </row>
        <row r="2584">
          <cell r="M2584">
            <v>2131800</v>
          </cell>
        </row>
        <row r="2585">
          <cell r="M2585">
            <v>638160</v>
          </cell>
        </row>
        <row r="2586">
          <cell r="M2586">
            <v>58000</v>
          </cell>
        </row>
        <row r="2587">
          <cell r="M2587">
            <v>212750</v>
          </cell>
        </row>
        <row r="2588">
          <cell r="M2588">
            <v>20400</v>
          </cell>
        </row>
        <row r="2589">
          <cell r="M2589">
            <v>638160</v>
          </cell>
        </row>
        <row r="2590">
          <cell r="M2590">
            <v>58000</v>
          </cell>
        </row>
        <row r="2591">
          <cell r="M2591">
            <v>638160</v>
          </cell>
        </row>
        <row r="2592">
          <cell r="M2592">
            <v>58000</v>
          </cell>
        </row>
        <row r="2593">
          <cell r="M2593">
            <v>638160</v>
          </cell>
        </row>
        <row r="2594">
          <cell r="M2594">
            <v>58000</v>
          </cell>
        </row>
        <row r="2595">
          <cell r="M2595">
            <v>638160</v>
          </cell>
        </row>
        <row r="2596">
          <cell r="M2596">
            <v>58000</v>
          </cell>
        </row>
        <row r="2597">
          <cell r="M2597">
            <v>212750</v>
          </cell>
        </row>
        <row r="2598">
          <cell r="M2598">
            <v>510600</v>
          </cell>
        </row>
        <row r="2599">
          <cell r="M2599">
            <v>58000</v>
          </cell>
        </row>
        <row r="2600">
          <cell r="M2600">
            <v>1276500</v>
          </cell>
        </row>
        <row r="2601">
          <cell r="M2601">
            <v>330000</v>
          </cell>
        </row>
        <row r="2602">
          <cell r="M2602">
            <v>232000</v>
          </cell>
        </row>
        <row r="2603">
          <cell r="M2603">
            <v>85100</v>
          </cell>
        </row>
        <row r="2604">
          <cell r="M2604">
            <v>26590</v>
          </cell>
        </row>
        <row r="2605">
          <cell r="M2605">
            <v>1276500</v>
          </cell>
        </row>
        <row r="2606">
          <cell r="M2606">
            <v>1276500</v>
          </cell>
        </row>
        <row r="2607">
          <cell r="M2607">
            <v>1276500</v>
          </cell>
        </row>
        <row r="2608">
          <cell r="M2608">
            <v>1276500</v>
          </cell>
        </row>
        <row r="2609">
          <cell r="M2609">
            <v>638160</v>
          </cell>
        </row>
        <row r="2610">
          <cell r="M2610">
            <v>58000</v>
          </cell>
        </row>
        <row r="2611">
          <cell r="M2611">
            <v>638160</v>
          </cell>
        </row>
        <row r="2612">
          <cell r="M2612">
            <v>58000</v>
          </cell>
        </row>
        <row r="2613">
          <cell r="M2613">
            <v>638160</v>
          </cell>
        </row>
        <row r="2614">
          <cell r="M2614">
            <v>58000</v>
          </cell>
        </row>
        <row r="2615">
          <cell r="M2615">
            <v>510600</v>
          </cell>
        </row>
        <row r="2616">
          <cell r="M2616">
            <v>58000</v>
          </cell>
        </row>
        <row r="2617">
          <cell r="M2617">
            <v>440000</v>
          </cell>
        </row>
        <row r="2618">
          <cell r="M2618">
            <v>290900</v>
          </cell>
        </row>
        <row r="2619">
          <cell r="M2619">
            <v>330000</v>
          </cell>
        </row>
        <row r="2620">
          <cell r="M2620">
            <v>290900</v>
          </cell>
        </row>
        <row r="2621">
          <cell r="M2621">
            <v>638160</v>
          </cell>
        </row>
        <row r="2622">
          <cell r="M2622">
            <v>58000</v>
          </cell>
        </row>
        <row r="2623">
          <cell r="M2623">
            <v>212750</v>
          </cell>
        </row>
        <row r="2624">
          <cell r="M2624">
            <v>510600</v>
          </cell>
        </row>
        <row r="2625">
          <cell r="M2625">
            <v>170200</v>
          </cell>
        </row>
        <row r="2626">
          <cell r="M2626">
            <v>464000</v>
          </cell>
        </row>
        <row r="2627">
          <cell r="M2627">
            <v>638160</v>
          </cell>
        </row>
        <row r="2628">
          <cell r="M2628">
            <v>58000</v>
          </cell>
        </row>
        <row r="2629">
          <cell r="M2629">
            <v>638160</v>
          </cell>
        </row>
        <row r="2630">
          <cell r="M2630">
            <v>58000</v>
          </cell>
        </row>
        <row r="2631">
          <cell r="M2631">
            <v>638160</v>
          </cell>
        </row>
        <row r="2632">
          <cell r="M2632">
            <v>58000</v>
          </cell>
        </row>
        <row r="2633">
          <cell r="M2633">
            <v>1276500</v>
          </cell>
        </row>
        <row r="2634">
          <cell r="M2634">
            <v>510600</v>
          </cell>
        </row>
        <row r="2635">
          <cell r="M2635">
            <v>58000</v>
          </cell>
        </row>
        <row r="2636">
          <cell r="M2636">
            <v>440000</v>
          </cell>
        </row>
        <row r="2637">
          <cell r="M2637">
            <v>58000</v>
          </cell>
        </row>
        <row r="2638">
          <cell r="M2638">
            <v>510600</v>
          </cell>
        </row>
        <row r="2639">
          <cell r="M2639">
            <v>58000</v>
          </cell>
        </row>
        <row r="2640">
          <cell r="M2640">
            <v>1330800</v>
          </cell>
        </row>
        <row r="2641">
          <cell r="M2641">
            <v>1276500</v>
          </cell>
        </row>
        <row r="2642">
          <cell r="M2642">
            <v>1276500</v>
          </cell>
        </row>
        <row r="2643">
          <cell r="M2643">
            <v>1276500</v>
          </cell>
        </row>
        <row r="2644">
          <cell r="M2644">
            <v>510600</v>
          </cell>
        </row>
        <row r="2645">
          <cell r="M2645">
            <v>51000</v>
          </cell>
        </row>
        <row r="2646">
          <cell r="M2646">
            <v>58000</v>
          </cell>
        </row>
        <row r="2647">
          <cell r="M2647">
            <v>330000</v>
          </cell>
        </row>
        <row r="2648">
          <cell r="M2648">
            <v>696000</v>
          </cell>
        </row>
        <row r="2649">
          <cell r="M2649">
            <v>127650</v>
          </cell>
        </row>
        <row r="2650">
          <cell r="M2650">
            <v>26590</v>
          </cell>
        </row>
        <row r="2651">
          <cell r="M2651">
            <v>1276500</v>
          </cell>
        </row>
        <row r="2652">
          <cell r="M2652">
            <v>212750</v>
          </cell>
        </row>
        <row r="2653">
          <cell r="M2653">
            <v>638160</v>
          </cell>
        </row>
        <row r="2654">
          <cell r="M2654">
            <v>58000</v>
          </cell>
        </row>
        <row r="2655">
          <cell r="M2655">
            <v>638160</v>
          </cell>
        </row>
        <row r="2656">
          <cell r="M2656">
            <v>58000</v>
          </cell>
        </row>
        <row r="2657">
          <cell r="M2657">
            <v>440000</v>
          </cell>
        </row>
        <row r="2658">
          <cell r="M2658">
            <v>330000</v>
          </cell>
        </row>
        <row r="2659">
          <cell r="M2659">
            <v>4255000</v>
          </cell>
        </row>
        <row r="2660">
          <cell r="M2660">
            <v>10636</v>
          </cell>
        </row>
        <row r="2661">
          <cell r="M2661">
            <v>638160</v>
          </cell>
        </row>
        <row r="2662">
          <cell r="M2662">
            <v>58000</v>
          </cell>
        </row>
        <row r="2663">
          <cell r="M2663">
            <v>510600</v>
          </cell>
        </row>
        <row r="2664">
          <cell r="M2664">
            <v>212750</v>
          </cell>
        </row>
        <row r="2665">
          <cell r="M2665">
            <v>58000</v>
          </cell>
        </row>
        <row r="2666">
          <cell r="M2666">
            <v>638160</v>
          </cell>
        </row>
        <row r="2667">
          <cell r="M2667">
            <v>638160</v>
          </cell>
        </row>
        <row r="2668">
          <cell r="M2668">
            <v>58000</v>
          </cell>
        </row>
        <row r="2669">
          <cell r="M2669">
            <v>638160</v>
          </cell>
        </row>
        <row r="2670">
          <cell r="M2670">
            <v>58000</v>
          </cell>
        </row>
        <row r="2671">
          <cell r="M2671">
            <v>510600</v>
          </cell>
        </row>
        <row r="2672">
          <cell r="M2672">
            <v>736320</v>
          </cell>
        </row>
        <row r="2673">
          <cell r="M2673">
            <v>62500</v>
          </cell>
        </row>
        <row r="2674">
          <cell r="M2674">
            <v>510600</v>
          </cell>
        </row>
        <row r="2675">
          <cell r="M2675">
            <v>638160</v>
          </cell>
        </row>
        <row r="2676">
          <cell r="M2676">
            <v>58000</v>
          </cell>
        </row>
        <row r="2677">
          <cell r="M2677">
            <v>638160</v>
          </cell>
        </row>
        <row r="2678">
          <cell r="M2678">
            <v>58000</v>
          </cell>
        </row>
        <row r="2679">
          <cell r="M2679">
            <v>1330800</v>
          </cell>
        </row>
        <row r="2680">
          <cell r="M2680">
            <v>1330800</v>
          </cell>
        </row>
        <row r="2681">
          <cell r="M2681">
            <v>1330800</v>
          </cell>
        </row>
        <row r="2682">
          <cell r="M2682">
            <v>1330800</v>
          </cell>
        </row>
        <row r="2683">
          <cell r="M2683">
            <v>510600</v>
          </cell>
        </row>
        <row r="2684">
          <cell r="M2684">
            <v>58000</v>
          </cell>
        </row>
        <row r="2685">
          <cell r="M2685">
            <v>1330800</v>
          </cell>
        </row>
        <row r="2686">
          <cell r="M2686">
            <v>1330800</v>
          </cell>
        </row>
        <row r="2687">
          <cell r="M2687">
            <v>330000</v>
          </cell>
        </row>
        <row r="2688">
          <cell r="M2688">
            <v>440000</v>
          </cell>
        </row>
        <row r="2689">
          <cell r="M2689">
            <v>330000</v>
          </cell>
        </row>
        <row r="2690">
          <cell r="M2690">
            <v>851000</v>
          </cell>
        </row>
        <row r="2691">
          <cell r="M2691">
            <v>696000</v>
          </cell>
        </row>
        <row r="2692">
          <cell r="M2692">
            <v>330000</v>
          </cell>
        </row>
        <row r="2693">
          <cell r="M2693">
            <v>1330800</v>
          </cell>
        </row>
        <row r="2694">
          <cell r="M2694">
            <v>1330800</v>
          </cell>
        </row>
        <row r="2695">
          <cell r="M2695">
            <v>221800</v>
          </cell>
        </row>
        <row r="2696">
          <cell r="M2696">
            <v>25000</v>
          </cell>
        </row>
        <row r="2697">
          <cell r="M2697">
            <v>510600</v>
          </cell>
        </row>
        <row r="2698">
          <cell r="M2698">
            <v>58000</v>
          </cell>
        </row>
        <row r="2699">
          <cell r="M2699">
            <v>532320</v>
          </cell>
        </row>
        <row r="2700">
          <cell r="M2700">
            <v>736320</v>
          </cell>
        </row>
        <row r="2701">
          <cell r="M2701">
            <v>62500</v>
          </cell>
        </row>
        <row r="2702">
          <cell r="M2702">
            <v>736320</v>
          </cell>
        </row>
        <row r="2703">
          <cell r="M2703">
            <v>62500</v>
          </cell>
        </row>
        <row r="2704">
          <cell r="M2704">
            <v>330000</v>
          </cell>
        </row>
        <row r="2705">
          <cell r="M2705">
            <v>290900</v>
          </cell>
        </row>
        <row r="2706">
          <cell r="M2706">
            <v>505440</v>
          </cell>
        </row>
        <row r="2707">
          <cell r="M2707">
            <v>505440</v>
          </cell>
        </row>
        <row r="2708">
          <cell r="M2708">
            <v>290900</v>
          </cell>
        </row>
        <row r="2709">
          <cell r="M2709">
            <v>532320</v>
          </cell>
        </row>
        <row r="2710">
          <cell r="M2710">
            <v>532320</v>
          </cell>
        </row>
        <row r="2711">
          <cell r="M2711">
            <v>505440</v>
          </cell>
        </row>
        <row r="2712">
          <cell r="M2712">
            <v>232000</v>
          </cell>
        </row>
        <row r="2713">
          <cell r="M2713">
            <v>85100</v>
          </cell>
        </row>
        <row r="2714">
          <cell r="M2714">
            <v>1330800</v>
          </cell>
        </row>
        <row r="2715">
          <cell r="M2715">
            <v>532320</v>
          </cell>
        </row>
        <row r="2717">
          <cell r="M2717">
            <v>1330800</v>
          </cell>
        </row>
        <row r="2718">
          <cell r="M2718">
            <v>1330800</v>
          </cell>
        </row>
        <row r="2719">
          <cell r="M2719">
            <v>221800</v>
          </cell>
        </row>
        <row r="2721">
          <cell r="M2721">
            <v>736320</v>
          </cell>
        </row>
        <row r="2722">
          <cell r="M2722">
            <v>62500</v>
          </cell>
        </row>
        <row r="2723">
          <cell r="M2723">
            <v>736320</v>
          </cell>
        </row>
        <row r="2724">
          <cell r="M2724">
            <v>736320</v>
          </cell>
        </row>
        <row r="2726">
          <cell r="M2726">
            <v>736320</v>
          </cell>
        </row>
        <row r="2727">
          <cell r="M2727">
            <v>62500</v>
          </cell>
        </row>
        <row r="2728">
          <cell r="M2728">
            <v>532320</v>
          </cell>
        </row>
        <row r="2729">
          <cell r="M2729">
            <v>379080</v>
          </cell>
        </row>
        <row r="2730">
          <cell r="M2730">
            <v>505440</v>
          </cell>
        </row>
        <row r="2731">
          <cell r="M2731">
            <v>500000</v>
          </cell>
        </row>
        <row r="2732">
          <cell r="M2732">
            <v>30680</v>
          </cell>
        </row>
        <row r="2733">
          <cell r="M2733">
            <v>532320</v>
          </cell>
        </row>
        <row r="2734">
          <cell r="M2734">
            <v>736320</v>
          </cell>
        </row>
        <row r="2735">
          <cell r="M2735">
            <v>532320</v>
          </cell>
        </row>
        <row r="2736">
          <cell r="M2736">
            <v>62500</v>
          </cell>
        </row>
        <row r="2737">
          <cell r="M2737">
            <v>532320</v>
          </cell>
        </row>
        <row r="2738">
          <cell r="M2738">
            <v>62500</v>
          </cell>
        </row>
        <row r="2739">
          <cell r="M2739">
            <v>736320</v>
          </cell>
        </row>
        <row r="2740">
          <cell r="M2740">
            <v>177440</v>
          </cell>
        </row>
        <row r="2741">
          <cell r="M2741">
            <v>500000</v>
          </cell>
        </row>
        <row r="2742">
          <cell r="M2742">
            <v>159600</v>
          </cell>
        </row>
        <row r="2743">
          <cell r="M2743">
            <v>505440</v>
          </cell>
        </row>
        <row r="2744">
          <cell r="M2744">
            <v>505440</v>
          </cell>
        </row>
        <row r="2745">
          <cell r="M2745">
            <v>532320</v>
          </cell>
        </row>
        <row r="2746">
          <cell r="M2746">
            <v>1330800</v>
          </cell>
        </row>
        <row r="2747">
          <cell r="M2747">
            <v>825164</v>
          </cell>
        </row>
        <row r="2748">
          <cell r="M2748">
            <v>490880</v>
          </cell>
        </row>
        <row r="2749">
          <cell r="M2749">
            <v>25000</v>
          </cell>
        </row>
        <row r="2750">
          <cell r="M2750">
            <v>532320</v>
          </cell>
        </row>
        <row r="2751">
          <cell r="M2751">
            <v>736320</v>
          </cell>
        </row>
        <row r="2752">
          <cell r="M2752">
            <v>62500</v>
          </cell>
        </row>
        <row r="2753">
          <cell r="M2753">
            <v>736320</v>
          </cell>
        </row>
        <row r="2754">
          <cell r="M2754">
            <v>62500</v>
          </cell>
        </row>
        <row r="2755">
          <cell r="M2755">
            <v>379080</v>
          </cell>
        </row>
        <row r="2756">
          <cell r="M2756">
            <v>736320</v>
          </cell>
        </row>
        <row r="2757">
          <cell r="M2757">
            <v>62500</v>
          </cell>
        </row>
        <row r="2758">
          <cell r="M2758">
            <v>532320</v>
          </cell>
        </row>
        <row r="2759">
          <cell r="M2759">
            <v>62500</v>
          </cell>
        </row>
        <row r="2760">
          <cell r="M2760">
            <v>379080</v>
          </cell>
        </row>
        <row r="2763">
          <cell r="M2763">
            <v>532320</v>
          </cell>
        </row>
        <row r="2764">
          <cell r="M2764">
            <v>736320</v>
          </cell>
        </row>
        <row r="2765">
          <cell r="M2765">
            <v>62500</v>
          </cell>
        </row>
        <row r="2766">
          <cell r="M2766">
            <v>532320</v>
          </cell>
        </row>
        <row r="2767">
          <cell r="M2767">
            <v>62500</v>
          </cell>
        </row>
        <row r="2768">
          <cell r="M2768">
            <v>44360</v>
          </cell>
        </row>
        <row r="2769">
          <cell r="M2769">
            <v>400000</v>
          </cell>
        </row>
        <row r="2770">
          <cell r="M2770">
            <v>250000</v>
          </cell>
        </row>
        <row r="2771">
          <cell r="M2771">
            <v>379080</v>
          </cell>
        </row>
        <row r="2772">
          <cell r="M2772">
            <v>505440</v>
          </cell>
        </row>
        <row r="2773">
          <cell r="M2773">
            <v>379080</v>
          </cell>
        </row>
        <row r="2774">
          <cell r="M2774">
            <v>127560</v>
          </cell>
        </row>
        <row r="2775">
          <cell r="M2775">
            <v>345600</v>
          </cell>
        </row>
        <row r="2776">
          <cell r="M2776">
            <v>379080</v>
          </cell>
        </row>
        <row r="2777">
          <cell r="M2777">
            <v>112316100</v>
          </cell>
        </row>
        <row r="2778">
          <cell r="M2778">
            <v>339411618</v>
          </cell>
        </row>
        <row r="2779">
          <cell r="M2779">
            <v>1169293374</v>
          </cell>
        </row>
        <row r="2780">
          <cell r="M2780">
            <v>345600</v>
          </cell>
        </row>
        <row r="2782">
          <cell r="M2782">
            <v>1571000</v>
          </cell>
        </row>
        <row r="2783">
          <cell r="M2783">
            <v>2229808</v>
          </cell>
        </row>
        <row r="2784">
          <cell r="M2784">
            <v>7982000</v>
          </cell>
        </row>
        <row r="2785">
          <cell r="M2785">
            <v>6140000</v>
          </cell>
        </row>
        <row r="2786">
          <cell r="M2786">
            <v>14855000</v>
          </cell>
        </row>
        <row r="2787">
          <cell r="M2787">
            <v>930000</v>
          </cell>
        </row>
        <row r="2788">
          <cell r="M2788">
            <v>510000</v>
          </cell>
        </row>
        <row r="2789">
          <cell r="M2789">
            <v>1702000</v>
          </cell>
        </row>
        <row r="2790">
          <cell r="M2790">
            <v>9680740</v>
          </cell>
        </row>
        <row r="2791">
          <cell r="M2791">
            <v>8912000</v>
          </cell>
        </row>
        <row r="2792">
          <cell r="M2792">
            <v>1367000</v>
          </cell>
        </row>
        <row r="2793">
          <cell r="M2793">
            <v>0</v>
          </cell>
        </row>
        <row r="2794">
          <cell r="M2794">
            <v>55879548</v>
          </cell>
        </row>
        <row r="2795">
          <cell r="M2795">
            <v>21001000</v>
          </cell>
        </row>
        <row r="2796">
          <cell r="M2796">
            <v>8252000</v>
          </cell>
        </row>
        <row r="2797">
          <cell r="M2797">
            <v>7890000</v>
          </cell>
        </row>
        <row r="2798">
          <cell r="M2798">
            <v>477500</v>
          </cell>
        </row>
        <row r="2799">
          <cell r="M2799">
            <v>1684940</v>
          </cell>
        </row>
        <row r="2800">
          <cell r="M2800">
            <v>97674824</v>
          </cell>
        </row>
        <row r="2801">
          <cell r="M2801">
            <v>3517000</v>
          </cell>
        </row>
        <row r="2802">
          <cell r="M2802">
            <v>14583000</v>
          </cell>
        </row>
        <row r="2803">
          <cell r="M2803">
            <v>1300000</v>
          </cell>
        </row>
        <row r="2804">
          <cell r="M2804">
            <v>0</v>
          </cell>
        </row>
        <row r="2805">
          <cell r="M2805">
            <v>156380264</v>
          </cell>
        </row>
        <row r="2806">
          <cell r="M2806">
            <v>1537000</v>
          </cell>
        </row>
        <row r="2807">
          <cell r="M2807">
            <v>4153000</v>
          </cell>
        </row>
        <row r="2808">
          <cell r="M2808">
            <v>850000</v>
          </cell>
        </row>
        <row r="2809">
          <cell r="M2809">
            <v>2070000</v>
          </cell>
        </row>
        <row r="2810">
          <cell r="M2810">
            <v>6390908</v>
          </cell>
        </row>
        <row r="2811">
          <cell r="M2811">
            <v>3851000</v>
          </cell>
        </row>
        <row r="2812">
          <cell r="M2812">
            <v>4780908</v>
          </cell>
        </row>
        <row r="2813">
          <cell r="M2813">
            <v>40861389</v>
          </cell>
        </row>
        <row r="2814">
          <cell r="M2814">
            <v>2375000</v>
          </cell>
        </row>
        <row r="2815">
          <cell r="M2815">
            <v>1400000</v>
          </cell>
        </row>
        <row r="2816">
          <cell r="M2816">
            <v>1315000</v>
          </cell>
        </row>
        <row r="2817">
          <cell r="M2817">
            <v>3725000</v>
          </cell>
        </row>
        <row r="2818">
          <cell r="M2818">
            <v>4725000</v>
          </cell>
        </row>
        <row r="2819">
          <cell r="M2819">
            <v>5311000</v>
          </cell>
        </row>
        <row r="2820">
          <cell r="M2820">
            <v>8500000</v>
          </cell>
        </row>
        <row r="2821">
          <cell r="M2821">
            <v>15236360</v>
          </cell>
        </row>
        <row r="2822">
          <cell r="M2822">
            <v>15183817</v>
          </cell>
        </row>
        <row r="2823">
          <cell r="M2823">
            <v>22769621</v>
          </cell>
        </row>
        <row r="2824">
          <cell r="M2824">
            <v>319341377</v>
          </cell>
        </row>
        <row r="2825">
          <cell r="M2825">
            <v>145035003</v>
          </cell>
        </row>
        <row r="2826">
          <cell r="M2826">
            <v>357294815</v>
          </cell>
        </row>
        <row r="2827">
          <cell r="M2827">
            <v>6420000</v>
          </cell>
        </row>
        <row r="2828">
          <cell r="M2828">
            <v>2900000</v>
          </cell>
        </row>
        <row r="2829">
          <cell r="M2829">
            <v>6420000</v>
          </cell>
        </row>
        <row r="2830">
          <cell r="M2830">
            <v>2900000</v>
          </cell>
        </row>
        <row r="2831">
          <cell r="M2831">
            <v>7442341</v>
          </cell>
        </row>
        <row r="2832">
          <cell r="M2832">
            <v>8735400</v>
          </cell>
        </row>
        <row r="2833">
          <cell r="M2833">
            <v>13753854</v>
          </cell>
        </row>
        <row r="2834">
          <cell r="M2834">
            <v>11962750</v>
          </cell>
        </row>
        <row r="2835">
          <cell r="M2835">
            <v>2155000</v>
          </cell>
        </row>
        <row r="2836">
          <cell r="M2836">
            <v>1863500</v>
          </cell>
        </row>
        <row r="2837">
          <cell r="M2837">
            <v>53369345</v>
          </cell>
        </row>
        <row r="2838">
          <cell r="M2838">
            <v>1863500</v>
          </cell>
        </row>
        <row r="2839">
          <cell r="M2839">
            <v>3282500</v>
          </cell>
        </row>
        <row r="2840">
          <cell r="M2840">
            <v>2052500</v>
          </cell>
        </row>
        <row r="2841">
          <cell r="M2841">
            <v>3600000</v>
          </cell>
        </row>
        <row r="2842">
          <cell r="M2842">
            <v>1250000</v>
          </cell>
        </row>
        <row r="2843">
          <cell r="M2843">
            <v>1450000</v>
          </cell>
        </row>
        <row r="2844">
          <cell r="M2844">
            <v>6246500</v>
          </cell>
        </row>
        <row r="2845">
          <cell r="M2845">
            <v>2600000</v>
          </cell>
        </row>
        <row r="2846">
          <cell r="M2846">
            <v>736000</v>
          </cell>
        </row>
        <row r="2847">
          <cell r="M2847">
            <v>3020900</v>
          </cell>
        </row>
        <row r="2848">
          <cell r="M2848">
            <v>57500</v>
          </cell>
        </row>
        <row r="2849">
          <cell r="M2849">
            <v>420000</v>
          </cell>
        </row>
        <row r="2850">
          <cell r="M2850">
            <v>1510000</v>
          </cell>
        </row>
        <row r="2851">
          <cell r="M2851">
            <v>2925473</v>
          </cell>
        </row>
        <row r="2852">
          <cell r="M2852">
            <v>2916000</v>
          </cell>
        </row>
        <row r="2853">
          <cell r="M2853">
            <v>2916000</v>
          </cell>
        </row>
        <row r="2854">
          <cell r="M2854">
            <v>8686000</v>
          </cell>
        </row>
        <row r="2855">
          <cell r="M2855">
            <v>1250000</v>
          </cell>
        </row>
        <row r="2856">
          <cell r="M2856">
            <v>45532873</v>
          </cell>
        </row>
        <row r="2857">
          <cell r="M2857">
            <v>1930000</v>
          </cell>
        </row>
        <row r="2858">
          <cell r="M2858">
            <v>45532873</v>
          </cell>
        </row>
        <row r="2859">
          <cell r="M2859">
            <v>1930000</v>
          </cell>
        </row>
        <row r="2860">
          <cell r="M2860">
            <v>15624600</v>
          </cell>
        </row>
        <row r="2861">
          <cell r="M2861">
            <v>1142000</v>
          </cell>
        </row>
        <row r="2862">
          <cell r="M2862">
            <v>11347000</v>
          </cell>
        </row>
        <row r="2863">
          <cell r="M2863">
            <v>4687000</v>
          </cell>
        </row>
        <row r="2864">
          <cell r="M2864">
            <v>1004000</v>
          </cell>
        </row>
        <row r="2865">
          <cell r="M2865">
            <v>2900000</v>
          </cell>
        </row>
        <row r="2866">
          <cell r="M2866">
            <v>2120000</v>
          </cell>
        </row>
        <row r="2867">
          <cell r="M2867">
            <v>7190000</v>
          </cell>
        </row>
        <row r="2868">
          <cell r="M2868">
            <v>1880000</v>
          </cell>
        </row>
        <row r="2869">
          <cell r="M2869">
            <v>4690762</v>
          </cell>
        </row>
        <row r="2870">
          <cell r="M2870">
            <v>3070000</v>
          </cell>
        </row>
        <row r="2871">
          <cell r="M2871">
            <v>45286873</v>
          </cell>
        </row>
        <row r="2872">
          <cell r="M2872">
            <v>1930000</v>
          </cell>
        </row>
        <row r="2873">
          <cell r="M2873">
            <v>15624600</v>
          </cell>
        </row>
        <row r="2874">
          <cell r="M2874">
            <v>57585362</v>
          </cell>
        </row>
        <row r="2875">
          <cell r="M2875">
            <v>156487580</v>
          </cell>
        </row>
        <row r="2876">
          <cell r="M2876">
            <v>4687000</v>
          </cell>
        </row>
        <row r="2877">
          <cell r="M2877">
            <v>3748062465.4449997</v>
          </cell>
        </row>
        <row r="2878">
          <cell r="M2878">
            <v>2900000</v>
          </cell>
        </row>
        <row r="2879">
          <cell r="M2879">
            <v>57585362</v>
          </cell>
        </row>
        <row r="2880">
          <cell r="M2880">
            <v>156487580</v>
          </cell>
        </row>
        <row r="2881">
          <cell r="M2881" t="str">
            <v>Nhiªn  
liÖu</v>
          </cell>
        </row>
        <row r="2882">
          <cell r="M2882">
            <v>156487580</v>
          </cell>
        </row>
        <row r="2884">
          <cell r="M2884">
            <v>3748062465.4449997</v>
          </cell>
        </row>
        <row r="2886">
          <cell r="M2886" t="str">
            <v>Nhiªn  
liÖu</v>
          </cell>
        </row>
        <row r="2888">
          <cell r="M2888" t="str">
            <v>Nhiªn  
liÖu</v>
          </cell>
        </row>
        <row r="2894">
          <cell r="M2894">
            <v>42634600</v>
          </cell>
        </row>
        <row r="2895">
          <cell r="M2895">
            <v>413654765</v>
          </cell>
        </row>
        <row r="2896">
          <cell r="M2896">
            <v>0</v>
          </cell>
        </row>
        <row r="2897">
          <cell r="M2897">
            <v>2774663920.4449997</v>
          </cell>
        </row>
        <row r="2900">
          <cell r="M2900">
            <v>413654765</v>
          </cell>
        </row>
        <row r="2901">
          <cell r="M2901">
            <v>0</v>
          </cell>
        </row>
        <row r="2902">
          <cell r="M2902">
            <v>413654765</v>
          </cell>
        </row>
        <row r="2903">
          <cell r="M2903">
            <v>0</v>
          </cell>
        </row>
        <row r="2910">
          <cell r="M2910">
            <v>1803348127</v>
          </cell>
        </row>
        <row r="2911">
          <cell r="M2911">
            <v>1457228402</v>
          </cell>
        </row>
        <row r="2915">
          <cell r="M2915">
            <v>1803348127</v>
          </cell>
        </row>
        <row r="2916">
          <cell r="M2916">
            <v>1457228402</v>
          </cell>
        </row>
        <row r="2917">
          <cell r="M2917">
            <v>1803348127</v>
          </cell>
        </row>
        <row r="2918">
          <cell r="M2918">
            <v>1457228402</v>
          </cell>
        </row>
        <row r="2925">
          <cell r="M2925">
            <v>0</v>
          </cell>
        </row>
        <row r="2926">
          <cell r="M2926">
            <v>-1169293374</v>
          </cell>
        </row>
        <row r="2930">
          <cell r="M2930">
            <v>0</v>
          </cell>
        </row>
        <row r="2931">
          <cell r="M2931">
            <v>-1169293374</v>
          </cell>
        </row>
        <row r="2932">
          <cell r="M2932">
            <v>0</v>
          </cell>
        </row>
        <row r="2933">
          <cell r="M2933">
            <v>-1169293374</v>
          </cell>
        </row>
        <row r="2945">
          <cell r="M2945">
            <v>0</v>
          </cell>
        </row>
        <row r="2946">
          <cell r="M2946">
            <v>-1169293374</v>
          </cell>
        </row>
        <row r="2992">
          <cell r="M2992">
            <v>791662125</v>
          </cell>
        </row>
        <row r="2993">
          <cell r="M2993">
            <v>274876835</v>
          </cell>
        </row>
        <row r="2994">
          <cell r="M2994">
            <v>52006430</v>
          </cell>
        </row>
        <row r="2995">
          <cell r="M2995">
            <v>107930100</v>
          </cell>
        </row>
        <row r="2996">
          <cell r="M2996">
            <v>631725595</v>
          </cell>
        </row>
        <row r="2997">
          <cell r="M2997">
            <v>791023875</v>
          </cell>
        </row>
        <row r="2998">
          <cell r="M2998">
            <v>274876835</v>
          </cell>
        </row>
        <row r="2999">
          <cell r="M2999">
            <v>791023875</v>
          </cell>
        </row>
        <row r="3000">
          <cell r="M3000">
            <v>274876835</v>
          </cell>
        </row>
        <row r="3001">
          <cell r="M3001">
            <v>52006430</v>
          </cell>
        </row>
        <row r="3002">
          <cell r="M3002">
            <v>107930100</v>
          </cell>
        </row>
        <row r="3003">
          <cell r="M3003">
            <v>631087345</v>
          </cell>
        </row>
        <row r="3011">
          <cell r="M3011">
            <v>0</v>
          </cell>
        </row>
        <row r="3012">
          <cell r="M3012">
            <v>661139975</v>
          </cell>
        </row>
        <row r="3013">
          <cell r="M3013">
            <v>279723435</v>
          </cell>
        </row>
        <row r="3016">
          <cell r="M3016">
            <v>0</v>
          </cell>
        </row>
        <row r="3018">
          <cell r="M3018">
            <v>0</v>
          </cell>
        </row>
        <row r="3036">
          <cell r="M3036">
            <v>209509310</v>
          </cell>
        </row>
        <row r="3041">
          <cell r="M3041">
            <v>208871060</v>
          </cell>
        </row>
        <row r="3043">
          <cell r="M3043">
            <v>208871060</v>
          </cell>
        </row>
        <row r="3045">
          <cell r="M3045">
            <v>208871060</v>
          </cell>
        </row>
        <row r="3047">
          <cell r="M3047">
            <v>1520</v>
          </cell>
        </row>
        <row r="3051">
          <cell r="M3051">
            <v>1180</v>
          </cell>
        </row>
        <row r="3052">
          <cell r="M3052">
            <v>670</v>
          </cell>
        </row>
        <row r="3060">
          <cell r="M3060">
            <v>208871060</v>
          </cell>
        </row>
        <row r="3083">
          <cell r="M3083">
            <v>307275980</v>
          </cell>
        </row>
        <row r="3088">
          <cell r="M3088">
            <v>307275980</v>
          </cell>
        </row>
        <row r="3090">
          <cell r="M3090">
            <v>307275980</v>
          </cell>
        </row>
        <row r="3092">
          <cell r="M3092">
            <v>307275980</v>
          </cell>
        </row>
        <row r="3093">
          <cell r="M3093">
            <v>1030</v>
          </cell>
        </row>
        <row r="3097">
          <cell r="M3097">
            <v>890</v>
          </cell>
        </row>
        <row r="3098">
          <cell r="M3098">
            <v>1375</v>
          </cell>
        </row>
        <row r="3107">
          <cell r="M3107">
            <v>172545480</v>
          </cell>
        </row>
        <row r="12581">
          <cell r="M12581">
            <v>268800</v>
          </cell>
        </row>
        <row r="12582">
          <cell r="M12582">
            <v>571500</v>
          </cell>
        </row>
        <row r="24873">
          <cell r="M24873">
            <v>186200</v>
          </cell>
        </row>
        <row r="34741">
          <cell r="M34741">
            <v>1267500</v>
          </cell>
        </row>
        <row r="39773">
          <cell r="M39773">
            <v>222250</v>
          </cell>
        </row>
        <row r="65471">
          <cell r="M65471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dgct"/>
      <sheetName val="dt-thl"/>
      <sheetName val="thkp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  <sheetName val="tuong"/>
      <sheetName val="DS Nam VP"/>
      <sheetName val="Tong Hop thang"/>
      <sheetName val="DANH SACH CAN BO TAP DOAN"/>
      <sheetName val="Lam Vien"/>
      <sheetName val="so da"/>
      <sheetName val="PXCBT CHUA DONG BH"/>
      <sheetName val="DS Nu VP"/>
      <sheetName val="CTy CPTM DV CL"/>
      <sheetName val="cua suot"/>
      <sheetName val="XNCG"/>
      <sheetName val="CTY DTPT ha tang "/>
      <sheetName val="Chi nhanh"/>
      <sheetName val="CTy TNHH Bao Ve "/>
      <sheetName val="Cty TNHH An Lac Vien QN"/>
      <sheetName val="20.8"/>
      <sheetName val="D1"/>
      <sheetName val="D2"/>
      <sheetName val="D3"/>
      <sheetName val="D4"/>
      <sheetName val="Ky BH"/>
      <sheetName val="D5"/>
      <sheetName val="D6"/>
      <sheetName val="IDEVCO HA NOI"/>
      <sheetName val="Ngan Son"/>
      <sheetName val="Nha May Kinh"/>
      <sheetName val="TH PXCBT"/>
      <sheetName val="Tong Cty An Lac Vien"/>
      <sheetName val="Thuong Mai"/>
      <sheetName val="Khoi Van Phong"/>
      <sheetName val="CTy CP Xay dung"/>
      <sheetName val="KD Ve Cua Suot"/>
      <sheetName val="TONG HOP"/>
      <sheetName val="DS HA LONG"/>
      <sheetName val="XL4Test5"/>
      <sheetName val="ESTI."/>
      <sheetName val="DI-ESTI"/>
      <sheetName val="tra-vat-lieu"/>
      <sheetName val="DO AM DT"/>
      <sheetName val="dtct cong"/>
      <sheetName val="Sheet1"/>
      <sheetName val="Tro giup"/>
      <sheetName val="20000000"/>
      <sheetName val="XL4Test5 (2)"/>
      <sheetName val="XL4Test5 (3)"/>
      <sheetName val="XL4Test5 (4)"/>
      <sheetName val="XL4Test5 (5)"/>
      <sheetName val="Gia vat tu"/>
      <sheetName val="ctTBA"/>
      <sheetName val="DG "/>
      <sheetName val="B2_3"/>
      <sheetName val="CL_XD"/>
      <sheetName val="CHO_TC"/>
      <sheetName val="Tinh_(m2)"/>
      <sheetName val="DO_AM_DT"/>
      <sheetName val="DG_"/>
      <sheetName val="BC nhanh"/>
      <sheetName val="BC TCTy"/>
      <sheetName val="BC GD "/>
      <sheetName val="BC ngay"/>
      <sheetName val="SL va do am"/>
      <sheetName val="Da voi"/>
      <sheetName val="Da set"/>
      <sheetName val="Lo nung"/>
      <sheetName val="Nghien lieu"/>
      <sheetName val="Nghien xi"/>
      <sheetName val="Nghien than"/>
      <sheetName val="BC P KH"/>
      <sheetName val="Thuc thanh"/>
    </sheetNames>
    <sheetDataSet>
      <sheetData sheetId="0" refreshError="1">
        <row r="23">
          <cell r="N23">
            <v>5500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KluongKm2,4"/>
      <sheetName val="B.cao"/>
      <sheetName val="T.tiet"/>
      <sheetName val="T.N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To trinh"/>
      <sheetName val="bang2"/>
      <sheetName val="coHoan"/>
      <sheetName val="Congty"/>
      <sheetName val="VPPN"/>
      <sheetName val="XN74"/>
      <sheetName val="XN54"/>
      <sheetName val="XN33"/>
      <sheetName val="NK96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C.     Lang"/>
      <sheetName val="boHoan"/>
      <sheetName val="XN79"/>
      <sheetName val="CTMT"/>
      <sheetName val="QL1A-QL1Q moi"/>
      <sheetName val="gVL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SL)NC-MB"/>
      <sheetName val="KluongKm2_x000c_4"/>
      <sheetName val="DG CAࡕ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K331D"/>
      <sheetName val="334 d"/>
      <sheetName val="BDCNH"/>
      <sheetName val="bcdtk"/>
      <sheetName val="BCDKTNH"/>
      <sheetName val="BCDKTTHUE"/>
      <sheetName val="tscd"/>
      <sheetName val="C.   ( Lang"/>
      <sheetName val="NCong-Day-Su"/>
      <sheetName val="DG "/>
      <sheetName val="Tojg KLBS"/>
      <sheetName val="HK1"/>
      <sheetName val="HK2"/>
      <sheetName val="CANAM"/>
      <sheetName val="ɂIEN DONG"/>
      <sheetName val="Maumo)"/>
      <sheetName val="Tonchop"/>
      <sheetName val="KH-Q1,Q2,01"/>
      <sheetName val="Tai khoan"/>
      <sheetName val="P_x000c_V"/>
      <sheetName val="DG CA?"/>
      <sheetName val="giathanh1"/>
      <sheetName val="NC"/>
      <sheetName val="dmuc"/>
      <sheetName val="¶"/>
      <sheetName val="MTO REV.0"/>
      <sheetName val="IBASE"/>
      <sheetName val="˜Ünh m÷c"/>
      <sheetName val="PTVL"/>
      <sheetName val="Quy_x0000_2-2002"/>
      <sheetName val="bia"/>
      <sheetName val="rotoduc"/>
      <sheetName val="Truc"/>
      <sheetName val="roto truc"/>
      <sheetName val="stato"/>
      <sheetName val="Day dt"/>
      <sheetName val="statoday"/>
      <sheetName val="stato tam say"/>
      <sheetName val="Than"/>
      <sheetName val="Stato ep"/>
      <sheetName val="Canh gio"/>
      <sheetName val="Napgio"/>
      <sheetName val="Nap-Hopcuc"/>
      <sheetName val="laprap"/>
      <sheetName val="Cocau"/>
      <sheetName val="Ss Z- GB"/>
      <sheetName val="Ünh m÷c"/>
      <sheetName val="Quy"/>
      <sheetName val="S29_x0007__x0000__x0000_S"/>
      <sheetName val="TTDZ22"/>
      <sheetName val="XL@Test5"/>
      <sheetName val="BGThau_x0008__x0000__x0000_0000000_x0001__x0006__x0000__x0000_Sheet1_x0008__x0000__x0000_To"/>
      <sheetName val="S`eet12"/>
      <sheetName val="XHXPXXX1"/>
      <sheetName val="0000000!"/>
      <sheetName val="To tri.h"/>
      <sheetName val="cnHoan"/>
      <sheetName val="V_x0010_PN"/>
      <sheetName val="?IEN DONG"/>
      <sheetName val="Bu gi`"/>
      <sheetName val="KK bo sung"/>
      <sheetName val="Quy $-02"/>
      <sheetName val="TDT"/>
      <sheetName val="DO AM DT"/>
      <sheetName val="XLÿÿest5"/>
      <sheetName val="çha tri SX"/>
      <sheetName val="So Conç!îfhiep"/>
      <sheetName val="PPVT"/>
      <sheetName val="S29_x0007_"/>
      <sheetName val="XL4@oppy"/>
      <sheetName val="Km&quot;33s,"/>
      <sheetName val="Km227O838-228_100"/>
      <sheetName val="Dang TSCD 98-02"/>
      <sheetName val="dtkhovd"/>
      <sheetName val="CDMT"/>
      <sheetName val="126"/>
      <sheetName val="127"/>
      <sheetName val="128"/>
      <sheetName val="129"/>
      <sheetName val="130"/>
      <sheetName val="131"/>
      <sheetName val="132"/>
      <sheetName val="133"/>
      <sheetName val="Chart1"/>
      <sheetName val="134"/>
      <sheetName val="135"/>
      <sheetName val="136"/>
      <sheetName val="137"/>
      <sheetName val="138"/>
      <sheetName val="139"/>
      <sheetName val="KHUPHO8"/>
      <sheetName val="THONGKE"/>
      <sheetName val="THPDMoi  (2)"/>
      <sheetName val="dongia (2)"/>
      <sheetName val="gtrinh"/>
      <sheetName val="phuluc1"/>
      <sheetName val="TONG HOP VL-NC"/>
      <sheetName val="lam-moi"/>
      <sheetName val="chitiet"/>
      <sheetName val="TONGKE3p "/>
      <sheetName val="TH VL, NC, DDHT Thanhphuoc"/>
      <sheetName val="#REF"/>
      <sheetName val="thao-go"/>
      <sheetName val="DON GIA"/>
      <sheetName val="TONGKE-HT"/>
      <sheetName val="DG"/>
      <sheetName val="LKVL-CK-HT-GD1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tuong"/>
      <sheetName val="ctTBA"/>
      <sheetName val="Bang TK goc"/>
      <sheetName val="DGchitiet "/>
      <sheetName val="INV"/>
      <sheetName val="XXXXXXX2"/>
      <sheetName val="XXXXXXX3"/>
      <sheetName val="XXXXXXX4"/>
      <sheetName val="XNGBQI-01 (02)"/>
      <sheetName val="Girder"/>
      <sheetName val="Tendon"/>
      <sheetName val="NHAN_x0000_CONG"/>
      <sheetName val="XL4Te3t5"/>
      <sheetName val="MTO REV.2(ARMOR)"/>
      <sheetName val="4_x0004__x0000__x0000_XN54_x0004__x0000__x0000_XN33_x0004__x0000__x0000_NK96_x0006__x0000__x0000_Sheet4"/>
      <sheetName val="DT1????????"/>
      <sheetName val="Quy?2-2002"/>
      <sheetName val="DT1?"/>
      <sheetName val="S29_x0007_??S"/>
      <sheetName val="S29_x0007_?S"/>
      <sheetName val="Sêeet9"/>
      <sheetName val="NEW-PANEL"/>
      <sheetName val="Tang TRCD 98-02"/>
      <sheetName val="TSCD 2000"/>
      <sheetName val="Q3-01-duyet"/>
      <sheetName val="Thuc_thanh"/>
      <sheetName val="QL1A-QL1A_moi"/>
      <sheetName val="C_Bong_Lang"/>
      <sheetName val="Vanh_dai_III_(TKKT)"/>
      <sheetName val="B_cao"/>
      <sheetName val="T_tiet"/>
      <sheetName val="T_N"/>
      <sheetName val="NHAN_CONG"/>
      <sheetName val="DG_CAU"/>
      <sheetName val="THOP_CAU"/>
      <sheetName val="TLP_CAU"/>
      <sheetName val="XL4Poppy_(2)"/>
      <sheetName val="Tong_KLBS"/>
      <sheetName val="To_trinh"/>
      <sheetName val="THKL_nghiemthu"/>
      <sheetName val="DTCTtaluy_(2)"/>
      <sheetName val="KLDGTT&lt;120%_(2)"/>
      <sheetName val="TH_(2)"/>
      <sheetName val="Nam_2001"/>
      <sheetName val="Tang_TSCD_98-02"/>
      <sheetName val="BIEN_DONG"/>
      <sheetName val="TSCD_2001"/>
      <sheetName val="Quy_1-2002"/>
      <sheetName val="Quy_2-2002"/>
      <sheetName val="Quy_3-2002"/>
      <sheetName val="Quy_4-02"/>
      <sheetName val="Bang_du_toan"/>
      <sheetName val="Bu_gia"/>
      <sheetName val="PT_vat_tu"/>
      <sheetName val="C______Lang"/>
      <sheetName val="QL1A-QL1Q_moi"/>
      <sheetName val="KK_bo_sung"/>
      <sheetName val="DG_CAࡕ"/>
      <sheetName val="chi_tieu_HV"/>
      <sheetName val="tsach_&amp;_thu_hoi"/>
      <sheetName val="KK_than_ton___(2)"/>
      <sheetName val="TT_cac_ho"/>
      <sheetName val="TT_trong_nganh"/>
      <sheetName val="chi_tiet_KHM"/>
      <sheetName val="Pham_cap"/>
      <sheetName val="DT_than"/>
      <sheetName val="Doanh_thu"/>
      <sheetName val="gia_tri_SX"/>
      <sheetName val="So_Cong_nghiep"/>
      <sheetName val="Bia_BC"/>
      <sheetName val="TH_thanton"/>
      <sheetName val="Dat_da_thai"/>
      <sheetName val="GTSX_(TT)"/>
      <sheetName val="XNGBQI_(2)"/>
      <sheetName val="XNGBQI-04_(2)"/>
      <sheetName val="XNGBQII-04_(2)"/>
      <sheetName val="XNGBQII-04_(3)"/>
      <sheetName val="XNGBQIII-04_(2)"/>
      <sheetName val="XNGBQIII-04_(3)"/>
      <sheetName val="XNGBQIV-04_(2)"/>
      <sheetName val="XNGBQIV-04_(3)"/>
      <sheetName val="XNGBQI-05_(02)"/>
      <sheetName val="Gia_ban_NK_bq"/>
      <sheetName val="CT_doanh_thu_2005"/>
      <sheetName val="Dthu_2006_sua"/>
      <sheetName val="Doanh_thu_gia_thanh"/>
      <sheetName val="6_thang_2006"/>
      <sheetName val="Bao_cao_thue_(2)"/>
      <sheetName val="Tong_hop_CP_T10"/>
      <sheetName val="Bao_cao_thue"/>
      <sheetName val="Thue_cong_trinh"/>
      <sheetName val="Gia_thanh"/>
      <sheetName val="Pke_toan"/>
      <sheetName val="Gia_thanh_cong_trinh_-_Hoa"/>
      <sheetName val="Ke_toan_thuc_hien_cong_trinh"/>
      <sheetName val="Du_kien_DT_9_thang_de_nop"/>
      <sheetName val="KluongKm24"/>
      <sheetName val="Tai_khoan"/>
      <sheetName val="MTO_REV_0"/>
      <sheetName val="C____(_Lang"/>
      <sheetName val="DO_AM_DT"/>
      <sheetName val="334_d"/>
      <sheetName val="ɂIEN_DONG"/>
      <sheetName val="Tojg_KLBS"/>
      <sheetName val="PV"/>
      <sheetName val="DG_CA?"/>
      <sheetName val="Khoi luong"/>
      <sheetName val="THANG1_2004"/>
      <sheetName val="QBINH"/>
      <sheetName val="QTRI"/>
      <sheetName val="HUE"/>
      <sheetName val="DNANG"/>
      <sheetName val="QNAM"/>
      <sheetName val="QNGAI"/>
      <sheetName val="BDINH"/>
      <sheetName val="PYEN"/>
      <sheetName val="KHOA"/>
      <sheetName val="GLAI"/>
      <sheetName val="KTUM"/>
      <sheetName val="DLAK"/>
      <sheetName val="CQUAN"/>
      <sheetName val="TND"/>
      <sheetName val="TKD"/>
      <sheetName val="NTHON"/>
      <sheetName val="MTINH"/>
      <sheetName val="CODIEN"/>
      <sheetName val="VTU"/>
      <sheetName val="LUOI"/>
      <sheetName val="VUANHO"/>
      <sheetName val="VIEN"/>
      <sheetName val="KSAN"/>
      <sheetName val="Thang2_2004"/>
      <sheetName val="Na2_x0000__x0000_01"/>
      <sheetName val="CT_x0000_doanh thu 2005"/>
      <sheetName val="XNGBQII-_x0010_4 (3)"/>
      <sheetName val="CĮ     Lang"/>
      <sheetName val="DG_"/>
      <sheetName val="Km227Э227_838s,"/>
      <sheetName val="Hạng mục 2"/>
      <sheetName val="ptdg"/>
      <sheetName val="CHIET TINH TBA"/>
      <sheetName val="DG CA_"/>
      <sheetName val="_IEN DONG"/>
      <sheetName val="DT1________"/>
      <sheetName val="DT1_"/>
      <sheetName val="S29_x0007___S"/>
      <sheetName val="S29_x0007__S"/>
      <sheetName val="DI-ESTI"/>
      <sheetName val="data"/>
      <sheetName val="phi"/>
      <sheetName val="tra-vat-lieu"/>
      <sheetName val="BGThau_x0008_"/>
      <sheetName val="_x0000__x0000_쫀䃝Z"/>
      <sheetName val="_x0000__x0000__x0000__x0000_¢é@Z_x0000__x000d__x0000__x0004_"/>
      <sheetName val="Sheetr"/>
      <sheetName val="Km225_838-228_100"/>
      <sheetName val="CI     Lang"/>
      <sheetName val="NHAN CWNG"/>
      <sheetName val="NHAN"/>
      <sheetName val="4_x0004_"/>
      <sheetName val="BGThau_x0008__x0000_0000000_x0001__x0006__x0000_Sheet1_x0008__x0000_To dr"/>
      <sheetName val="_x0000__x0000_??Z"/>
      <sheetName val="Na2"/>
      <sheetName val=""/>
      <sheetName val="CT"/>
      <sheetName val="Exterior Walls Finishes"/>
      <sheetName val="Vong KLBS"/>
      <sheetName val="M+MC"/>
      <sheetName val="_x0000__x0000__x0000__x0000_¢é@Z_x0000__x000a__x0000__x0004_"/>
      <sheetName val="H?ng m?c 2"/>
      <sheetName val="Km227?227_838s,"/>
      <sheetName val="GVL-NC-M"/>
      <sheetName val="?IEN_DONG"/>
      <sheetName val="KTQT-AF_x0003_"/>
      <sheetName val="KLDGT_x0014_&lt;120%"/>
      <sheetName val="Congt9"/>
      <sheetName val="DTCTtallu"/>
      <sheetName val="coctuatrenda"/>
      <sheetName val="HGCHINGS"/>
      <sheetName val="T11-01"/>
      <sheetName val="T12-01"/>
      <sheetName val="01-02"/>
      <sheetName val="02-02"/>
      <sheetName val="03-02"/>
      <sheetName val="T04-02"/>
      <sheetName val="T05-02"/>
      <sheetName val="T06-T02"/>
      <sheetName val="T07-03"/>
      <sheetName val="T08-03"/>
      <sheetName val="T09-03"/>
      <sheetName val="T10-03"/>
      <sheetName val="T11-03"/>
      <sheetName val="T12-03"/>
      <sheetName val="NPLT01-04"/>
      <sheetName val="NPLT02-04"/>
      <sheetName val="NPLT03-04"/>
      <sheetName val="NPLT04-04"/>
      <sheetName val="NPLT05-04"/>
      <sheetName val="NPLT06-04"/>
      <sheetName val="NPLT07-04"/>
      <sheetName val="NPLT08-04"/>
      <sheetName val="NPLT09-04"/>
      <sheetName val="NPLT10-04"/>
      <sheetName val="NPLT11-04"/>
      <sheetName val="NPLT12-04"/>
      <sheetName val="NXT -T12 B"/>
      <sheetName val="NXT -T01-05"/>
      <sheetName val="NXT-T01-05 B"/>
      <sheetName val="NXT-T02-05"/>
      <sheetName val="NXT-T02-05B"/>
      <sheetName val="NXT-T03-05"/>
      <sheetName val="NXT-T03-05 B"/>
      <sheetName val="NXT -T04-05"/>
      <sheetName val="NXT-T05-05"/>
      <sheetName val="NXT -T06-05"/>
      <sheetName val="NXT -T07-05"/>
      <sheetName val="HGHW3"/>
      <sheetName val="HGHW4"/>
      <sheetName val="HGHW5"/>
      <sheetName val="HGCW6"/>
      <sheetName val="CH1"/>
      <sheetName val="EXP2"/>
      <sheetName val="Km23"/>
      <sheetName val="Na2_x0000__x0000_€01"/>
      <sheetName val="tienluong"/>
      <sheetName val="TTTram"/>
      <sheetName val="Du kien DT 9 thang de fop"/>
      <sheetName val="C?     Lang"/>
      <sheetName val="_x0000__x0000__x0000__x0000__x0000__x0000__x0000__x0000_ (2)"/>
      <sheetName val="name"/>
      <sheetName val="KKKKKKKK"/>
      <sheetName val="KKKKKKKK (2)"/>
      <sheetName val="KKKKKKKK_(2)"/>
      <sheetName val="DG BAU"/>
      <sheetName val="TLP BAU"/>
      <sheetName val="KK uhan uon   (2)"/>
      <sheetName val="So Cong oghiep"/>
      <sheetName val="_x0000__x0000__x0000__x0000_€¢é@Z_x0000__x000d__x0000__x0004_"/>
      <sheetName val="XNGBQIV-02_x0000__x0000_)"/>
      <sheetName val="_x0000__x0001__x0000__x0000__x0000__x0000__x0000__x0000__x0000__x0000__x0000__x0000__x0000__x0002__x0000__x0000__x0000__x0000__x0000__x0000__x0000_Ƥ_x0000_Ő_x0000__x0000__x0000_㋎˴_x0000_"/>
      <sheetName val="DG _x0000__x0000__x0000__x0000__x0000__x0000__x0000__x0000__x0000__x0009__x0000_᲌Ա_x0000__x0004__x0000__x0000__x0000__x0000__x0000__x0000_窰԰_x0000__x0000__x0000__x0000__x0000_"/>
      <sheetName val="DSMo (2)"/>
      <sheetName val="DSMo"/>
      <sheetName val="TH Mo"/>
      <sheetName val="21B"/>
      <sheetName val="143"/>
      <sheetName val="141"/>
      <sheetName val="172"/>
      <sheetName val="171"/>
      <sheetName val="170"/>
      <sheetName val="169"/>
      <sheetName val="168"/>
      <sheetName val="167"/>
      <sheetName val="166"/>
      <sheetName val="165"/>
      <sheetName val="164"/>
      <sheetName val="163"/>
      <sheetName val="162"/>
      <sheetName val="161"/>
      <sheetName val="160"/>
      <sheetName val="159"/>
      <sheetName val="158"/>
      <sheetName val="157"/>
      <sheetName val="156"/>
      <sheetName val="155"/>
      <sheetName val="154"/>
      <sheetName val="173"/>
      <sheetName val="152"/>
      <sheetName val="151"/>
      <sheetName val="150"/>
      <sheetName val="149"/>
      <sheetName val="148"/>
      <sheetName val="147"/>
      <sheetName val="146"/>
      <sheetName val="145"/>
      <sheetName val="144"/>
      <sheetName val="142"/>
      <sheetName val="140"/>
      <sheetName val="TH ho"/>
      <sheetName val="TH138-173"/>
      <sheetName val="Pier"/>
      <sheetName val="Pile"/>
      <sheetName val="Du Toan"/>
      <sheetName val="Thep-MatCat"/>
      <sheetName val="Kiem-Toan"/>
      <sheetName val="NhapSL"/>
      <sheetName val="��nh m�c"/>
      <sheetName val="Na2_x0000__x0000_�01"/>
      <sheetName val="S�eet9"/>
      <sheetName val="�ha tri SX"/>
      <sheetName val="So Con�!�fhiep"/>
      <sheetName val="XL��est5"/>
      <sheetName val="_x0000__x0000__x0000__x0000_���@Z_x0000__x000d__x0000__x0004_"/>
      <sheetName val="Tai_khկ_x0000_缀"/>
      <sheetName val="_x0000__x0000__x0017_[Q3-01-duyet.xls]Maumo)_x0000_?_x0000__x0000__x0000_"/>
      <sheetName val="NKC"/>
      <sheetName val="A6"/>
      <sheetName val="CPQL"/>
      <sheetName val="THCPQL"/>
      <sheetName val="00000003"/>
      <sheetName val="C.Bojg Lang"/>
      <sheetName val="_x0000__x0000__x0000__x0000_���@Z_x0000__x000a__x0000__x0004_"/>
      <sheetName val="_x0000__x0000__x0000__x0000_€¢é@Z_x0000__x000a__x0000__x0004_"/>
      <sheetName val="c`i tiet KHM"/>
      <sheetName val="MTO REV.0_x0000__x0000__x0000__x0000__x0000__x0000__x0000__x0000__x0000__x0009__x0000_쫀Ӛ_x0000__x0004__x0000__x0000__x0000__x0000__x0000__x0000__xdd0c_"/>
      <sheetName val="BGThau_x0008_??0000000_x0001__x0006_??Sheet1_x0008_??To"/>
      <sheetName val="NHAN?CONG"/>
      <sheetName val="MTO REV.0_x0000__x0000__x0000__x0000__x0000__x0000__x0000__x0000__x0000__x0009__x0000_쫀Ӛ_x0000__x0004__x0000__x0000__x0000_1_x0000_怀䨦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 refreshError="1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 refreshError="1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/>
      <sheetData sheetId="315"/>
      <sheetData sheetId="316"/>
      <sheetData sheetId="317"/>
      <sheetData sheetId="318"/>
      <sheetData sheetId="319" refreshError="1"/>
      <sheetData sheetId="320" refreshError="1"/>
      <sheetData sheetId="321"/>
      <sheetData sheetId="322"/>
      <sheetData sheetId="323" refreshError="1"/>
      <sheetData sheetId="324" refreshError="1"/>
      <sheetData sheetId="325"/>
      <sheetData sheetId="326"/>
      <sheetData sheetId="327"/>
      <sheetData sheetId="328"/>
      <sheetData sheetId="329"/>
      <sheetData sheetId="330" refreshError="1"/>
      <sheetData sheetId="331" refreshError="1"/>
      <sheetData sheetId="332"/>
      <sheetData sheetId="333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/>
      <sheetData sheetId="465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/>
      <sheetData sheetId="484"/>
      <sheetData sheetId="485"/>
      <sheetData sheetId="486"/>
      <sheetData sheetId="487" refreshError="1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 refreshError="1"/>
      <sheetData sheetId="533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/>
      <sheetData sheetId="541"/>
      <sheetData sheetId="542" refreshError="1"/>
      <sheetData sheetId="543"/>
      <sheetData sheetId="544"/>
      <sheetData sheetId="545"/>
      <sheetData sheetId="546"/>
      <sheetData sheetId="547" refreshError="1"/>
      <sheetData sheetId="548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/>
      <sheetData sheetId="608"/>
      <sheetData sheetId="609" refreshError="1"/>
      <sheetData sheetId="610"/>
      <sheetData sheetId="611" refreshError="1"/>
      <sheetData sheetId="612" refreshError="1"/>
      <sheetData sheetId="613"/>
      <sheetData sheetId="614" refreshError="1"/>
      <sheetData sheetId="615" refreshError="1"/>
      <sheetData sheetId="616" refreshError="1"/>
      <sheetData sheetId="61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IEU"/>
      <sheetName val="PTDG"/>
      <sheetName val="DS cau"/>
      <sheetName val="tong hop"/>
      <sheetName val="phan tich DG"/>
      <sheetName val="gia vat lieu"/>
      <sheetName val="gia xe may"/>
      <sheetName val="gia nhan cong"/>
      <sheetName val="XL4Test5"/>
      <sheetName val="DANH SACH"/>
      <sheetName val="Sheet1"/>
      <sheetName val="Sheet3"/>
      <sheetName val="00000000"/>
      <sheetName val="10000000"/>
      <sheetName val="Sheet5_x0000__x0008__x0006__x0008__x0003_ဠ_x0000_蜰Ư༢_x0000_螸Ư༢_x0000_蠼Ư༢_x0000_裀Ư༢_x0000_襄Ư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THKP"/>
      <sheetName val="PHAN TICH`VAT TU"/>
      <sheetName val="Tien An T11"/>
      <sheetName val="DNPD-QL"/>
      <sheetName val="Bang luong"/>
      <sheetName val="Bang CC"/>
      <sheetName val=" Luong nghien "/>
      <sheetName val="QT-LN"/>
      <sheetName val="Giantiep"/>
      <sheetName val="Phuc vu"/>
      <sheetName val="May Phat"/>
      <sheetName val="1813"/>
      <sheetName val="ctTBA"/>
      <sheetName val="TTTram"/>
      <sheetName val="DO AM DT"/>
      <sheetName val="GVT"/>
      <sheetName val="VL,NC"/>
      <sheetName val="Tongke"/>
      <sheetName val="MTO REV.2(ARMOR)"/>
      <sheetName val="QTDG"/>
      <sheetName val="Dot31"/>
      <sheetName val="Dot32"/>
      <sheetName val="Dot33"/>
      <sheetName val="Dot34"/>
      <sheetName val="Dot35"/>
      <sheetName val="Dot26"/>
      <sheetName val="Dot27"/>
      <sheetName val="Dot28"/>
      <sheetName val="Dot29"/>
      <sheetName val="Dot30"/>
      <sheetName val="Sheet2"/>
      <sheetName val="giathanh1"/>
      <sheetName val="BO"/>
      <sheetName val="?_x0000_?U?_x0000_?U?_x0000_?U?_x0000_?U?_x0000_?U?_x0000_?U?_x0000__x0000__x0000__x0000__x0000__x0000_"/>
      <sheetName val="Tai khoan"/>
      <sheetName val="Sheet5_x0000__x0008__x0006__x0008__x0003_ဠ_x0000_蜰Ư༢_x0000_螸Ư༢_x0000_蠼Ư༢_x0000_⋀_x000f_쀀꾈∁_x000f_"/>
      <sheetName val="BANG DU TGAN DRC"/>
      <sheetName val="VC B_x000f_"/>
      <sheetName val="PHAN DICH VAT TU"/>
      <sheetName val="DIEL GIAI KL"/>
      <sheetName val="KLDK THUC HIEN"/>
      <sheetName val="Shaet30"/>
      <sheetName val="Sheet#2"/>
      <sheetName val="Qheet36"/>
      <sheetName val="Sheet5_x0000__x0008__x0006__x0008__x0003_?_x0000_?U?_x0000_?U?_x0000_?U?_x0000_?U?_x0000_?U"/>
      <sheetName val="Sheet5_x0000__x0008__x0006__x0008__x0003_?_x0000_?U?_x0000_?U?_x0000_?U?_x0000_?_x000f_???_x000f_"/>
      <sheetName val="TONG HOP K©N© 2ÈI"/>
      <sheetName val="DTCT-TB"/>
      <sheetName val="TONG KE DZ 0.4 KV"/>
      <sheetName val="Bia TQT"/>
      <sheetName val="Thuc thanh"/>
      <sheetName val="Luong T1- 03"/>
      <sheetName val="Luong T2- 03"/>
      <sheetName val="Luong T3- 03"/>
      <sheetName val="gia xe _x0000_ay"/>
      <sheetName val="Sheet5"/>
      <sheetName val="Sheet5_x0000__x0008__x0006__x0008__x0003_ဠ 蜰Ư༢_x0000_螸Ư༢_x0000_蠼Ư༢_x0000_裀Ư༢_x0000_襄Ư"/>
      <sheetName val="TT04"/>
      <sheetName val="dtct cau"/>
      <sheetName val="Chi tiet1"/>
      <sheetName val="TONGSBU"/>
      <sheetName val="Gia KS"/>
      <sheetName val="TL rieng"/>
      <sheetName val="TONG KE"/>
      <sheetName val="Electrical Breakdown"/>
      <sheetName val="PHAN TICH VAT T_x0015_ NGANG"/>
      <sheetName val="PHAN TACH VAT TU THEO NHOM"/>
      <sheetName val="TONG HOP NHAN CNNG"/>
      <sheetName val="DIEF GIAI CPSX"/>
      <sheetName val="BANG GIA DU UOAN THUY LOI"/>
      <sheetName val="?_x0000_?Ý?_x0000_?Ý?_x0000_?Ý?_x0000_?Ý?_x0000_?Ý?_x0000_?Ý?_x0000__x0000__x0000__x0000__x0000__x0000_"/>
      <sheetName val="Sheet5_x0000__x0008__x0006__x0008__x0003_?_x0000_?Ý?_x0000_?Ý?_x0000_?Ý?_x0000_?Ý?_x0000_?Ý"/>
      <sheetName val="Sheet5?_x0008__x0006__x0008__x0003_ဠ?蜰Ư༢?螸Ư༢?蠼Ư༢?裀Ư༢?襄Ư"/>
      <sheetName val="CHIET TINH DGN GIA"/>
      <sheetName val="ay (28-10-2005)_x0000__x0000_#2_Du toan nga"/>
      <sheetName val="?"/>
      <sheetName val="Sheet5?_x0008__x0006__x0008__x0003_ဠ?蜰Ư༢?螸Ư༢?蠼Ư༢?⋀_x000f_쀀꾈∁_x000f_"/>
      <sheetName val="???U???U???U???U???U???U???????"/>
      <sheetName val="Sheet5?_x0008__x0006__x0008__x0003_???U???U???U???U???U"/>
      <sheetName val="Sheet5?_x0008__x0006__x0008__x0003_???U???U???U???_x000f_???_x000f_"/>
      <sheetName val="???U???U???U???U???U???U??"/>
      <sheetName val="Sheet5?_x0008__x0006__x0008__x0003_ဠ 蜰Ư༢?螸Ư༢?蠼Ư༢?裀Ư༢?襄Ư"/>
      <sheetName val="gia xe ?ay"/>
      <sheetName val="_"/>
      <sheetName val="dg"/>
      <sheetName val="DS_cau"/>
      <sheetName val="DANH_SACH"/>
      <sheetName val="tong_hop"/>
      <sheetName val="phan_tich_DG"/>
      <sheetName val="gia_vat_lieu"/>
      <sheetName val="gia_xe_may"/>
      <sheetName val="gia_nhan_cong"/>
      <sheetName val="PHAN_TICH_VAT_TU_NGANG"/>
      <sheetName val="BANG_DU_TOAN"/>
      <sheetName val="BANG_DU_TOAN_DRC"/>
      <sheetName val="DIEN_GIAI_TIEN_LUONG"/>
      <sheetName val="TONG_HOP_KINH_PHI"/>
      <sheetName val="CHIET_TINH_DON_GIA"/>
      <sheetName val="PHAN_TICH_KHOI_LUONG"/>
      <sheetName val="TH_VAT_TU"/>
      <sheetName val="VC_OTO"/>
      <sheetName val="VC_BO"/>
      <sheetName val="PHAN_TICH_VAT_TU"/>
      <sheetName val="PHAN_TICH_VAT_TU_THEO_NHOM"/>
      <sheetName val="TONG_HOP_NHAN_CONG"/>
      <sheetName val="TONG_HOP_CA_MAY"/>
      <sheetName val="DON_GIA_TONG_HOP"/>
      <sheetName val="DIEN_GIAI_CPSX"/>
      <sheetName val="BANG_GIA_DU_TOAN_THUY_LOI"/>
      <sheetName val="DON_GIA_TONG_HOP_THUY_LOI"/>
      <sheetName val="BANG_GIA_DAU_THAU"/>
      <sheetName val="DIEN_GIAI_TIEN_LUONG_DRC"/>
      <sheetName val="BANG_GIA_DEN_CHAN_CT"/>
      <sheetName val="BANG_BU_VAN_CHUYEN"/>
      <sheetName val="CHI_PHI_CA_MAY"/>
      <sheetName val="CHI_PHI_NHAN_CONG"/>
      <sheetName val="PHAN_TICH_DGCT"/>
      <sheetName val="PHAN_TICH_DGCT_TP"/>
      <sheetName val="Sheet5ဠ蜰Ư༢螸Ư༢蠼Ư༢裀Ư༢襄Ư༢览Ư༢"/>
      <sheetName val="DIEN_GIAI_KL"/>
      <sheetName val="KL_DUONG_GOM"/>
      <sheetName val="TGTHUC_HIEN"/>
      <sheetName val="KLLK_THUC_HIEN"/>
      <sheetName val="PTCT_MUONG"/>
      <sheetName val="DGTH_MUONG"/>
      <sheetName val="PHAN_TICH`VAT_TU"/>
      <sheetName val="Thuc_thanh"/>
      <sheetName val="Sheet5ဠ蜰Ư༢螸Ư༢蠼Ư༢裀Ư༢襄Ư"/>
      <sheetName val="Tien_An_T11"/>
      <sheetName val="Bang_luong"/>
      <sheetName val="Bang_CC"/>
      <sheetName val="_Luong_nghien_"/>
      <sheetName val="Phuc_vu"/>
      <sheetName val="May_Phat"/>
      <sheetName val="? ?U?_x0000_?U?_x0000_?U?_x0000_?U?_x0000_?U?_x0000_?U?_x0000__x0000__x0000__x0000__x0000__x0000_"/>
      <sheetName val="gia xe "/>
      <sheetName val="Sheet5__x0008__x0006__x0008__x0003_ဠ_蜰Ư༢_螸Ư༢_蠼Ư༢_裀Ư༢_襄Ư"/>
      <sheetName val="ay (28-10-2005)"/>
      <sheetName val="Sheet5__x0008__x0006__x0008__x0003_ဠ_蜰Ư༢_螸Ư༢_蠼Ư༢_⋀_x000f_쀀꾈∁_x000f_"/>
      <sheetName val="___U___U___U___U___U___U_______"/>
      <sheetName val="Sheet5__x0008__x0006__x0008__x0003____U___U___U___U___U"/>
      <sheetName val="Sheet5__x0008__x0006__x0008__x0003____U___U___U____x000f_____x000f_"/>
      <sheetName val="___U___U___U___U___U___U__"/>
      <sheetName val="Sheet5__x0008__x0006__x0008__x0003_ဠ 蜰Ư༢_螸Ư༢_蠼Ư༢_裀Ư༢_襄Ư"/>
      <sheetName val="gia xe _ay"/>
      <sheetName val=" lam_x0000__x000e_2_Goi 1 (TT04)_x0000_ 2_goi 1 d"/>
      <sheetName val="? ?U???U???U???U???U???U???????"/>
      <sheetName val="Sheet5_x0000__x0008__x0006__x0008__x0003_? ?U?_x0000_?U?_x0000_?U?_x0000_?U?_x0000_?U"/>
      <sheetName val="Sheet5?_x0008__x0006__x0008__x0003_? ?U???U???U???U???U"/>
      <sheetName val="DK-TT"/>
      <sheetName val="dtct cong"/>
      <sheetName val="? ?U???U???U???U???U???U??"/>
      <sheetName val="PTVT (MAU)"/>
      <sheetName val="_ _U_"/>
      <sheetName val="_ _U___U___U___U___U___U_______"/>
      <sheetName val="Sheet5__x0008__x0006__x0008__x0003__ _U___U___U___U___U"/>
      <sheetName val="_ _U___U___U___U___U___U__"/>
      <sheetName val="Tong_ke"/>
      <sheetName val=""/>
      <sheetName val="Sheet5_x0000__x0008__x0006__x0008__x0003_ဠ_x0000_蜰Ư༢_x0000_螸Ư༢_x0000_蠼Ư༢_x0000_⋀_x000f_쀀궈∁_x000f_"/>
      <sheetName val="_ia nhan cong"/>
      <sheetName val="'ia nhan cong"/>
      <sheetName val="Thuc thanh_x0000_ס_x0000__x0000__x0000__x0000__x0000__x0000__x0000__x0000__x0009__x0000_忀ס_x0000__x0004__x0000__x0000__x0000__x0000__x0000_"/>
      <sheetName val="???Ý???Ý???Ý???Ý???Ý???Ý???????"/>
      <sheetName val="Sheet5?_x0008__x0006__x0008__x0003_???Ý???Ý???Ý???Ý???Ý"/>
      <sheetName val=" Luong nghiun "/>
      <sheetName val="_x0000__x0000__x0000__x0000__x0000__x0000__x0000__x0000__x0000__x0000__x0000_![BC11cau-QL15A-3.xl"/>
      <sheetName val="DO_AM_DT"/>
      <sheetName val="ay (28-10-2005)_x0000_#2_Du toan ngay"/>
      <sheetName val=" lam"/>
      <sheetName val="Thuc thanh_x0000_ס_x0000__x0000__x0000__x0000__x0000__x0000__x0000__x0000_ _x0000_忀ס_x0000__x0004__x0000__x0000__x0000__x0000__x0000_"/>
      <sheetName val="Sheet5??U??U??U??U??U??U?"/>
      <sheetName val="Sheet5??U??U??U??U??U"/>
      <sheetName val="Sheet5__x0008__x0006__x0008__x0003_?_?U?_?U?_?U?_?U?_?U"/>
      <sheetName val="Sheet5__x0008__x0006__x0008__x0003_?_?U?_?U?_?U?_?_x000f_???_x000f_"/>
      <sheetName val="Sheet5__x0008__x0006__x0008__x0003_? ?U?_?U?_?U?_?U?_?U"/>
    </sheetNames>
    <sheetDataSet>
      <sheetData sheetId="0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D11" t="str">
            <v>m3</v>
          </cell>
          <cell r="E11">
            <v>52.75</v>
          </cell>
          <cell r="F11">
            <v>278810.8254982286</v>
          </cell>
          <cell r="G11">
            <v>35358.619999999995</v>
          </cell>
          <cell r="H11">
            <v>0</v>
          </cell>
          <cell r="I11">
            <v>488783.70715874148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F62">
            <v>4911215.3371428577</v>
          </cell>
          <cell r="G62">
            <v>0</v>
          </cell>
          <cell r="H62">
            <v>99583.053999999989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D154" t="str">
            <v>Bé</v>
          </cell>
          <cell r="E154">
            <v>4</v>
          </cell>
          <cell r="F154">
            <v>594310.03418620001</v>
          </cell>
          <cell r="G154">
            <v>9170.9856</v>
          </cell>
          <cell r="H154">
            <v>2246.2963200000004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F172">
            <v>594310.03418620001</v>
          </cell>
          <cell r="G172">
            <v>9170.9856</v>
          </cell>
          <cell r="H172">
            <v>2246.2963200000004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E268">
            <v>3150</v>
          </cell>
          <cell r="F268">
            <v>5714.2857142857138</v>
          </cell>
          <cell r="G268">
            <v>6287.7246742857133</v>
          </cell>
          <cell r="H268">
            <v>16215.547368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D291" t="str">
            <v>TÊn</v>
          </cell>
          <cell r="E291">
            <v>28.07</v>
          </cell>
          <cell r="F291">
            <v>4932735.3371428577</v>
          </cell>
          <cell r="G291">
            <v>179831.68000000002</v>
          </cell>
          <cell r="H291">
            <v>210581.53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E423">
            <v>28.07</v>
          </cell>
          <cell r="F423">
            <v>4932735.3371428577</v>
          </cell>
          <cell r="G423">
            <v>179831.68000000002</v>
          </cell>
          <cell r="H423">
            <v>210581.53</v>
          </cell>
          <cell r="I423">
            <v>7224454.8297665929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 refreshError="1"/>
      <sheetData sheetId="177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/>
      <sheetData sheetId="257" refreshError="1"/>
      <sheetData sheetId="258"/>
      <sheetData sheetId="259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29">
          <cell r="Q29">
            <v>6091</v>
          </cell>
        </row>
        <row r="30">
          <cell r="Q30">
            <v>3500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-vat-lieu"/>
      <sheetName val="nc-cm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Tien An T11"/>
      <sheetName val="DNPD-QL"/>
      <sheetName val="Bang luong"/>
      <sheetName val="Bang CC"/>
      <sheetName val=" Luong nghien "/>
      <sheetName val="QT-LN"/>
      <sheetName val="Giantiep"/>
      <sheetName val="Tong hop"/>
      <sheetName val="Phuc vu"/>
      <sheetName val="May Phat"/>
      <sheetName val="1813"/>
      <sheetName val="dtct_Duong,tc"/>
      <sheetName val="Tra_bang"/>
      <sheetName val="px2,tb-t,"/>
      <sheetName val="gVL"/>
      <sheetName val="DTCT"/>
      <sheetName val="nc%cm"/>
      <sheetName val="dtct cau"/>
      <sheetName val="NhucauKP"/>
      <sheetName val="Sheet3 (2)"/>
      <sheetName val="XL4Poppy"/>
      <sheetName val="dtctODuong-01"/>
      <sheetName val="Sheet! (2)"/>
      <sheetName val="CtiedQII"/>
      <sheetName val="DHop08"/>
      <sheetName val="Ctiet 9"/>
      <sheetName val="Ctiet!1"/>
      <sheetName val="00 00000"/>
      <sheetName val="CVC-_x0010_1"/>
      <sheetName val="dt#tke-01"/>
      <sheetName val="ptdg-00 (2)"/>
      <sheetName val="02- 9"/>
      <sheetName val="Cheet3"/>
      <sheetName val="THop0_x0015_"/>
      <sheetName val="Bke0_x0015_"/>
      <sheetName val="_x0004_en 31,7"/>
      <sheetName val="THop0("/>
      <sheetName val="BC9Tfam"/>
      <sheetName val="tra-vat-lieu (duyet)"/>
      <sheetName val="tra bang"/>
      <sheetName val="TVL"/>
      <sheetName val="nc_cm"/>
      <sheetName val="CORE PLATE"/>
      <sheetName val="ASSY"/>
      <sheetName val="NEEDLE"/>
      <sheetName val="TR "/>
      <sheetName val="TR  AJO"/>
      <sheetName val="TR  ALO"/>
      <sheetName val="DAT 5"/>
      <sheetName val="TR PLUG"/>
      <sheetName val="TR BARREL"/>
      <sheetName val="TR_GR"/>
      <sheetName val="TR  JUKI"/>
      <sheetName val="GUIDE"/>
      <sheetName val="MPY_04003M"/>
      <sheetName val="JUN.07  "/>
      <sheetName val="Kashime_Auto"/>
      <sheetName val="WEITHT1"/>
      <sheetName val="NC_CAM"/>
      <sheetName val="INV.0706JPY"/>
      <sheetName val="Schedule08.07"/>
      <sheetName val="CHENH LECH"/>
      <sheetName val="OKAYA KH ALO"/>
      <sheetName val="OKAYA  (2)"/>
      <sheetName val="OKAYA "/>
      <sheetName val="Sheet4"/>
      <sheetName val="nhiemvu2006"/>
      <sheetName val="RutTM"/>
      <sheetName val="10000000"/>
      <sheetName val="20000000"/>
      <sheetName val="30000000"/>
      <sheetName val="[ duong257-272."/>
      <sheetName val="ptdg-01_(2)"/>
      <sheetName val="NXT-10T_(2)"/>
      <sheetName val="NXT-10T_(3)"/>
      <sheetName val="NXT-9T_(2)"/>
      <sheetName val="NXT-10T_(4)"/>
      <sheetName val="Sheet1_(2)"/>
      <sheetName val="dtct_cong"/>
      <sheetName val="C_tietTH6T"/>
      <sheetName val="C_tiet_05"/>
      <sheetName val="Den_31,7"/>
      <sheetName val="Bke_10"/>
      <sheetName val="UOc_T10"/>
      <sheetName val="Bke_11"/>
      <sheetName val="Uoc_2005"/>
      <sheetName val="Bke_12"/>
      <sheetName val="Tien_An_T11"/>
      <sheetName val="Bang_luong"/>
      <sheetName val="Bang_CC"/>
      <sheetName val="_Luong_nghien_"/>
      <sheetName val="Tong_hop"/>
      <sheetName val="Phuc_vu"/>
      <sheetName val="May_Phat"/>
      <sheetName val="dtct_cau"/>
      <sheetName val="Bia"/>
      <sheetName val="THKP D"/>
      <sheetName val="THKP"/>
      <sheetName val="Bu gia1"/>
      <sheetName val="Bu gia in"/>
      <sheetName val="Bu gia"/>
      <sheetName val="CL CL"/>
      <sheetName val="CL"/>
      <sheetName val="DT"/>
      <sheetName val="Tra KS"/>
      <sheetName val="_ duong257-272."/>
      <sheetName val="GiaVL"/>
      <sheetName val="d4ct_Duong-01"/>
      <sheetName val="TH_GTXL࠭TC"/>
      <sheetName val="THop51"/>
      <sheetName val="Ctie塅䕃⹌"/>
      <sheetName val="Ctiet02_x0000__x0018_[ duong257-272.xls]Bke"/>
    </sheetNames>
    <sheetDataSet>
      <sheetData sheetId="0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  <cell r="J117">
            <v>12517</v>
          </cell>
        </row>
        <row r="118">
          <cell r="G118" t="str">
            <v>Tra nh©n c«ng</v>
          </cell>
          <cell r="H118" t="str">
            <v>ThÐp b¶n</v>
          </cell>
          <cell r="I118" t="str">
            <v>kg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 refreshError="1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 refreshError="1"/>
      <sheetData sheetId="161" refreshError="1"/>
      <sheetData sheetId="162" refreshError="1"/>
      <sheetData sheetId="163" refreshError="1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/>
      <sheetData sheetId="233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-vat-lieu"/>
      <sheetName val="cvc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ra_vat_lieu"/>
      <sheetName val="THDT"/>
      <sheetName val="DM-Goc"/>
      <sheetName val="Gia-CT"/>
      <sheetName val="PTCP"/>
      <sheetName val="cphoi"/>
      <sheetName val="XL4Poppy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Tai khoan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DTCT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on-c"/>
      <sheetName val="duc"/>
      <sheetName val="n4"/>
      <sheetName val="bang "/>
      <sheetName val="373.e6"/>
      <sheetName val="678e5"/>
      <sheetName val="372 e6"/>
      <sheetName val="373 e4"/>
      <sheetName val="677e5"/>
      <sheetName val="Mau NT cho doi"/>
      <sheetName val="THDG- Nha VS"/>
      <sheetName val="THDG- Mong thiet bi"/>
      <sheetName val="gvl"/>
      <sheetName val="SILICATE"/>
      <sheetName val="THCT"/>
      <sheetName val="THDZ0,4"/>
      <sheetName val="TH DZ35"/>
      <sheetName val="tong hgp"/>
      <sheetName val="YL4Test5"/>
      <sheetName val="duc da"/>
      <sheetName val="son"/>
      <sheetName val="A Tam"/>
      <sheetName val="A To"/>
      <sheetName val="a.thanh da"/>
      <sheetName val="co nguyen"/>
      <sheetName val="lap thinh"/>
      <sheetName val="xe ui ly"/>
      <sheetName val="xe cuoc Dat"/>
      <sheetName val="vc xe ben"/>
      <sheetName val="van chuyen"/>
      <sheetName val="vtu "/>
      <sheetName val="chi phi khac"/>
      <sheetName val="vtu le "/>
      <sheetName val="vtu l0n"/>
      <sheetName val="TONG HOPVAT TU MOI"/>
      <sheetName val="QUYET TOAN "/>
      <sheetName val="ESTI."/>
      <sheetName val="DI-ESTI"/>
      <sheetName val="Tong hop phan bo nhien lieu"/>
      <sheetName val="XD Ninh Quang"/>
      <sheetName val="K10"/>
      <sheetName val="PB chi tiet"/>
      <sheetName val="tong hop phan bo nhien lieu "/>
      <sheetName val="402"/>
      <sheetName val="THTram"/>
      <sheetName val="[TKKT_15Alan1-dg.xls࡝DTCTNÀNG"/>
      <sheetName val="cat vaɮѧ"/>
      <sheetName val="Gia KS"/>
      <sheetName val="DTCT-TB"/>
      <sheetName val="[TKKT_15Alan1-dg.xlsYPTDG"/>
      <sheetName val="MTL$-INTER"/>
      <sheetName val="chiet tifh khoan son "/>
      <sheetName val="ႀ￸B"/>
      <sheetName val="CANDOI"/>
      <sheetName val="GT"/>
      <sheetName val="GITHICH"/>
      <sheetName val="KQ"/>
      <sheetName val="GT KQ"/>
      <sheetName val="NS"/>
      <sheetName val="GT NS"/>
      <sheetName val="CNO"/>
      <sheetName val="CHITIEU"/>
      <sheetName val="\HKP22-46"/>
      <sheetName val="_TKKT_15Alan1-dg.xlsYPTDG"/>
      <sheetName val="GiaVL"/>
      <sheetName val="_x000d_BTA"/>
      <sheetName val="D_x0014_CTQD"/>
      <sheetName val="_x0004_TCT22-46"/>
      <sheetName val="_x0007_XL"/>
      <sheetName val="_x0013_heet2"/>
      <sheetName val="to.ghoptt"/>
      <sheetName val="_x000a_BTA"/>
      <sheetName val="Da_tan_dung"/>
      <sheetName val="tong_hop"/>
      <sheetName val="phan_tich_DG"/>
      <sheetName val="gia_vat_lieu"/>
      <sheetName val="gia_xe_may"/>
      <sheetName val="gia_nhan_cong"/>
      <sheetName val="da_1x2"/>
      <sheetName val="cat_vang"/>
      <sheetName val="Tai_khoan"/>
      <sheetName val="TM_Gach"/>
      <sheetName val="HM_bao_gia"/>
      <sheetName val="BiaTong_Khoan"/>
      <sheetName val="BiaT_K1"/>
      <sheetName val="TH_khoan_GC+H+L+S"/>
      <sheetName val="TM_Khoan_HAN"/>
      <sheetName val="TM_Khoan_GC"/>
      <sheetName val="TM_Khoan_SON"/>
      <sheetName val="tc_phan_tich_don_gia"/>
      <sheetName val="tc_chi_tiet_TC"/>
      <sheetName val="tc_chiet_tinh_TC"/>
      <sheetName val="tc_Don_gia"/>
      <sheetName val="tc_TH_-_TC"/>
      <sheetName val="tc_Bia_TC_(3)"/>
      <sheetName val="chi_tiet_khoan_son"/>
      <sheetName val="chiet_tinh_khoan_son_"/>
      <sheetName val="Don_gia_khoan_son_"/>
      <sheetName val="TH_khoan_son"/>
      <sheetName val="SS_Sgianh"/>
      <sheetName val="chi_tiet_Khoan_GC+HTP"/>
      <sheetName val="chiet_tinh_Khoan_GC+HTP"/>
      <sheetName val="Dongiakhoan_GC+HTP"/>
      <sheetName val="TH_khoan_GC+HTP"/>
      <sheetName val="chi_tiet_Khoan_gia_cong"/>
      <sheetName val="chiet_tinh_Khoan_gia_cong"/>
      <sheetName val="Don_gia_khoan_gia_cong"/>
      <sheetName val="TH_khoan_gia_cong"/>
      <sheetName val="chi_tiet_Khoan_Han"/>
      <sheetName val="chiet_tinh_Khoan_Han"/>
      <sheetName val="TH_khoan_han"/>
      <sheetName val="chi_tiet_K_lap_TB"/>
      <sheetName val="chiet_tinh_K_lap_TB"/>
      <sheetName val="Dongia_K_lap_TB"/>
      <sheetName val="TH_K_lap_TB"/>
      <sheetName val="TIEN_L"/>
      <sheetName val="bang_"/>
      <sheetName val="373_e6"/>
      <sheetName val="372_e6"/>
      <sheetName val="373_e4"/>
      <sheetName val="ESTI_"/>
      <sheetName val="Mau_NT_cho_doi"/>
      <sheetName val="THDG-_Nha_VS"/>
      <sheetName val="THDG-_Mong_thiet_bi"/>
      <sheetName val="duc_da"/>
      <sheetName val="A_Tam"/>
      <sheetName val="A_To"/>
      <sheetName val="a_thanh_da"/>
      <sheetName val="co_nguyen"/>
      <sheetName val="lap_thinh"/>
      <sheetName val="xe_ui_ly"/>
      <sheetName val="xe_cuoc_Dat"/>
      <sheetName val="vc_xe_ben"/>
      <sheetName val="van_chuyen"/>
      <sheetName val="vtu_"/>
      <sheetName val="chi_phi_khac"/>
      <sheetName val="vtu_le_"/>
      <sheetName val="vtu_l0n"/>
      <sheetName val="TONG_HOPVAT_TU_MOI"/>
      <sheetName val="QUYET_TOAN_"/>
      <sheetName val="Bu_vat_lieu"/>
      <sheetName val="??B"/>
      <sheetName val="cat va??"/>
      <sheetName val="_HKP22-46"/>
      <sheetName val="_TKKT_15Alan1-dg.xls࡝DTCTNÀNG"/>
      <sheetName val="[TKKT_15Alan1-dg.xls?DTCTNÀNG"/>
      <sheetName val="TNBH_x0000_ͧ_x001f_[TKKT_15Alan1-dg.xls]tls"/>
      <sheetName val="¢çeet9"/>
      <sheetName val="cat va__"/>
      <sheetName val="[TKKT_15Ala"/>
      <sheetName val="CHITIET"/>
      <sheetName val="TK"/>
      <sheetName val="Giaitrinh"/>
      <sheetName val="M02"/>
      <sheetName val="M03"/>
      <sheetName val="M5"/>
      <sheetName val="hd01"/>
      <sheetName val="Du_lieu"/>
      <sheetName val="TH_DZ35"/>
      <sheetName val="FD"/>
      <sheetName val="GI"/>
      <sheetName val="EE (3)"/>
      <sheetName val="PAVEMENT"/>
      <sheetName val="TRAFFIC"/>
      <sheetName val="_BTA"/>
      <sheetName val="__B"/>
      <sheetName val="_TKKT_15Alan1-dg.xls_DTCTNÀNG"/>
      <sheetName val="CT35"/>
      <sheetName val="Gia"/>
      <sheetName val="_TKKT_15Alan1-dg.xls?DTCTNÀNG"/>
      <sheetName val="_x0000__x0000__x0000__x0000_??_x0000__x0000__x0000__x0000__x0000__x0000__x0000__x0000_??_x0000__x0000_±_x0000__x0000__x0000__x0000__x0000__x0000__x0000__x0000__x0000__x0000__x0000__x0000_"/>
    </sheetNames>
    <sheetDataSet>
      <sheetData sheetId="0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/>
      <sheetData sheetId="87"/>
      <sheetData sheetId="88"/>
      <sheetData sheetId="89"/>
      <sheetData sheetId="90"/>
      <sheetData sheetId="9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/>
      <sheetData sheetId="226" refreshError="1"/>
      <sheetData sheetId="227" refreshError="1"/>
      <sheetData sheetId="228" refreshError="1"/>
      <sheetData sheetId="229" refreshError="1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 refreshError="1"/>
      <sheetData sheetId="243" refreshError="1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/>
      <sheetData sheetId="327" refreshError="1"/>
      <sheetData sheetId="328"/>
      <sheetData sheetId="329" refreshError="1"/>
      <sheetData sheetId="330"/>
      <sheetData sheetId="331"/>
      <sheetData sheetId="332"/>
      <sheetData sheetId="333"/>
      <sheetData sheetId="334"/>
      <sheetData sheetId="335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 cong"/>
      <sheetName val="CVC"/>
      <sheetName val="TVLIEU"/>
      <sheetName val="TH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bravo41"/>
      <sheetName val="tra-vat-lieu"/>
      <sheetName val="dtct cong_x0000_ȁ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  <sheetName val="dtct_x0000_cong"/>
      <sheetName val="gvl"/>
      <sheetName val="THTram"/>
      <sheetName val="DTCT"/>
      <sheetName val="DOAM0654CAS"/>
      <sheetName val="hold5"/>
      <sheetName val="hold6"/>
      <sheetName val="Tai khoan"/>
      <sheetName val="dtct cong_x0000_?"/>
      <sheetName val="dtct ccu"/>
      <sheetName val="Tra_bang"/>
      <sheetName val="KSTK-tkkd"/>
      <sheetName val="t"/>
      <sheetName val="BK N111"/>
      <sheetName val="BKN111(06)"/>
      <sheetName val="XL4Poppy"/>
      <sheetName val="TVL"/>
      <sheetName val="NEW-PANEL"/>
      <sheetName val="Pÿÿÿÿcau"/>
      <sheetName val="SILICATE"/>
      <sheetName val="_x0000_"/>
      <sheetName val="tra_vat_lieu"/>
      <sheetName val="dtct cong?ȁ"/>
      <sheetName val="dtct cong??"/>
      <sheetName val="TH_cong"/>
      <sheetName val="dtct_cong"/>
      <sheetName val="ptdg_cong"/>
      <sheetName val="PTDG_cau"/>
      <sheetName val="dtct_cau"/>
      <sheetName val="Chi_tiet"/>
      <sheetName val="dtct_congȁ"/>
      <sheetName val="Tai_khoan"/>
      <sheetName val="tungphal"/>
      <sheetName val="dtct cong_ȁ"/>
      <sheetName val="dtct cong__"/>
      <sheetName val="ptdg"/>
      <sheetName val="4"/>
      <sheetName val="dtct?cong"/>
      <sheetName val="?"/>
      <sheetName val="BKN111(06("/>
      <sheetName val="VC-Dу-DH"/>
      <sheetName val="dtct_cong?"/>
      <sheetName val="dtct cong_?"/>
    </sheetNames>
    <sheetDataSet>
      <sheetData sheetId="0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2">
          <cell r="A522">
            <v>25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 refreshError="1"/>
      <sheetData sheetId="62" refreshError="1"/>
      <sheetData sheetId="63"/>
      <sheetData sheetId="64" refreshError="1"/>
      <sheetData sheetId="65" refreshError="1"/>
      <sheetData sheetId="66" refreshError="1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 DOWN-0615-cn"/>
      <sheetName val="BREAK DOWN-0615"/>
      <sheetName val="SUMMARY"/>
      <sheetName val="BREAK DOWN"/>
      <sheetName val="BREAK DOWN_PQ"/>
    </sheetNames>
    <sheetDataSet>
      <sheetData sheetId="0"/>
      <sheetData sheetId="1"/>
      <sheetData sheetId="2" refreshError="1">
        <row r="16">
          <cell r="I16">
            <v>31.945</v>
          </cell>
        </row>
      </sheetData>
      <sheetData sheetId="3"/>
      <sheetData sheetId="4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(2)"/>
      <sheetName val="1"/>
      <sheetName val="3"/>
      <sheetName val="4"/>
      <sheetName val="DIVISION14"/>
      <sheetName val="2.1.1(2)"/>
      <sheetName val="2.2.1"/>
      <sheetName val="2.3.1(2)"/>
      <sheetName val="2.3.1(3)"/>
      <sheetName val="2.3.1"/>
      <sheetName val="2.3.3"/>
      <sheetName val="2.4.1(1)"/>
      <sheetName val="2.4.1(2)"/>
      <sheetName val="2.4.1"/>
      <sheetName val="2.4.2"/>
      <sheetName val="Corec IPC13"/>
      <sheetName val="2.4.2(1)"/>
      <sheetName val="2.4.3"/>
      <sheetName val="2.5.1"/>
      <sheetName val="3.1.1"/>
      <sheetName val="3.1.4"/>
      <sheetName val="4.1.1"/>
      <sheetName val="4.1.2"/>
      <sheetName val="4.2.4"/>
      <sheetName val="4.3.2"/>
      <sheetName val="4.3.3"/>
      <sheetName val="5.3.1"/>
      <sheetName val="5.5.2"/>
      <sheetName val="5.5.4"/>
      <sheetName val="5.5.6"/>
      <sheetName val="5.5.8"/>
      <sheetName val="5.2.1,5.5.12 "/>
      <sheetName val="Summary Q.L.T Steel"/>
      <sheetName val="Stock July"/>
      <sheetName val="Advance payment"/>
      <sheetName val=" payment for Piling "/>
      <sheetName val="PCCP"/>
      <sheetName val="Bridge"/>
      <sheetName val=" Gider Bridge (2)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  <sheetData sheetId="17">
        <row r="64">
          <cell r="F64">
            <v>11333.347</v>
          </cell>
        </row>
      </sheetData>
      <sheetData sheetId="18">
        <row r="11">
          <cell r="A11" t="str">
            <v>MR No.</v>
          </cell>
        </row>
        <row r="164">
          <cell r="E164">
            <v>396282.87</v>
          </cell>
          <cell r="F164">
            <v>396282.87</v>
          </cell>
        </row>
      </sheetData>
      <sheetData sheetId="19">
        <row r="166">
          <cell r="E166">
            <v>110850</v>
          </cell>
          <cell r="F166">
            <v>127341.51000000001</v>
          </cell>
        </row>
      </sheetData>
      <sheetData sheetId="20">
        <row r="114">
          <cell r="E114">
            <v>53548.320749999999</v>
          </cell>
          <cell r="F114">
            <v>63977.320749999999</v>
          </cell>
        </row>
      </sheetData>
      <sheetData sheetId="21">
        <row r="46">
          <cell r="G46">
            <v>82972.404999999984</v>
          </cell>
        </row>
      </sheetData>
      <sheetData sheetId="22"/>
      <sheetData sheetId="23"/>
      <sheetData sheetId="24">
        <row r="45">
          <cell r="E45">
            <v>29999.999873155197</v>
          </cell>
          <cell r="F45">
            <v>45111.293699999995</v>
          </cell>
        </row>
      </sheetData>
      <sheetData sheetId="25"/>
      <sheetData sheetId="26">
        <row r="72">
          <cell r="E72">
            <v>41561.5363</v>
          </cell>
          <cell r="F72">
            <v>44558.5363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 refreshError="1"/>
      <sheetData sheetId="34"/>
      <sheetData sheetId="35"/>
      <sheetData sheetId="36"/>
      <sheetData sheetId="37" refreshError="1"/>
      <sheetData sheetId="38" refreshError="1"/>
      <sheetData sheetId="39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  <sheetName val="Du_toan"/>
      <sheetName val="NCVL"/>
      <sheetName val="Duoi_phu_phi"/>
      <sheetName val="Thong_ke_thanh_toan_VL"/>
      <sheetName val="Thong_ke_thanh_toan_VL (2)"/>
      <sheetName val="THCT"/>
      <sheetName val="NXT T.bi"/>
      <sheetName val="BC NXT phone"/>
      <sheetName val="KHAI THUE"/>
      <sheetName val="BC TH SD HOA DON"/>
      <sheetName val="Mua vào HD TT"/>
      <sheetName val="Mua vao 5%"/>
      <sheetName val="BK MUA VAO 10%"/>
      <sheetName val="BK BAN RA"/>
      <sheetName val="Thuc thanh"/>
      <sheetName val="TT04"/>
      <sheetName val="Names"/>
      <sheetName val="dtct cong"/>
      <sheetName val="TSO_CHUNG"/>
      <sheetName val="JS duong"/>
      <sheetName val="35KV gia mo"/>
      <sheetName val="0,4KV -TBA1"/>
      <sheetName val="0,4KV - TBA2"/>
      <sheetName val="TBA"/>
      <sheetName val="Sheet8"/>
      <sheetName val="Trabang-ၔPhuoc"/>
      <sheetName val="_x0013_heet13"/>
      <sheetName val="Shaet12"/>
      <sheetName val=" quy I-2005"/>
      <sheetName val="Quy 2- 2005 "/>
      <sheetName val="Quy III- 2005 "/>
      <sheetName val="Quy 4- 2005"/>
      <sheetName val="3.1.1"/>
      <sheetName val="3.1.4"/>
      <sheetName val="2.5.1"/>
      <sheetName val="4.1.1"/>
      <sheetName val="4.3.2"/>
      <sheetName val="2.3.3"/>
      <sheetName val="5.3.1"/>
      <sheetName val="2.4.3"/>
      <sheetName val="gvl"/>
      <sheetName val="Tai khoan"/>
      <sheetName val="VL"/>
      <sheetName val="SUMMARY"/>
      <sheetName val="Bao gêa"/>
      <sheetName val="Trabang-?Phuoc"/>
      <sheetName val="tra-vat-lieu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0">
          <cell r="A130">
            <v>84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 tong hop TSCD Q3"/>
      <sheetName val="BC nguon TSCD HH Q3"/>
      <sheetName val="BC nhom TSCD HH Q3"/>
      <sheetName val="BC nguon TSCD TTC Q3"/>
      <sheetName val="BC nhom TSCD TTC Q3"/>
      <sheetName val="BC nguon TSCD VH Q3"/>
      <sheetName val="BC nhom TSCD VH Q3"/>
      <sheetName val="Thuyet minh 1"/>
      <sheetName val=" Thuyet minh 2"/>
      <sheetName val="Thuyet minh 3"/>
      <sheetName val="BC trich KH Q3"/>
      <sheetName val="CTTG TSCD Q3"/>
      <sheetName val="BC Kiem ke"/>
      <sheetName val="Bia so BC nam"/>
      <sheetName val="TG von KD Q4 (2)"/>
      <sheetName val="TG von KD Q4"/>
    </sheetNames>
    <sheetDataSet>
      <sheetData sheetId="0" refreshError="1"/>
      <sheetData sheetId="1" refreshError="1"/>
      <sheetData sheetId="2">
        <row r="8">
          <cell r="D8">
            <v>132143108925</v>
          </cell>
          <cell r="E8">
            <v>74540264774</v>
          </cell>
          <cell r="F8">
            <v>54256548118</v>
          </cell>
          <cell r="G8">
            <v>888575803014</v>
          </cell>
          <cell r="H8">
            <v>1702530829982</v>
          </cell>
          <cell r="I8">
            <v>3456528678</v>
          </cell>
          <cell r="J8">
            <v>16694962813</v>
          </cell>
          <cell r="K8">
            <v>8316082665</v>
          </cell>
          <cell r="L8">
            <v>10998742142</v>
          </cell>
        </row>
        <row r="19">
          <cell r="G19">
            <v>59671077484</v>
          </cell>
          <cell r="H19">
            <v>72050689311</v>
          </cell>
        </row>
        <row r="20">
          <cell r="D20">
            <v>601414545</v>
          </cell>
          <cell r="G20">
            <v>47872125400</v>
          </cell>
        </row>
        <row r="23">
          <cell r="G23">
            <v>15331818182</v>
          </cell>
          <cell r="H23">
            <v>21362320000</v>
          </cell>
        </row>
        <row r="27">
          <cell r="G27">
            <v>7794852014</v>
          </cell>
          <cell r="H27">
            <v>3473368630</v>
          </cell>
        </row>
        <row r="33">
          <cell r="G33">
            <v>3387643427</v>
          </cell>
          <cell r="H33">
            <v>31341831021</v>
          </cell>
        </row>
        <row r="54">
          <cell r="D54">
            <v>58195842713</v>
          </cell>
          <cell r="E54">
            <v>65032382394</v>
          </cell>
          <cell r="F54">
            <v>44918330327</v>
          </cell>
          <cell r="G54">
            <v>737578053003</v>
          </cell>
          <cell r="H54">
            <v>1275081845162</v>
          </cell>
          <cell r="I54">
            <v>3456528678</v>
          </cell>
          <cell r="J54">
            <v>15053797894</v>
          </cell>
          <cell r="K54">
            <v>5522275652</v>
          </cell>
          <cell r="L54">
            <v>4761496313</v>
          </cell>
        </row>
        <row r="63">
          <cell r="D63">
            <v>6392484593</v>
          </cell>
          <cell r="E63">
            <v>2698781274</v>
          </cell>
          <cell r="F63">
            <v>3184496753</v>
          </cell>
          <cell r="G63">
            <v>44331383889</v>
          </cell>
          <cell r="H63">
            <v>89235343924</v>
          </cell>
          <cell r="I63">
            <v>0</v>
          </cell>
          <cell r="J63">
            <v>421411635</v>
          </cell>
          <cell r="K63">
            <v>459656160</v>
          </cell>
          <cell r="L63">
            <v>0</v>
          </cell>
        </row>
        <row r="66">
          <cell r="G66">
            <v>15331818182</v>
          </cell>
          <cell r="H66">
            <v>21362320000</v>
          </cell>
        </row>
        <row r="75">
          <cell r="D75">
            <v>0</v>
          </cell>
          <cell r="G75">
            <v>3387643427</v>
          </cell>
          <cell r="H75">
            <v>31341831021</v>
          </cell>
        </row>
      </sheetData>
      <sheetData sheetId="3" refreshError="1"/>
      <sheetData sheetId="4">
        <row r="8">
          <cell r="D8">
            <v>0</v>
          </cell>
          <cell r="E8">
            <v>0</v>
          </cell>
          <cell r="F8">
            <v>45276000000</v>
          </cell>
          <cell r="G8">
            <v>21362320000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9">
          <cell r="F19">
            <v>15331818182</v>
          </cell>
          <cell r="G19">
            <v>21362320000</v>
          </cell>
        </row>
        <row r="24">
          <cell r="D24">
            <v>0</v>
          </cell>
          <cell r="E24">
            <v>0</v>
          </cell>
          <cell r="F24">
            <v>28216398967</v>
          </cell>
          <cell r="G24">
            <v>19596961604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7">
          <cell r="F27">
            <v>4805748271</v>
          </cell>
          <cell r="G27">
            <v>1765358396</v>
          </cell>
        </row>
        <row r="35">
          <cell r="F35">
            <v>15331818182</v>
          </cell>
          <cell r="G35">
            <v>21362320000</v>
          </cell>
        </row>
      </sheetData>
      <sheetData sheetId="5" refreshError="1"/>
      <sheetData sheetId="6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826933200</v>
          </cell>
          <cell r="I7">
            <v>0</v>
          </cell>
          <cell r="J7">
            <v>0</v>
          </cell>
          <cell r="K7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735264558</v>
          </cell>
          <cell r="I45">
            <v>0</v>
          </cell>
          <cell r="J45">
            <v>0</v>
          </cell>
          <cell r="K45">
            <v>0</v>
          </cell>
        </row>
        <row r="53">
          <cell r="H53">
            <v>68751486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 (3)"/>
      <sheetName val="gpmb"/>
      <sheetName val="cpkhac"/>
      <sheetName val="dtoan-BVTC"/>
      <sheetName val="dtxl-duong-BVTC"/>
      <sheetName val="Sheet3"/>
      <sheetName val="dtxl-duong-ctiet"/>
      <sheetName val="Sheet2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46">
          <cell r="Q46">
            <v>2727.272727272727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</sheetNames>
    <sheetDataSet>
      <sheetData sheetId="0" refreshError="1"/>
      <sheetData sheetId="1" refreshError="1">
        <row r="1">
          <cell r="A1" t="str">
            <v>PRICE BREAKDOWN FOR ELECTRICAL INSTALLATION WORK</v>
          </cell>
          <cell r="G1" t="str">
            <v xml:space="preserve"> </v>
          </cell>
          <cell r="K1" t="str">
            <v xml:space="preserve"> </v>
          </cell>
        </row>
        <row r="2">
          <cell r="B2" t="str">
            <v>東鼎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桃園 觀塘工業區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造價分析 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造價分析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B92" t="str">
            <v>SUB-TOTAL (A.1)</v>
          </cell>
          <cell r="F92">
            <v>79627100</v>
          </cell>
          <cell r="J92">
            <v>7864</v>
          </cell>
          <cell r="L92">
            <v>79627100</v>
          </cell>
          <cell r="P92">
            <v>3085790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(公共設施)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(場區)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(碼頭區)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SYSTEM(所有燈具皆包括燈管或燈泡)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B355" t="str">
            <v xml:space="preserve"> CADWELD TAC-2G2G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SYSTEM(全廠區建築物間之管線)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40LB型鎂犧牲陽極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熱縮絕緣套管理(含熱溶膠)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自融型絕緣膠帶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熱融焊點PE包覆蓋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防蝕系統測試調整 &amp; 交通安全措施費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F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B484" t="str">
            <v>MOSAIC PANEL  SIZE 1200Hx1200W, W/</v>
          </cell>
          <cell r="F484">
            <v>0</v>
          </cell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600V控制電纜,銅導体,PVC絕緣,麥拉遮蔽(OVERALL),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PVC黑色被覆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600V控制電纜,銅導体,PVC絕緣,麥拉遮蔽(OVERALL),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PVC黑色被覆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600V控制電纜,銅導体,PVC絕緣,麥拉遮蔽(OVERALL),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PVC黑色被覆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600V控制電纜,銅導体,PVC絕緣,麥拉遮蔽(OVERALL),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PVC黑色被覆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600V控制電纜,銅導体,PVC絕緣,麥拉遮蔽(OVERALL),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PVC黑色被覆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600V控制電纜,銅導体,PVC絕緣,麥拉遮蔽(OVERALL),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PVC黑色被覆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300V信號電纜,PVC絕緣,麥拉遮蔽(OVERALL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黑色被覆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300V信號電纜,PVC絕緣,麥拉遮蔽(OVERALL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黑色被覆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300V信號電纜,PVC絕緣,麥拉遮蔽(OVERALL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黑色被覆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1/4圓(半徑30公分)低溫偵測器之補償器遮蔽板SS316製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接線箱,附端子板20P,FRP外殼,屋外防水型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接線箱,附端子板50P,FRP外殼,屋外防水型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接線箱,附端子板100P,FRP外殼,屋外防水型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100X50X5X7.5X2.4高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附基礎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為3.6M高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為1.95M高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(與儀控共用)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0"/>
  <sheetViews>
    <sheetView tabSelected="1" topLeftCell="A126" zoomScale="115" zoomScaleNormal="100" workbookViewId="0">
      <selection activeCell="B126" sqref="B126"/>
    </sheetView>
  </sheetViews>
  <sheetFormatPr defaultRowHeight="15.75"/>
  <cols>
    <col min="1" max="1" width="4.25" style="69" customWidth="1"/>
    <col min="2" max="2" width="34.875" style="69" customWidth="1"/>
    <col min="3" max="3" width="7.375" style="69" customWidth="1"/>
    <col min="4" max="4" width="10.75" style="69" customWidth="1"/>
    <col min="5" max="5" width="16.25" style="136" customWidth="1"/>
    <col min="6" max="6" width="15.625" style="136" customWidth="1"/>
    <col min="7" max="7" width="12.375" style="69" customWidth="1"/>
    <col min="8" max="16384" width="9" style="69"/>
  </cols>
  <sheetData>
    <row r="1" spans="1:6" ht="15" customHeight="1">
      <c r="A1" s="66" t="s">
        <v>347</v>
      </c>
      <c r="B1" s="67"/>
      <c r="C1" s="68"/>
      <c r="D1" s="68"/>
      <c r="E1" s="372" t="s">
        <v>348</v>
      </c>
      <c r="F1" s="372"/>
    </row>
    <row r="2" spans="1:6" ht="16.5" customHeight="1">
      <c r="A2" s="70" t="s">
        <v>349</v>
      </c>
      <c r="B2" s="70"/>
      <c r="C2" s="71"/>
      <c r="D2" s="371" t="s">
        <v>350</v>
      </c>
      <c r="E2" s="371"/>
      <c r="F2" s="371"/>
    </row>
    <row r="3" spans="1:6" ht="15" customHeight="1">
      <c r="A3" s="72"/>
      <c r="B3" s="73"/>
      <c r="C3" s="71"/>
      <c r="D3" s="371" t="s">
        <v>351</v>
      </c>
      <c r="E3" s="371"/>
      <c r="F3" s="371"/>
    </row>
    <row r="4" spans="1:6" ht="16.5" customHeight="1">
      <c r="A4" s="72"/>
      <c r="B4" s="73"/>
      <c r="C4" s="71"/>
      <c r="D4" s="71"/>
      <c r="E4" s="74"/>
      <c r="F4" s="75"/>
    </row>
    <row r="5" spans="1:6" s="76" customFormat="1" ht="23.25" customHeight="1">
      <c r="A5" s="377" t="s">
        <v>352</v>
      </c>
      <c r="B5" s="377"/>
      <c r="C5" s="377"/>
      <c r="D5" s="377"/>
      <c r="E5" s="377"/>
      <c r="F5" s="377"/>
    </row>
    <row r="6" spans="1:6" ht="16.5" customHeight="1">
      <c r="A6" s="375" t="s">
        <v>353</v>
      </c>
      <c r="B6" s="378"/>
      <c r="C6" s="378"/>
      <c r="D6" s="378"/>
      <c r="E6" s="378"/>
      <c r="F6" s="378"/>
    </row>
    <row r="7" spans="1:6" ht="18.75" customHeight="1">
      <c r="A7" s="77"/>
      <c r="B7" s="78"/>
      <c r="C7" s="78"/>
      <c r="D7" s="78"/>
      <c r="E7" s="79"/>
      <c r="F7" s="80" t="s">
        <v>354</v>
      </c>
    </row>
    <row r="8" spans="1:6" ht="21.75" customHeight="1">
      <c r="A8" s="81" t="s">
        <v>355</v>
      </c>
      <c r="B8" s="81" t="s">
        <v>356</v>
      </c>
      <c r="C8" s="82" t="s">
        <v>357</v>
      </c>
      <c r="D8" s="81" t="s">
        <v>358</v>
      </c>
      <c r="E8" s="83" t="s">
        <v>359</v>
      </c>
      <c r="F8" s="83" t="s">
        <v>360</v>
      </c>
    </row>
    <row r="9" spans="1:6" ht="12.75" customHeight="1">
      <c r="A9" s="82">
        <v>1</v>
      </c>
      <c r="B9" s="82">
        <v>2</v>
      </c>
      <c r="C9" s="82">
        <v>3</v>
      </c>
      <c r="D9" s="82">
        <v>4</v>
      </c>
      <c r="E9" s="82">
        <v>5</v>
      </c>
      <c r="F9" s="82">
        <v>6</v>
      </c>
    </row>
    <row r="10" spans="1:6" ht="18" customHeight="1">
      <c r="A10" s="84" t="s">
        <v>117</v>
      </c>
      <c r="B10" s="85" t="s">
        <v>361</v>
      </c>
      <c r="C10" s="86">
        <v>100</v>
      </c>
      <c r="D10" s="87"/>
      <c r="E10" s="88">
        <v>345925326262</v>
      </c>
      <c r="F10" s="88">
        <v>404177816429</v>
      </c>
    </row>
    <row r="11" spans="1:6" ht="14.25" customHeight="1">
      <c r="A11" s="89" t="s">
        <v>362</v>
      </c>
      <c r="B11" s="90" t="s">
        <v>363</v>
      </c>
      <c r="C11" s="91">
        <v>110</v>
      </c>
      <c r="D11" s="92"/>
      <c r="E11" s="93">
        <v>5424108324</v>
      </c>
      <c r="F11" s="93">
        <v>1471943909</v>
      </c>
    </row>
    <row r="12" spans="1:6" ht="14.25" customHeight="1">
      <c r="A12" s="89">
        <v>1</v>
      </c>
      <c r="B12" s="90" t="s">
        <v>364</v>
      </c>
      <c r="C12" s="94">
        <v>111</v>
      </c>
      <c r="D12" s="89" t="s">
        <v>365</v>
      </c>
      <c r="E12" s="95">
        <v>5424108324</v>
      </c>
      <c r="F12" s="95">
        <v>1471943909</v>
      </c>
    </row>
    <row r="13" spans="1:6" ht="14.25" customHeight="1">
      <c r="A13" s="89">
        <v>2</v>
      </c>
      <c r="B13" s="90" t="s">
        <v>366</v>
      </c>
      <c r="C13" s="94">
        <v>112</v>
      </c>
      <c r="D13" s="89"/>
      <c r="E13" s="95"/>
      <c r="F13" s="95"/>
    </row>
    <row r="14" spans="1:6" ht="14.25" customHeight="1">
      <c r="A14" s="87" t="s">
        <v>367</v>
      </c>
      <c r="B14" s="96" t="s">
        <v>368</v>
      </c>
      <c r="C14" s="91">
        <v>120</v>
      </c>
      <c r="D14" s="92"/>
      <c r="E14" s="93">
        <v>0</v>
      </c>
      <c r="F14" s="93">
        <v>0</v>
      </c>
    </row>
    <row r="15" spans="1:6" ht="14.25" hidden="1" customHeight="1">
      <c r="A15" s="87">
        <v>1</v>
      </c>
      <c r="B15" s="96" t="s">
        <v>369</v>
      </c>
      <c r="C15" s="94">
        <v>121</v>
      </c>
      <c r="D15" s="89"/>
      <c r="E15" s="95"/>
      <c r="F15" s="95"/>
    </row>
    <row r="16" spans="1:6" ht="14.25" hidden="1" customHeight="1">
      <c r="A16" s="87">
        <v>2</v>
      </c>
      <c r="B16" s="96" t="s">
        <v>370</v>
      </c>
      <c r="C16" s="94">
        <v>122</v>
      </c>
      <c r="D16" s="89"/>
      <c r="E16" s="95"/>
      <c r="F16" s="95"/>
    </row>
    <row r="17" spans="1:23" ht="14.25" hidden="1" customHeight="1">
      <c r="A17" s="87">
        <v>3</v>
      </c>
      <c r="B17" s="96" t="s">
        <v>371</v>
      </c>
      <c r="C17" s="94">
        <v>123</v>
      </c>
      <c r="D17" s="89"/>
      <c r="E17" s="95"/>
      <c r="F17" s="95"/>
    </row>
    <row r="18" spans="1:23" ht="14.25" customHeight="1">
      <c r="A18" s="87" t="s">
        <v>372</v>
      </c>
      <c r="B18" s="96" t="s">
        <v>373</v>
      </c>
      <c r="C18" s="91">
        <v>130</v>
      </c>
      <c r="D18" s="92"/>
      <c r="E18" s="93">
        <v>208525546634</v>
      </c>
      <c r="F18" s="93">
        <v>177818887103</v>
      </c>
    </row>
    <row r="19" spans="1:23" ht="14.25" customHeight="1">
      <c r="A19" s="89">
        <v>1</v>
      </c>
      <c r="B19" s="90" t="s">
        <v>374</v>
      </c>
      <c r="C19" s="94">
        <v>131</v>
      </c>
      <c r="D19" s="89" t="s">
        <v>375</v>
      </c>
      <c r="E19" s="95">
        <v>211625874446</v>
      </c>
      <c r="F19" s="95">
        <v>157887269552</v>
      </c>
    </row>
    <row r="20" spans="1:23" ht="14.25" customHeight="1">
      <c r="A20" s="89">
        <v>2</v>
      </c>
      <c r="B20" s="90" t="s">
        <v>376</v>
      </c>
      <c r="C20" s="94">
        <v>132</v>
      </c>
      <c r="D20" s="89"/>
      <c r="E20" s="95">
        <v>4418782944</v>
      </c>
      <c r="F20" s="95">
        <v>21542339402</v>
      </c>
    </row>
    <row r="21" spans="1:23" ht="14.25" customHeight="1">
      <c r="A21" s="89">
        <v>3</v>
      </c>
      <c r="B21" s="90" t="s">
        <v>377</v>
      </c>
      <c r="C21" s="94">
        <v>133</v>
      </c>
      <c r="D21" s="89"/>
      <c r="E21" s="95"/>
      <c r="F21" s="95">
        <v>13441161039</v>
      </c>
    </row>
    <row r="22" spans="1:23" ht="14.25" customHeight="1">
      <c r="A22" s="89">
        <v>4</v>
      </c>
      <c r="B22" s="90" t="s">
        <v>378</v>
      </c>
      <c r="C22" s="94">
        <v>134</v>
      </c>
      <c r="D22" s="89"/>
      <c r="E22" s="95">
        <v>0</v>
      </c>
      <c r="F22" s="95">
        <v>0</v>
      </c>
    </row>
    <row r="23" spans="1:23" ht="14.25" customHeight="1">
      <c r="A23" s="89">
        <v>5</v>
      </c>
      <c r="B23" s="90" t="s">
        <v>379</v>
      </c>
      <c r="C23" s="94">
        <v>135</v>
      </c>
      <c r="D23" s="97"/>
      <c r="E23" s="95">
        <v>0</v>
      </c>
      <c r="F23" s="95">
        <v>0</v>
      </c>
    </row>
    <row r="24" spans="1:23" ht="14.25" customHeight="1">
      <c r="A24" s="89">
        <v>6</v>
      </c>
      <c r="B24" s="90" t="s">
        <v>380</v>
      </c>
      <c r="C24" s="94">
        <v>136</v>
      </c>
      <c r="D24" s="89" t="s">
        <v>381</v>
      </c>
      <c r="E24" s="95">
        <v>2043942350</v>
      </c>
      <c r="F24" s="95">
        <v>8759143055</v>
      </c>
    </row>
    <row r="25" spans="1:23" ht="14.25" customHeight="1">
      <c r="A25" s="89">
        <v>7</v>
      </c>
      <c r="B25" s="90" t="s">
        <v>382</v>
      </c>
      <c r="C25" s="94">
        <v>137</v>
      </c>
      <c r="D25" s="97"/>
      <c r="E25" s="95">
        <v>-9563053106</v>
      </c>
      <c r="F25" s="95">
        <v>-23811025945</v>
      </c>
    </row>
    <row r="26" spans="1:23" ht="14.25" customHeight="1">
      <c r="A26" s="89">
        <v>8</v>
      </c>
      <c r="B26" s="90" t="s">
        <v>383</v>
      </c>
      <c r="C26" s="94">
        <v>139</v>
      </c>
      <c r="D26" s="89" t="s">
        <v>384</v>
      </c>
      <c r="E26" s="95">
        <v>0</v>
      </c>
      <c r="F26" s="95">
        <v>0</v>
      </c>
    </row>
    <row r="27" spans="1:23" ht="14.25" customHeight="1">
      <c r="A27" s="87" t="s">
        <v>385</v>
      </c>
      <c r="B27" s="96" t="s">
        <v>386</v>
      </c>
      <c r="C27" s="91">
        <v>140</v>
      </c>
      <c r="D27" s="92"/>
      <c r="E27" s="93">
        <v>120286002246</v>
      </c>
      <c r="F27" s="93">
        <v>143991758462</v>
      </c>
    </row>
    <row r="28" spans="1:23" ht="14.25" customHeight="1">
      <c r="A28" s="89">
        <v>1</v>
      </c>
      <c r="B28" s="90" t="s">
        <v>386</v>
      </c>
      <c r="C28" s="94">
        <v>141</v>
      </c>
      <c r="D28" s="89" t="s">
        <v>387</v>
      </c>
      <c r="E28" s="95">
        <v>120286002246</v>
      </c>
      <c r="F28" s="95">
        <v>143991758462</v>
      </c>
    </row>
    <row r="29" spans="1:23" ht="14.25" customHeight="1">
      <c r="A29" s="89">
        <v>2</v>
      </c>
      <c r="B29" s="90" t="s">
        <v>388</v>
      </c>
      <c r="C29" s="94">
        <v>149</v>
      </c>
      <c r="D29" s="97"/>
      <c r="E29" s="95">
        <v>0</v>
      </c>
      <c r="F29" s="95">
        <v>0</v>
      </c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</row>
    <row r="30" spans="1:23" ht="14.25" customHeight="1">
      <c r="A30" s="87" t="s">
        <v>389</v>
      </c>
      <c r="B30" s="96" t="s">
        <v>390</v>
      </c>
      <c r="C30" s="91">
        <v>150</v>
      </c>
      <c r="D30" s="92"/>
      <c r="E30" s="88">
        <v>11689669058</v>
      </c>
      <c r="F30" s="88">
        <v>80895226955</v>
      </c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</row>
    <row r="31" spans="1:23" ht="14.25" customHeight="1">
      <c r="A31" s="89">
        <v>1</v>
      </c>
      <c r="B31" s="90" t="s">
        <v>391</v>
      </c>
      <c r="C31" s="94">
        <v>151</v>
      </c>
      <c r="D31" s="89" t="s">
        <v>392</v>
      </c>
      <c r="E31" s="95">
        <v>11689669058</v>
      </c>
      <c r="F31" s="99">
        <v>67074610712</v>
      </c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</row>
    <row r="32" spans="1:23" ht="14.25" customHeight="1">
      <c r="A32" s="89">
        <v>2</v>
      </c>
      <c r="B32" s="100" t="s">
        <v>393</v>
      </c>
      <c r="C32" s="101">
        <v>152</v>
      </c>
      <c r="D32" s="102"/>
      <c r="E32" s="95">
        <v>0</v>
      </c>
      <c r="F32" s="95">
        <v>13104279120</v>
      </c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</row>
    <row r="33" spans="1:23" ht="14.25" customHeight="1">
      <c r="A33" s="89">
        <v>3</v>
      </c>
      <c r="B33" s="90" t="s">
        <v>394</v>
      </c>
      <c r="C33" s="94">
        <v>153</v>
      </c>
      <c r="D33" s="89" t="s">
        <v>395</v>
      </c>
      <c r="E33" s="95">
        <v>0</v>
      </c>
      <c r="F33" s="95">
        <v>716337123</v>
      </c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</row>
    <row r="34" spans="1:23" ht="14.25" customHeight="1">
      <c r="A34" s="89">
        <v>4</v>
      </c>
      <c r="B34" s="90" t="s">
        <v>396</v>
      </c>
      <c r="C34" s="94">
        <v>154</v>
      </c>
      <c r="D34" s="97"/>
      <c r="E34" s="95">
        <v>0</v>
      </c>
      <c r="F34" s="95">
        <v>0</v>
      </c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</row>
    <row r="35" spans="1:23" ht="14.25" customHeight="1">
      <c r="A35" s="89">
        <v>5</v>
      </c>
      <c r="B35" s="90" t="s">
        <v>390</v>
      </c>
      <c r="C35" s="94">
        <v>155</v>
      </c>
      <c r="D35" s="89" t="s">
        <v>397</v>
      </c>
      <c r="E35" s="95">
        <v>0</v>
      </c>
      <c r="F35" s="95">
        <v>0</v>
      </c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</row>
    <row r="36" spans="1:23" ht="14.25" customHeight="1">
      <c r="A36" s="84" t="s">
        <v>398</v>
      </c>
      <c r="B36" s="85" t="s">
        <v>399</v>
      </c>
      <c r="C36" s="86">
        <v>200</v>
      </c>
      <c r="D36" s="92"/>
      <c r="E36" s="88">
        <v>965312031904</v>
      </c>
      <c r="F36" s="88">
        <v>859021300015</v>
      </c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</row>
    <row r="37" spans="1:23" ht="14.25" customHeight="1">
      <c r="A37" s="87" t="s">
        <v>362</v>
      </c>
      <c r="B37" s="96" t="s">
        <v>400</v>
      </c>
      <c r="C37" s="91">
        <v>210</v>
      </c>
      <c r="D37" s="92"/>
      <c r="E37" s="93">
        <v>26693771000</v>
      </c>
      <c r="F37" s="93">
        <v>24077253000</v>
      </c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</row>
    <row r="38" spans="1:23" ht="14.25" hidden="1" customHeight="1">
      <c r="A38" s="89">
        <v>1</v>
      </c>
      <c r="B38" s="90" t="s">
        <v>401</v>
      </c>
      <c r="C38" s="94">
        <v>211</v>
      </c>
      <c r="D38" s="92"/>
      <c r="E38" s="93">
        <v>0</v>
      </c>
      <c r="F38" s="93">
        <v>0</v>
      </c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</row>
    <row r="39" spans="1:23" ht="14.25" hidden="1" customHeight="1">
      <c r="A39" s="89">
        <v>2</v>
      </c>
      <c r="B39" s="90" t="s">
        <v>402</v>
      </c>
      <c r="C39" s="94">
        <v>212</v>
      </c>
      <c r="D39" s="92"/>
      <c r="E39" s="93">
        <v>0</v>
      </c>
      <c r="F39" s="93">
        <v>0</v>
      </c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</row>
    <row r="40" spans="1:23" ht="14.25" hidden="1" customHeight="1">
      <c r="A40" s="89">
        <v>3</v>
      </c>
      <c r="B40" s="90" t="s">
        <v>403</v>
      </c>
      <c r="C40" s="94">
        <v>213</v>
      </c>
      <c r="D40" s="92"/>
      <c r="E40" s="93">
        <v>0</v>
      </c>
      <c r="F40" s="93">
        <v>0</v>
      </c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</row>
    <row r="41" spans="1:23" ht="14.25" hidden="1" customHeight="1">
      <c r="A41" s="89">
        <v>4</v>
      </c>
      <c r="B41" s="90" t="s">
        <v>404</v>
      </c>
      <c r="C41" s="94">
        <v>214</v>
      </c>
      <c r="D41" s="97"/>
      <c r="E41" s="93">
        <v>0</v>
      </c>
      <c r="F41" s="93">
        <v>0</v>
      </c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</row>
    <row r="42" spans="1:23" ht="14.25" hidden="1" customHeight="1">
      <c r="A42" s="89">
        <v>5</v>
      </c>
      <c r="B42" s="90" t="s">
        <v>405</v>
      </c>
      <c r="C42" s="94">
        <v>215</v>
      </c>
      <c r="D42" s="97"/>
      <c r="E42" s="93">
        <v>0</v>
      </c>
      <c r="F42" s="93">
        <v>0</v>
      </c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</row>
    <row r="43" spans="1:23" ht="14.25" customHeight="1">
      <c r="A43" s="89">
        <v>6</v>
      </c>
      <c r="B43" s="90" t="s">
        <v>406</v>
      </c>
      <c r="C43" s="94">
        <v>216</v>
      </c>
      <c r="D43" s="89" t="s">
        <v>407</v>
      </c>
      <c r="E43" s="95">
        <v>26693771000</v>
      </c>
      <c r="F43" s="95">
        <v>24077253000</v>
      </c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</row>
    <row r="44" spans="1:23" ht="14.25" customHeight="1">
      <c r="A44" s="89">
        <v>7</v>
      </c>
      <c r="B44" s="90" t="s">
        <v>408</v>
      </c>
      <c r="C44" s="94">
        <v>219</v>
      </c>
      <c r="D44" s="92"/>
      <c r="E44" s="95"/>
      <c r="F44" s="95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</row>
    <row r="45" spans="1:23" ht="14.25" customHeight="1">
      <c r="A45" s="87" t="s">
        <v>367</v>
      </c>
      <c r="B45" s="96" t="s">
        <v>409</v>
      </c>
      <c r="C45" s="91">
        <v>220</v>
      </c>
      <c r="D45" s="92"/>
      <c r="E45" s="93">
        <v>738929058049</v>
      </c>
      <c r="F45" s="93">
        <v>700828947046</v>
      </c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</row>
    <row r="46" spans="1:23" ht="14.25" customHeight="1">
      <c r="A46" s="87">
        <v>1</v>
      </c>
      <c r="B46" s="96" t="s">
        <v>410</v>
      </c>
      <c r="C46" s="94">
        <v>221</v>
      </c>
      <c r="D46" s="89" t="s">
        <v>411</v>
      </c>
      <c r="E46" s="88">
        <v>726652288131</v>
      </c>
      <c r="F46" s="88">
        <v>681912318975</v>
      </c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</row>
    <row r="47" spans="1:23" ht="14.25" customHeight="1">
      <c r="A47" s="89"/>
      <c r="B47" s="90" t="s">
        <v>412</v>
      </c>
      <c r="C47" s="94">
        <v>222</v>
      </c>
      <c r="D47" s="97"/>
      <c r="E47" s="95">
        <v>3084941062229</v>
      </c>
      <c r="F47" s="95">
        <v>2891512871111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</row>
    <row r="48" spans="1:23" ht="14.25" customHeight="1">
      <c r="A48" s="89"/>
      <c r="B48" s="90" t="s">
        <v>413</v>
      </c>
      <c r="C48" s="94">
        <v>223</v>
      </c>
      <c r="D48" s="97"/>
      <c r="E48" s="99">
        <v>-2358288774098</v>
      </c>
      <c r="F48" s="99">
        <v>-2209600552136</v>
      </c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</row>
    <row r="49" spans="1:23" ht="14.25" customHeight="1">
      <c r="A49" s="87">
        <v>2</v>
      </c>
      <c r="B49" s="96" t="s">
        <v>414</v>
      </c>
      <c r="C49" s="94">
        <v>224</v>
      </c>
      <c r="D49" s="89" t="s">
        <v>415</v>
      </c>
      <c r="E49" s="88">
        <v>12253852762</v>
      </c>
      <c r="F49" s="88">
        <v>18824959429</v>
      </c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</row>
    <row r="50" spans="1:23" ht="14.25" customHeight="1">
      <c r="A50" s="89"/>
      <c r="B50" s="90" t="s">
        <v>412</v>
      </c>
      <c r="C50" s="94">
        <v>225</v>
      </c>
      <c r="D50" s="97"/>
      <c r="E50" s="95">
        <v>29944181818</v>
      </c>
      <c r="F50" s="95">
        <v>66638320000</v>
      </c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</row>
    <row r="51" spans="1:23" ht="14.25" customHeight="1">
      <c r="A51" s="89"/>
      <c r="B51" s="90" t="s">
        <v>413</v>
      </c>
      <c r="C51" s="94">
        <v>226</v>
      </c>
      <c r="D51" s="97"/>
      <c r="E51" s="99">
        <v>-17690329056</v>
      </c>
      <c r="F51" s="95">
        <v>-47813360571</v>
      </c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</row>
    <row r="52" spans="1:23" ht="14.25" customHeight="1">
      <c r="A52" s="87">
        <v>3</v>
      </c>
      <c r="B52" s="96" t="s">
        <v>416</v>
      </c>
      <c r="C52" s="94">
        <v>227</v>
      </c>
      <c r="D52" s="89" t="s">
        <v>417</v>
      </c>
      <c r="E52" s="88">
        <v>22917156</v>
      </c>
      <c r="F52" s="88">
        <v>91668642</v>
      </c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</row>
    <row r="53" spans="1:23" ht="14.25" customHeight="1">
      <c r="A53" s="89"/>
      <c r="B53" s="90" t="s">
        <v>412</v>
      </c>
      <c r="C53" s="94">
        <v>228</v>
      </c>
      <c r="D53" s="97"/>
      <c r="E53" s="95">
        <v>826933200</v>
      </c>
      <c r="F53" s="95">
        <v>826933200</v>
      </c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</row>
    <row r="54" spans="1:23" ht="14.25" customHeight="1">
      <c r="A54" s="89"/>
      <c r="B54" s="90" t="s">
        <v>413</v>
      </c>
      <c r="C54" s="94">
        <v>229</v>
      </c>
      <c r="D54" s="97"/>
      <c r="E54" s="99">
        <v>-804016044</v>
      </c>
      <c r="F54" s="95">
        <v>-735264558</v>
      </c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</row>
    <row r="55" spans="1:23" ht="14.25" customHeight="1">
      <c r="A55" s="87" t="s">
        <v>372</v>
      </c>
      <c r="B55" s="96" t="s">
        <v>418</v>
      </c>
      <c r="C55" s="86">
        <v>230</v>
      </c>
      <c r="D55" s="97"/>
      <c r="E55" s="95">
        <v>0</v>
      </c>
      <c r="F55" s="95">
        <v>0</v>
      </c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</row>
    <row r="56" spans="1:23" ht="14.25" hidden="1" customHeight="1">
      <c r="A56" s="87"/>
      <c r="B56" s="96" t="s">
        <v>419</v>
      </c>
      <c r="C56" s="94">
        <v>231</v>
      </c>
      <c r="D56" s="97"/>
      <c r="E56" s="95">
        <v>0</v>
      </c>
      <c r="F56" s="95">
        <v>0</v>
      </c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</row>
    <row r="57" spans="1:23" ht="14.25" hidden="1" customHeight="1">
      <c r="A57" s="87"/>
      <c r="B57" s="96" t="s">
        <v>420</v>
      </c>
      <c r="C57" s="94">
        <v>232</v>
      </c>
      <c r="D57" s="97"/>
      <c r="E57" s="95">
        <v>0</v>
      </c>
      <c r="F57" s="95">
        <v>0</v>
      </c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</row>
    <row r="58" spans="1:23" s="104" customFormat="1" ht="14.25" customHeight="1">
      <c r="A58" s="87" t="s">
        <v>385</v>
      </c>
      <c r="B58" s="96" t="s">
        <v>421</v>
      </c>
      <c r="C58" s="91">
        <v>240</v>
      </c>
      <c r="D58" s="92"/>
      <c r="E58" s="93">
        <v>7064591100</v>
      </c>
      <c r="F58" s="93">
        <v>8752146834</v>
      </c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</row>
    <row r="59" spans="1:23" ht="14.25" customHeight="1">
      <c r="A59" s="89">
        <v>1</v>
      </c>
      <c r="B59" s="90" t="s">
        <v>422</v>
      </c>
      <c r="C59" s="94">
        <v>241</v>
      </c>
      <c r="D59" s="97"/>
      <c r="E59" s="95">
        <v>0</v>
      </c>
      <c r="F59" s="95">
        <v>0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</row>
    <row r="60" spans="1:23" ht="14.25" customHeight="1">
      <c r="A60" s="89">
        <v>2</v>
      </c>
      <c r="B60" s="90" t="s">
        <v>423</v>
      </c>
      <c r="C60" s="94">
        <v>242</v>
      </c>
      <c r="D60" s="89" t="s">
        <v>424</v>
      </c>
      <c r="E60" s="95">
        <v>7064591100</v>
      </c>
      <c r="F60" s="95">
        <v>8752146834</v>
      </c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</row>
    <row r="61" spans="1:23" s="104" customFormat="1" ht="14.25" customHeight="1">
      <c r="A61" s="87" t="s">
        <v>389</v>
      </c>
      <c r="B61" s="96" t="s">
        <v>425</v>
      </c>
      <c r="C61" s="91">
        <v>250</v>
      </c>
      <c r="D61" s="92"/>
      <c r="E61" s="93">
        <v>43598000000</v>
      </c>
      <c r="F61" s="93">
        <v>43598000000</v>
      </c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</row>
    <row r="62" spans="1:23" ht="14.25" hidden="1" customHeight="1">
      <c r="A62" s="89">
        <v>1</v>
      </c>
      <c r="B62" s="90" t="s">
        <v>426</v>
      </c>
      <c r="C62" s="94">
        <v>251</v>
      </c>
      <c r="D62" s="97"/>
      <c r="E62" s="95">
        <v>0</v>
      </c>
      <c r="F62" s="95">
        <v>0</v>
      </c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</row>
    <row r="63" spans="1:23" ht="14.25" hidden="1" customHeight="1">
      <c r="A63" s="89">
        <v>2</v>
      </c>
      <c r="B63" s="90" t="s">
        <v>427</v>
      </c>
      <c r="C63" s="94">
        <v>252</v>
      </c>
      <c r="D63" s="97"/>
      <c r="E63" s="95">
        <v>0</v>
      </c>
      <c r="F63" s="95">
        <v>0</v>
      </c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</row>
    <row r="64" spans="1:23" ht="14.25" customHeight="1">
      <c r="A64" s="89">
        <v>3</v>
      </c>
      <c r="B64" s="90" t="s">
        <v>428</v>
      </c>
      <c r="C64" s="94">
        <v>253</v>
      </c>
      <c r="D64" s="97"/>
      <c r="E64" s="95">
        <v>43598000000</v>
      </c>
      <c r="F64" s="95">
        <v>43598000000</v>
      </c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</row>
    <row r="65" spans="1:23" ht="14.25" hidden="1" customHeight="1">
      <c r="A65" s="89">
        <v>4</v>
      </c>
      <c r="B65" s="90" t="s">
        <v>429</v>
      </c>
      <c r="C65" s="94">
        <v>254</v>
      </c>
      <c r="D65" s="97"/>
      <c r="E65" s="95">
        <v>0</v>
      </c>
      <c r="F65" s="95">
        <v>0</v>
      </c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</row>
    <row r="66" spans="1:23" ht="14.25" hidden="1" customHeight="1">
      <c r="A66" s="89">
        <v>5</v>
      </c>
      <c r="B66" s="90" t="s">
        <v>371</v>
      </c>
      <c r="C66" s="94">
        <v>255</v>
      </c>
      <c r="D66" s="97"/>
      <c r="E66" s="95">
        <v>0</v>
      </c>
      <c r="F66" s="95">
        <v>0</v>
      </c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</row>
    <row r="67" spans="1:23" ht="14.25" customHeight="1">
      <c r="A67" s="87" t="s">
        <v>430</v>
      </c>
      <c r="B67" s="96" t="s">
        <v>431</v>
      </c>
      <c r="C67" s="91">
        <v>260</v>
      </c>
      <c r="D67" s="92"/>
      <c r="E67" s="88">
        <v>149026611755</v>
      </c>
      <c r="F67" s="88">
        <v>81764953135</v>
      </c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</row>
    <row r="68" spans="1:23" ht="14.25" customHeight="1">
      <c r="A68" s="89">
        <v>1</v>
      </c>
      <c r="B68" s="90" t="s">
        <v>432</v>
      </c>
      <c r="C68" s="94">
        <v>261</v>
      </c>
      <c r="D68" s="89" t="s">
        <v>433</v>
      </c>
      <c r="E68" s="95">
        <v>149026611755</v>
      </c>
      <c r="F68" s="95">
        <v>81764953135</v>
      </c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</row>
    <row r="69" spans="1:23" ht="14.25" customHeight="1">
      <c r="A69" s="89">
        <v>2</v>
      </c>
      <c r="B69" s="90" t="s">
        <v>434</v>
      </c>
      <c r="C69" s="94">
        <v>262</v>
      </c>
      <c r="D69" s="97"/>
      <c r="E69" s="93">
        <v>0</v>
      </c>
      <c r="F69" s="93">
        <v>0</v>
      </c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</row>
    <row r="70" spans="1:23" ht="14.25" customHeight="1">
      <c r="A70" s="89">
        <v>3</v>
      </c>
      <c r="B70" s="90" t="s">
        <v>435</v>
      </c>
      <c r="C70" s="94">
        <v>263</v>
      </c>
      <c r="D70" s="97"/>
      <c r="E70" s="93">
        <v>0</v>
      </c>
      <c r="F70" s="93">
        <v>0</v>
      </c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</row>
    <row r="71" spans="1:23" ht="14.25" customHeight="1">
      <c r="A71" s="105">
        <v>4</v>
      </c>
      <c r="B71" s="106" t="s">
        <v>431</v>
      </c>
      <c r="C71" s="107">
        <v>268</v>
      </c>
      <c r="D71" s="105" t="s">
        <v>397</v>
      </c>
      <c r="E71" s="108"/>
      <c r="F71" s="10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</row>
    <row r="72" spans="1:23" ht="17.25" customHeight="1">
      <c r="A72" s="109"/>
      <c r="B72" s="110" t="s">
        <v>436</v>
      </c>
      <c r="C72" s="110">
        <v>270</v>
      </c>
      <c r="D72" s="109"/>
      <c r="E72" s="111">
        <v>1311237358166</v>
      </c>
      <c r="F72" s="111">
        <v>1263199116444</v>
      </c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</row>
    <row r="73" spans="1:23" ht="14.25" customHeight="1">
      <c r="A73" s="112"/>
      <c r="B73" s="113"/>
      <c r="C73" s="114"/>
      <c r="D73" s="112"/>
      <c r="E73" s="115"/>
      <c r="F73" s="115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</row>
    <row r="74" spans="1:23" ht="24" customHeight="1">
      <c r="A74" s="116" t="s">
        <v>437</v>
      </c>
      <c r="B74" s="117"/>
      <c r="C74" s="117"/>
      <c r="D74" s="117"/>
      <c r="E74" s="118"/>
      <c r="F74" s="11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</row>
    <row r="75" spans="1:23" ht="18" customHeight="1">
      <c r="A75" s="375" t="s">
        <v>353</v>
      </c>
      <c r="B75" s="375"/>
      <c r="C75" s="375"/>
      <c r="D75" s="375"/>
      <c r="E75" s="375"/>
      <c r="F75" s="375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</row>
    <row r="76" spans="1:23" ht="9" customHeight="1">
      <c r="A76" s="119"/>
      <c r="B76" s="78"/>
      <c r="C76" s="78"/>
      <c r="D76" s="78"/>
      <c r="E76" s="80"/>
      <c r="F76" s="80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</row>
    <row r="77" spans="1:23" ht="21.75" customHeight="1">
      <c r="A77" s="81" t="s">
        <v>355</v>
      </c>
      <c r="B77" s="81" t="s">
        <v>356</v>
      </c>
      <c r="C77" s="82" t="s">
        <v>357</v>
      </c>
      <c r="D77" s="81" t="s">
        <v>358</v>
      </c>
      <c r="E77" s="83" t="s">
        <v>359</v>
      </c>
      <c r="F77" s="83" t="s">
        <v>360</v>
      </c>
    </row>
    <row r="78" spans="1:23" ht="12.75" customHeight="1">
      <c r="A78" s="82">
        <v>1</v>
      </c>
      <c r="B78" s="82">
        <v>2</v>
      </c>
      <c r="C78" s="82">
        <v>3</v>
      </c>
      <c r="D78" s="82">
        <v>4</v>
      </c>
      <c r="E78" s="120">
        <v>5</v>
      </c>
      <c r="F78" s="120">
        <v>6</v>
      </c>
    </row>
    <row r="79" spans="1:23" ht="18" customHeight="1">
      <c r="A79" s="87" t="s">
        <v>438</v>
      </c>
      <c r="B79" s="85" t="s">
        <v>439</v>
      </c>
      <c r="C79" s="86">
        <v>300</v>
      </c>
      <c r="D79" s="87"/>
      <c r="E79" s="88">
        <v>978835253095.19995</v>
      </c>
      <c r="F79" s="88">
        <v>939309431517.19995</v>
      </c>
      <c r="G79" s="121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</row>
    <row r="80" spans="1:23" ht="18" customHeight="1">
      <c r="A80" s="87" t="s">
        <v>362</v>
      </c>
      <c r="B80" s="96" t="s">
        <v>440</v>
      </c>
      <c r="C80" s="91">
        <v>310</v>
      </c>
      <c r="D80" s="92"/>
      <c r="E80" s="93">
        <v>656392611485.19995</v>
      </c>
      <c r="F80" s="93">
        <v>614937041999.19995</v>
      </c>
      <c r="G80" s="121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</row>
    <row r="81" spans="1:23" ht="18" customHeight="1">
      <c r="A81" s="89">
        <v>1</v>
      </c>
      <c r="B81" s="90" t="s">
        <v>441</v>
      </c>
      <c r="C81" s="94">
        <v>311</v>
      </c>
      <c r="D81" s="89" t="s">
        <v>442</v>
      </c>
      <c r="E81" s="95">
        <v>100264854302</v>
      </c>
      <c r="F81" s="95">
        <v>343524140021</v>
      </c>
      <c r="G81" s="121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</row>
    <row r="82" spans="1:23" ht="18" customHeight="1">
      <c r="A82" s="89">
        <v>2</v>
      </c>
      <c r="B82" s="90" t="s">
        <v>443</v>
      </c>
      <c r="C82" s="94">
        <v>312</v>
      </c>
      <c r="D82" s="97"/>
      <c r="E82" s="122">
        <v>0</v>
      </c>
      <c r="F82" s="95">
        <v>32362366913</v>
      </c>
      <c r="G82" s="121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</row>
    <row r="83" spans="1:23" ht="18" customHeight="1">
      <c r="A83" s="89">
        <v>3</v>
      </c>
      <c r="B83" s="90" t="s">
        <v>444</v>
      </c>
      <c r="C83" s="94">
        <v>313</v>
      </c>
      <c r="D83" s="89" t="s">
        <v>395</v>
      </c>
      <c r="E83" s="95">
        <v>128976337426</v>
      </c>
      <c r="F83" s="95">
        <v>75960403690</v>
      </c>
      <c r="G83" s="121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</row>
    <row r="84" spans="1:23" ht="18" customHeight="1">
      <c r="A84" s="89">
        <v>4</v>
      </c>
      <c r="B84" s="90" t="s">
        <v>445</v>
      </c>
      <c r="C84" s="94">
        <v>314</v>
      </c>
      <c r="D84" s="89"/>
      <c r="E84" s="95">
        <v>75533864335</v>
      </c>
      <c r="F84" s="95">
        <v>85032421537</v>
      </c>
      <c r="G84" s="121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</row>
    <row r="85" spans="1:23" ht="18" customHeight="1">
      <c r="A85" s="89">
        <v>5</v>
      </c>
      <c r="B85" s="123" t="s">
        <v>446</v>
      </c>
      <c r="C85" s="94">
        <v>315</v>
      </c>
      <c r="D85" s="89" t="s">
        <v>447</v>
      </c>
      <c r="E85" s="95">
        <v>289380000000</v>
      </c>
      <c r="F85" s="95">
        <v>0</v>
      </c>
      <c r="G85" s="121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</row>
    <row r="86" spans="1:23" ht="18" customHeight="1">
      <c r="A86" s="89">
        <v>6</v>
      </c>
      <c r="B86" s="90" t="s">
        <v>448</v>
      </c>
      <c r="C86" s="94">
        <v>316</v>
      </c>
      <c r="D86" s="97"/>
      <c r="E86" s="95">
        <v>250606952</v>
      </c>
      <c r="F86" s="95"/>
      <c r="G86" s="121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</row>
    <row r="87" spans="1:23" ht="18" hidden="1" customHeight="1">
      <c r="A87" s="89">
        <v>7</v>
      </c>
      <c r="B87" s="90" t="s">
        <v>449</v>
      </c>
      <c r="C87" s="94">
        <v>317</v>
      </c>
      <c r="D87" s="97"/>
      <c r="E87" s="95">
        <v>0</v>
      </c>
      <c r="F87" s="95">
        <v>0</v>
      </c>
      <c r="G87" s="124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</row>
    <row r="88" spans="1:23" ht="18" hidden="1" customHeight="1">
      <c r="A88" s="89">
        <v>8</v>
      </c>
      <c r="B88" s="90" t="s">
        <v>450</v>
      </c>
      <c r="C88" s="94">
        <v>318</v>
      </c>
      <c r="D88" s="97"/>
      <c r="E88" s="95">
        <v>0</v>
      </c>
      <c r="F88" s="95">
        <v>0</v>
      </c>
      <c r="G88" s="124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</row>
    <row r="89" spans="1:23" ht="18" customHeight="1">
      <c r="A89" s="89">
        <v>9</v>
      </c>
      <c r="B89" s="90" t="s">
        <v>451</v>
      </c>
      <c r="C89" s="94">
        <v>319</v>
      </c>
      <c r="D89" s="89" t="s">
        <v>452</v>
      </c>
      <c r="E89" s="95">
        <v>15729233423</v>
      </c>
      <c r="F89" s="95">
        <v>25967775465</v>
      </c>
      <c r="G89" s="124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</row>
    <row r="90" spans="1:23" ht="18" customHeight="1">
      <c r="A90" s="89">
        <v>10</v>
      </c>
      <c r="B90" s="90" t="s">
        <v>453</v>
      </c>
      <c r="C90" s="94">
        <v>320</v>
      </c>
      <c r="D90" s="89" t="s">
        <v>454</v>
      </c>
      <c r="E90" s="95">
        <v>30734855000</v>
      </c>
      <c r="F90" s="95">
        <v>9769539015</v>
      </c>
      <c r="G90" s="124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</row>
    <row r="91" spans="1:23" ht="16.5" customHeight="1">
      <c r="A91" s="89">
        <v>11</v>
      </c>
      <c r="B91" s="90" t="s">
        <v>455</v>
      </c>
      <c r="C91" s="94">
        <v>321</v>
      </c>
      <c r="D91" s="89"/>
      <c r="E91" s="95">
        <v>0</v>
      </c>
      <c r="F91" s="95">
        <v>0</v>
      </c>
      <c r="G91" s="124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</row>
    <row r="92" spans="1:23" ht="18" customHeight="1">
      <c r="A92" s="89">
        <v>12</v>
      </c>
      <c r="B92" s="90" t="s">
        <v>456</v>
      </c>
      <c r="C92" s="94">
        <v>322</v>
      </c>
      <c r="D92" s="92"/>
      <c r="E92" s="95">
        <v>15522860047.200001</v>
      </c>
      <c r="F92" s="95">
        <v>42320395358.199997</v>
      </c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</row>
    <row r="93" spans="1:23" ht="18" hidden="1" customHeight="1">
      <c r="A93" s="89">
        <v>13</v>
      </c>
      <c r="B93" s="90" t="s">
        <v>457</v>
      </c>
      <c r="C93" s="94">
        <v>323</v>
      </c>
      <c r="D93" s="92"/>
      <c r="E93" s="93">
        <v>0</v>
      </c>
      <c r="F93" s="95">
        <v>0</v>
      </c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</row>
    <row r="94" spans="1:23" ht="18" hidden="1" customHeight="1">
      <c r="A94" s="89">
        <v>14</v>
      </c>
      <c r="B94" s="90" t="s">
        <v>458</v>
      </c>
      <c r="C94" s="94">
        <v>324</v>
      </c>
      <c r="D94" s="92"/>
      <c r="E94" s="95">
        <v>0</v>
      </c>
      <c r="F94" s="95">
        <v>0</v>
      </c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</row>
    <row r="95" spans="1:23" ht="18" customHeight="1">
      <c r="A95" s="87" t="s">
        <v>367</v>
      </c>
      <c r="B95" s="96" t="s">
        <v>459</v>
      </c>
      <c r="C95" s="91">
        <v>330</v>
      </c>
      <c r="D95" s="92"/>
      <c r="E95" s="93">
        <v>322442641610</v>
      </c>
      <c r="F95" s="93">
        <v>324372389518</v>
      </c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</row>
    <row r="96" spans="1:23" ht="18" hidden="1" customHeight="1">
      <c r="A96" s="89">
        <v>1</v>
      </c>
      <c r="B96" s="90" t="s">
        <v>460</v>
      </c>
      <c r="C96" s="94">
        <v>331</v>
      </c>
      <c r="D96" s="89"/>
      <c r="E96" s="95">
        <v>0</v>
      </c>
      <c r="F96" s="95">
        <v>0</v>
      </c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</row>
    <row r="97" spans="1:23" ht="18" hidden="1" customHeight="1">
      <c r="A97" s="89">
        <v>2</v>
      </c>
      <c r="B97" s="90" t="s">
        <v>461</v>
      </c>
      <c r="C97" s="94">
        <v>332</v>
      </c>
      <c r="D97" s="89"/>
      <c r="E97" s="95">
        <v>0</v>
      </c>
      <c r="F97" s="95">
        <v>0</v>
      </c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</row>
    <row r="98" spans="1:23" ht="18" hidden="1" customHeight="1">
      <c r="A98" s="89">
        <v>3</v>
      </c>
      <c r="B98" s="90" t="s">
        <v>462</v>
      </c>
      <c r="C98" s="94">
        <v>333</v>
      </c>
      <c r="D98" s="89"/>
      <c r="E98" s="95">
        <v>0</v>
      </c>
      <c r="F98" s="95">
        <v>0</v>
      </c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</row>
    <row r="99" spans="1:23" ht="18" hidden="1" customHeight="1">
      <c r="A99" s="89">
        <v>4</v>
      </c>
      <c r="B99" s="90" t="s">
        <v>463</v>
      </c>
      <c r="C99" s="94">
        <v>334</v>
      </c>
      <c r="D99" s="89"/>
      <c r="E99" s="95">
        <v>0</v>
      </c>
      <c r="F99" s="95">
        <v>0</v>
      </c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</row>
    <row r="100" spans="1:23" ht="18" hidden="1" customHeight="1">
      <c r="A100" s="89">
        <v>5</v>
      </c>
      <c r="B100" s="90" t="s">
        <v>464</v>
      </c>
      <c r="C100" s="94">
        <v>335</v>
      </c>
      <c r="D100" s="89"/>
      <c r="E100" s="95">
        <v>0</v>
      </c>
      <c r="F100" s="95">
        <v>0</v>
      </c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</row>
    <row r="101" spans="1:23" ht="18" hidden="1" customHeight="1">
      <c r="A101" s="89">
        <v>6</v>
      </c>
      <c r="B101" s="90" t="s">
        <v>465</v>
      </c>
      <c r="C101" s="94">
        <v>336</v>
      </c>
      <c r="D101" s="89"/>
      <c r="E101" s="95">
        <v>0</v>
      </c>
      <c r="F101" s="95">
        <v>0</v>
      </c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</row>
    <row r="102" spans="1:23" ht="18" customHeight="1">
      <c r="A102" s="89">
        <v>7</v>
      </c>
      <c r="B102" s="90" t="s">
        <v>466</v>
      </c>
      <c r="C102" s="94">
        <v>337</v>
      </c>
      <c r="D102" s="89"/>
      <c r="E102" s="95">
        <v>0</v>
      </c>
      <c r="F102" s="95">
        <v>0</v>
      </c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</row>
    <row r="103" spans="1:23" ht="18" customHeight="1">
      <c r="A103" s="89">
        <v>8</v>
      </c>
      <c r="B103" s="90" t="s">
        <v>467</v>
      </c>
      <c r="C103" s="94">
        <v>338</v>
      </c>
      <c r="D103" s="89" t="s">
        <v>454</v>
      </c>
      <c r="E103" s="95">
        <v>322442641610</v>
      </c>
      <c r="F103" s="95">
        <v>324372389518</v>
      </c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</row>
    <row r="104" spans="1:23" ht="18" hidden="1" customHeight="1">
      <c r="A104" s="89">
        <v>9</v>
      </c>
      <c r="B104" s="90" t="s">
        <v>468</v>
      </c>
      <c r="C104" s="94">
        <v>339</v>
      </c>
      <c r="D104" s="89"/>
      <c r="E104" s="93">
        <v>0</v>
      </c>
      <c r="F104" s="95">
        <v>0</v>
      </c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</row>
    <row r="105" spans="1:23" ht="18" hidden="1" customHeight="1">
      <c r="A105" s="89">
        <v>10</v>
      </c>
      <c r="B105" s="90" t="s">
        <v>469</v>
      </c>
      <c r="C105" s="94">
        <v>340</v>
      </c>
      <c r="D105" s="89"/>
      <c r="E105" s="95">
        <v>0</v>
      </c>
      <c r="F105" s="95">
        <v>0</v>
      </c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</row>
    <row r="106" spans="1:23" ht="18" hidden="1" customHeight="1">
      <c r="A106" s="89">
        <v>11</v>
      </c>
      <c r="B106" s="90" t="s">
        <v>470</v>
      </c>
      <c r="C106" s="94">
        <v>341</v>
      </c>
      <c r="D106" s="89"/>
      <c r="E106" s="95">
        <v>0</v>
      </c>
      <c r="F106" s="95">
        <v>0</v>
      </c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</row>
    <row r="107" spans="1:23" ht="18" hidden="1" customHeight="1">
      <c r="A107" s="89">
        <v>12</v>
      </c>
      <c r="B107" s="90" t="s">
        <v>471</v>
      </c>
      <c r="C107" s="94">
        <v>342</v>
      </c>
      <c r="D107" s="89"/>
      <c r="E107" s="95">
        <v>0</v>
      </c>
      <c r="F107" s="95">
        <v>0</v>
      </c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</row>
    <row r="108" spans="1:23" ht="18" hidden="1" customHeight="1">
      <c r="A108" s="89">
        <v>13</v>
      </c>
      <c r="B108" s="123" t="s">
        <v>472</v>
      </c>
      <c r="C108" s="94">
        <v>343</v>
      </c>
      <c r="D108" s="89"/>
      <c r="E108" s="95">
        <v>0</v>
      </c>
      <c r="F108" s="95">
        <v>0</v>
      </c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</row>
    <row r="109" spans="1:23" ht="18" customHeight="1">
      <c r="A109" s="87" t="s">
        <v>473</v>
      </c>
      <c r="B109" s="96" t="s">
        <v>474</v>
      </c>
      <c r="C109" s="86">
        <v>400</v>
      </c>
      <c r="D109" s="87"/>
      <c r="E109" s="88">
        <v>332402105070.79999</v>
      </c>
      <c r="F109" s="88">
        <v>323889684926.79999</v>
      </c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</row>
    <row r="110" spans="1:23" ht="18" customHeight="1">
      <c r="A110" s="87" t="s">
        <v>362</v>
      </c>
      <c r="B110" s="125" t="s">
        <v>475</v>
      </c>
      <c r="C110" s="91">
        <v>410</v>
      </c>
      <c r="D110" s="89" t="s">
        <v>476</v>
      </c>
      <c r="E110" s="93">
        <v>327843436243.79999</v>
      </c>
      <c r="F110" s="93">
        <v>316955475234.79999</v>
      </c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</row>
    <row r="111" spans="1:23" ht="18" customHeight="1">
      <c r="A111" s="89">
        <v>1</v>
      </c>
      <c r="B111" s="90" t="s">
        <v>477</v>
      </c>
      <c r="C111" s="94">
        <v>411</v>
      </c>
      <c r="D111" s="89"/>
      <c r="E111" s="95">
        <v>129986940000</v>
      </c>
      <c r="F111" s="95">
        <v>129986940000</v>
      </c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</row>
    <row r="112" spans="1:23" ht="18" customHeight="1">
      <c r="A112" s="89"/>
      <c r="B112" s="90" t="s">
        <v>478</v>
      </c>
      <c r="C112" s="94" t="s">
        <v>479</v>
      </c>
      <c r="D112" s="89"/>
      <c r="E112" s="95">
        <v>129986940000</v>
      </c>
      <c r="F112" s="95">
        <v>129986940000</v>
      </c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</row>
    <row r="113" spans="1:23" ht="18" customHeight="1">
      <c r="A113" s="89"/>
      <c r="B113" s="90" t="s">
        <v>480</v>
      </c>
      <c r="C113" s="94" t="s">
        <v>481</v>
      </c>
      <c r="D113" s="89"/>
      <c r="E113" s="95"/>
      <c r="F113" s="95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</row>
    <row r="114" spans="1:23" ht="18" hidden="1" customHeight="1">
      <c r="A114" s="89">
        <v>2</v>
      </c>
      <c r="B114" s="90" t="s">
        <v>266</v>
      </c>
      <c r="C114" s="94">
        <v>412</v>
      </c>
      <c r="D114" s="89"/>
      <c r="E114" s="95">
        <v>0</v>
      </c>
      <c r="F114" s="95">
        <v>0</v>
      </c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</row>
    <row r="115" spans="1:23" ht="18" hidden="1" customHeight="1">
      <c r="A115" s="89">
        <v>3</v>
      </c>
      <c r="B115" s="90" t="s">
        <v>267</v>
      </c>
      <c r="C115" s="94">
        <v>413</v>
      </c>
      <c r="D115" s="89"/>
      <c r="E115" s="95">
        <v>0</v>
      </c>
      <c r="F115" s="95">
        <v>0</v>
      </c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</row>
    <row r="116" spans="1:23" ht="18" customHeight="1">
      <c r="A116" s="89">
        <v>4</v>
      </c>
      <c r="B116" s="90" t="s">
        <v>268</v>
      </c>
      <c r="C116" s="94">
        <v>414</v>
      </c>
      <c r="D116" s="89"/>
      <c r="E116" s="95">
        <v>144225568928</v>
      </c>
      <c r="F116" s="95">
        <v>138757268928</v>
      </c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</row>
    <row r="117" spans="1:23" ht="18" hidden="1" customHeight="1">
      <c r="A117" s="89">
        <v>5</v>
      </c>
      <c r="B117" s="90" t="s">
        <v>482</v>
      </c>
      <c r="C117" s="94">
        <v>415</v>
      </c>
      <c r="D117" s="89"/>
      <c r="E117" s="95">
        <v>0</v>
      </c>
      <c r="F117" s="95">
        <v>0</v>
      </c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</row>
    <row r="118" spans="1:23" ht="18" hidden="1" customHeight="1">
      <c r="A118" s="89">
        <v>6</v>
      </c>
      <c r="B118" s="90" t="s">
        <v>269</v>
      </c>
      <c r="C118" s="94">
        <v>416</v>
      </c>
      <c r="D118" s="89"/>
      <c r="E118" s="95">
        <v>0</v>
      </c>
      <c r="F118" s="95">
        <v>0</v>
      </c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</row>
    <row r="119" spans="1:23" ht="18" hidden="1" customHeight="1">
      <c r="A119" s="89">
        <v>7</v>
      </c>
      <c r="B119" s="90" t="s">
        <v>483</v>
      </c>
      <c r="C119" s="94">
        <v>417</v>
      </c>
      <c r="D119" s="89"/>
      <c r="E119" s="95">
        <v>0</v>
      </c>
      <c r="F119" s="95">
        <v>0</v>
      </c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</row>
    <row r="120" spans="1:23" ht="18" customHeight="1">
      <c r="A120" s="89">
        <v>8</v>
      </c>
      <c r="B120" s="90" t="s">
        <v>484</v>
      </c>
      <c r="C120" s="94">
        <v>418</v>
      </c>
      <c r="D120" s="89" t="s">
        <v>485</v>
      </c>
      <c r="E120" s="95">
        <v>42742966306.800003</v>
      </c>
      <c r="F120" s="95">
        <v>48211266306.800003</v>
      </c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</row>
    <row r="121" spans="1:23" ht="18" customHeight="1">
      <c r="A121" s="89">
        <v>9</v>
      </c>
      <c r="B121" s="90" t="s">
        <v>486</v>
      </c>
      <c r="C121" s="94">
        <v>419</v>
      </c>
      <c r="D121" s="89"/>
      <c r="E121" s="95">
        <v>0</v>
      </c>
      <c r="F121" s="95">
        <v>0</v>
      </c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</row>
    <row r="122" spans="1:23" ht="18" customHeight="1">
      <c r="A122" s="89">
        <v>10</v>
      </c>
      <c r="B122" s="90" t="s">
        <v>487</v>
      </c>
      <c r="C122" s="94">
        <v>420</v>
      </c>
      <c r="D122" s="89"/>
      <c r="E122" s="95">
        <v>0</v>
      </c>
      <c r="F122" s="95">
        <v>0</v>
      </c>
    </row>
    <row r="123" spans="1:23" ht="18" customHeight="1">
      <c r="A123" s="89">
        <v>11</v>
      </c>
      <c r="B123" s="90" t="s">
        <v>488</v>
      </c>
      <c r="C123" s="94">
        <v>421</v>
      </c>
      <c r="D123" s="89"/>
      <c r="E123" s="95">
        <v>10887961009</v>
      </c>
      <c r="F123" s="95">
        <v>0</v>
      </c>
    </row>
    <row r="124" spans="1:23" ht="18" customHeight="1">
      <c r="A124" s="89"/>
      <c r="B124" s="90" t="s">
        <v>489</v>
      </c>
      <c r="C124" s="94" t="s">
        <v>490</v>
      </c>
      <c r="D124" s="89"/>
      <c r="E124" s="95">
        <v>0</v>
      </c>
      <c r="F124" s="95">
        <v>0</v>
      </c>
    </row>
    <row r="125" spans="1:23" ht="18" customHeight="1">
      <c r="A125" s="89"/>
      <c r="B125" s="90" t="s">
        <v>491</v>
      </c>
      <c r="C125" s="94" t="s">
        <v>492</v>
      </c>
      <c r="D125" s="89"/>
      <c r="E125" s="95">
        <v>10887961009</v>
      </c>
      <c r="F125" s="95">
        <v>0</v>
      </c>
    </row>
    <row r="126" spans="1:23" ht="18" customHeight="1">
      <c r="A126" s="89">
        <v>12</v>
      </c>
      <c r="B126" s="123" t="s">
        <v>493</v>
      </c>
      <c r="C126" s="94">
        <v>422</v>
      </c>
      <c r="D126" s="89"/>
      <c r="E126" s="95">
        <v>0</v>
      </c>
      <c r="F126" s="95">
        <v>0</v>
      </c>
    </row>
    <row r="127" spans="1:23" ht="18" customHeight="1">
      <c r="A127" s="87" t="s">
        <v>367</v>
      </c>
      <c r="B127" s="125" t="s">
        <v>494</v>
      </c>
      <c r="C127" s="91">
        <v>430</v>
      </c>
      <c r="D127" s="92"/>
      <c r="E127" s="88">
        <v>4558668827</v>
      </c>
      <c r="F127" s="88">
        <v>6934209692</v>
      </c>
    </row>
    <row r="128" spans="1:23" ht="18" customHeight="1">
      <c r="A128" s="89">
        <v>1</v>
      </c>
      <c r="B128" s="123" t="s">
        <v>495</v>
      </c>
      <c r="C128" s="126">
        <v>431</v>
      </c>
      <c r="D128" s="97"/>
      <c r="E128" s="95">
        <v>0</v>
      </c>
      <c r="F128" s="95">
        <v>0</v>
      </c>
    </row>
    <row r="129" spans="1:6" ht="18" customHeight="1">
      <c r="A129" s="89">
        <v>2</v>
      </c>
      <c r="B129" s="123" t="s">
        <v>496</v>
      </c>
      <c r="C129" s="94">
        <v>432</v>
      </c>
      <c r="D129" s="89"/>
      <c r="E129" s="95">
        <v>4558668827</v>
      </c>
      <c r="F129" s="95">
        <v>6934209692</v>
      </c>
    </row>
    <row r="130" spans="1:6" ht="9.75" customHeight="1">
      <c r="A130" s="110"/>
      <c r="B130" s="127"/>
      <c r="C130" s="110"/>
      <c r="D130" s="110"/>
      <c r="E130" s="128"/>
      <c r="F130" s="128"/>
    </row>
    <row r="131" spans="1:6" ht="18.75" customHeight="1">
      <c r="A131" s="109"/>
      <c r="B131" s="110" t="s">
        <v>497</v>
      </c>
      <c r="C131" s="110">
        <v>440</v>
      </c>
      <c r="D131" s="109"/>
      <c r="E131" s="111">
        <v>1311237358166</v>
      </c>
      <c r="F131" s="111">
        <v>1263199116444</v>
      </c>
    </row>
    <row r="132" spans="1:6" ht="12" customHeight="1">
      <c r="A132" s="112"/>
      <c r="B132" s="113"/>
      <c r="C132" s="112"/>
      <c r="D132" s="112"/>
      <c r="E132" s="129"/>
      <c r="F132" s="115"/>
    </row>
    <row r="133" spans="1:6" ht="20.25" customHeight="1">
      <c r="A133" s="130"/>
      <c r="B133" s="130"/>
      <c r="C133" s="131" t="s">
        <v>498</v>
      </c>
      <c r="D133" s="376" t="s">
        <v>339</v>
      </c>
      <c r="E133" s="376"/>
      <c r="F133" s="376"/>
    </row>
    <row r="134" spans="1:6" s="135" customFormat="1" ht="29.25" customHeight="1">
      <c r="A134" s="132" t="s">
        <v>499</v>
      </c>
      <c r="B134" s="133" t="s">
        <v>500</v>
      </c>
      <c r="C134" s="132"/>
      <c r="D134" s="132" t="s">
        <v>259</v>
      </c>
      <c r="E134" s="134"/>
      <c r="F134" s="134" t="s">
        <v>260</v>
      </c>
    </row>
    <row r="136" spans="1:6">
      <c r="B136" s="69" t="s">
        <v>498</v>
      </c>
      <c r="F136" s="136" t="s">
        <v>498</v>
      </c>
    </row>
    <row r="138" spans="1:6" ht="28.5" customHeight="1">
      <c r="A138" s="137"/>
      <c r="B138" s="138" t="s">
        <v>501</v>
      </c>
      <c r="C138" s="373" t="s">
        <v>502</v>
      </c>
      <c r="D138" s="374"/>
      <c r="E138" s="374"/>
      <c r="F138" s="374"/>
    </row>
    <row r="139" spans="1:6" ht="16.5">
      <c r="A139" s="139"/>
      <c r="B139" s="139"/>
      <c r="C139" s="139"/>
      <c r="D139" s="139"/>
      <c r="E139" s="140"/>
      <c r="F139" s="140"/>
    </row>
    <row r="140" spans="1:6">
      <c r="E140" s="136">
        <v>0</v>
      </c>
    </row>
  </sheetData>
  <mergeCells count="8">
    <mergeCell ref="D2:F2"/>
    <mergeCell ref="D3:F3"/>
    <mergeCell ref="E1:F1"/>
    <mergeCell ref="C138:F138"/>
    <mergeCell ref="A75:F75"/>
    <mergeCell ref="D133:F133"/>
    <mergeCell ref="A5:F5"/>
    <mergeCell ref="A6:F6"/>
  </mergeCells>
  <phoneticPr fontId="21" type="noConversion"/>
  <pageMargins left="0.57999999999999996" right="0.11" top="0.23" bottom="0.15" header="0.3" footer="0.21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349"/>
  <sheetViews>
    <sheetView topLeftCell="A25" zoomScale="75" zoomScaleNormal="75" workbookViewId="0">
      <selection activeCell="B22" sqref="B22"/>
    </sheetView>
  </sheetViews>
  <sheetFormatPr defaultRowHeight="18"/>
  <cols>
    <col min="1" max="1" width="41.625" style="315" customWidth="1"/>
    <col min="2" max="2" width="7.5" style="315" customWidth="1"/>
    <col min="3" max="3" width="8.75" style="315" customWidth="1"/>
    <col min="4" max="4" width="14.75" style="315" customWidth="1"/>
    <col min="5" max="5" width="14.125" style="315" customWidth="1"/>
    <col min="6" max="6" width="14.375" style="315" customWidth="1"/>
    <col min="7" max="7" width="14.5" style="315" customWidth="1"/>
    <col min="8" max="16384" width="9" style="315"/>
  </cols>
  <sheetData>
    <row r="1" spans="1:77" ht="22.5" customHeight="1">
      <c r="A1" s="316" t="s">
        <v>719</v>
      </c>
      <c r="B1" s="317"/>
      <c r="C1" s="317"/>
      <c r="D1" s="317"/>
      <c r="E1" s="318"/>
      <c r="F1" s="319"/>
      <c r="G1" s="320" t="s">
        <v>715</v>
      </c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21"/>
      <c r="AQ1" s="321"/>
      <c r="AR1" s="321"/>
      <c r="AS1" s="321"/>
      <c r="AT1" s="321"/>
      <c r="AU1" s="321"/>
      <c r="AV1" s="321"/>
      <c r="AW1" s="321"/>
      <c r="AX1" s="321"/>
      <c r="AY1" s="321"/>
      <c r="AZ1" s="321"/>
      <c r="BA1" s="321"/>
      <c r="BB1" s="321"/>
      <c r="BC1" s="321"/>
      <c r="BD1" s="321"/>
      <c r="BE1" s="321"/>
      <c r="BF1" s="321"/>
      <c r="BG1" s="321"/>
      <c r="BH1" s="321"/>
      <c r="BI1" s="321"/>
      <c r="BJ1" s="321"/>
      <c r="BK1" s="321"/>
      <c r="BL1" s="321"/>
      <c r="BM1" s="321"/>
      <c r="BN1" s="321"/>
      <c r="BO1" s="321"/>
      <c r="BP1" s="321"/>
      <c r="BQ1" s="321"/>
      <c r="BR1" s="321"/>
      <c r="BS1" s="321"/>
      <c r="BT1" s="321"/>
      <c r="BU1" s="321"/>
      <c r="BV1" s="321"/>
      <c r="BW1" s="321"/>
      <c r="BX1" s="321"/>
      <c r="BY1" s="321"/>
    </row>
    <row r="2" spans="1:77" ht="18.75">
      <c r="A2" s="322" t="s">
        <v>349</v>
      </c>
      <c r="B2" s="317"/>
      <c r="C2" s="317"/>
      <c r="D2" s="317"/>
      <c r="E2" s="317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1"/>
      <c r="AV2" s="321"/>
      <c r="AW2" s="321"/>
      <c r="AX2" s="321"/>
      <c r="AY2" s="321"/>
      <c r="AZ2" s="321"/>
      <c r="BA2" s="321"/>
      <c r="BB2" s="321"/>
      <c r="BC2" s="321"/>
      <c r="BD2" s="321"/>
      <c r="BE2" s="321"/>
      <c r="BF2" s="321"/>
      <c r="BG2" s="321"/>
      <c r="BH2" s="321"/>
      <c r="BI2" s="321"/>
      <c r="BJ2" s="321"/>
      <c r="BK2" s="321"/>
      <c r="BL2" s="321"/>
      <c r="BM2" s="321"/>
      <c r="BN2" s="321"/>
      <c r="BO2" s="321"/>
      <c r="BP2" s="321"/>
      <c r="BQ2" s="321"/>
      <c r="BR2" s="321"/>
      <c r="BS2" s="321"/>
      <c r="BT2" s="321"/>
      <c r="BU2" s="321"/>
      <c r="BV2" s="321"/>
      <c r="BW2" s="321"/>
      <c r="BX2" s="321"/>
      <c r="BY2" s="321"/>
    </row>
    <row r="3" spans="1:77" ht="12.75" customHeight="1">
      <c r="A3" s="317"/>
      <c r="B3" s="317"/>
      <c r="C3" s="317"/>
      <c r="D3" s="317"/>
      <c r="E3" s="317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1"/>
      <c r="AX3" s="321"/>
      <c r="AY3" s="321"/>
      <c r="AZ3" s="321"/>
      <c r="BA3" s="321"/>
      <c r="BB3" s="321"/>
      <c r="BC3" s="321"/>
      <c r="BD3" s="321"/>
      <c r="BE3" s="321"/>
      <c r="BF3" s="321"/>
      <c r="BG3" s="321"/>
      <c r="BH3" s="321"/>
      <c r="BI3" s="321"/>
      <c r="BJ3" s="321"/>
      <c r="BK3" s="321"/>
      <c r="BL3" s="321"/>
      <c r="BM3" s="321"/>
      <c r="BN3" s="321"/>
      <c r="BO3" s="321"/>
      <c r="BP3" s="321"/>
      <c r="BQ3" s="321"/>
      <c r="BR3" s="321"/>
      <c r="BS3" s="321"/>
      <c r="BT3" s="321"/>
      <c r="BU3" s="321"/>
      <c r="BV3" s="321"/>
      <c r="BW3" s="321"/>
      <c r="BX3" s="321"/>
      <c r="BY3" s="321"/>
    </row>
    <row r="4" spans="1:77" ht="32.25" customHeight="1">
      <c r="A4" s="379" t="s">
        <v>720</v>
      </c>
      <c r="B4" s="379"/>
      <c r="C4" s="379"/>
      <c r="D4" s="379"/>
      <c r="E4" s="379"/>
      <c r="F4" s="379"/>
      <c r="G4" s="379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1"/>
      <c r="AM4" s="321"/>
      <c r="AN4" s="321"/>
      <c r="AO4" s="321"/>
      <c r="AP4" s="321"/>
      <c r="AQ4" s="321"/>
      <c r="AR4" s="321"/>
      <c r="AS4" s="321"/>
      <c r="AT4" s="321"/>
      <c r="AU4" s="321"/>
      <c r="AV4" s="321"/>
      <c r="AW4" s="321"/>
      <c r="AX4" s="321"/>
      <c r="AY4" s="321"/>
      <c r="AZ4" s="321"/>
      <c r="BA4" s="321"/>
      <c r="BB4" s="321"/>
      <c r="BC4" s="321"/>
      <c r="BD4" s="321"/>
      <c r="BE4" s="321"/>
      <c r="BF4" s="321"/>
      <c r="BG4" s="321"/>
      <c r="BH4" s="321"/>
      <c r="BI4" s="321"/>
      <c r="BJ4" s="321"/>
      <c r="BK4" s="321"/>
      <c r="BL4" s="321"/>
      <c r="BM4" s="321"/>
      <c r="BN4" s="321"/>
      <c r="BO4" s="321"/>
      <c r="BP4" s="321"/>
      <c r="BQ4" s="321"/>
      <c r="BR4" s="321"/>
      <c r="BS4" s="321"/>
      <c r="BT4" s="321"/>
      <c r="BU4" s="321"/>
      <c r="BV4" s="321"/>
      <c r="BW4" s="321"/>
      <c r="BX4" s="321"/>
      <c r="BY4" s="321"/>
    </row>
    <row r="5" spans="1:77" ht="24.75" customHeight="1">
      <c r="A5" s="380" t="s">
        <v>721</v>
      </c>
      <c r="B5" s="380"/>
      <c r="C5" s="380"/>
      <c r="D5" s="380"/>
      <c r="E5" s="380"/>
      <c r="F5" s="380"/>
      <c r="G5" s="380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21"/>
      <c r="AR5" s="321"/>
      <c r="AS5" s="321"/>
      <c r="AT5" s="321"/>
      <c r="AU5" s="321"/>
      <c r="AV5" s="321"/>
      <c r="AW5" s="321"/>
      <c r="AX5" s="321"/>
      <c r="AY5" s="321"/>
      <c r="AZ5" s="321"/>
      <c r="BA5" s="321"/>
      <c r="BB5" s="321"/>
      <c r="BC5" s="321"/>
      <c r="BD5" s="321"/>
      <c r="BE5" s="321"/>
      <c r="BF5" s="321"/>
      <c r="BG5" s="321"/>
      <c r="BH5" s="321"/>
      <c r="BI5" s="321"/>
      <c r="BJ5" s="321"/>
      <c r="BK5" s="321"/>
      <c r="BL5" s="321"/>
      <c r="BM5" s="321"/>
      <c r="BN5" s="321"/>
      <c r="BO5" s="321"/>
      <c r="BP5" s="321"/>
      <c r="BQ5" s="321"/>
      <c r="BR5" s="321"/>
      <c r="BS5" s="321"/>
      <c r="BT5" s="321"/>
      <c r="BU5" s="321"/>
      <c r="BV5" s="321"/>
      <c r="BW5" s="321"/>
      <c r="BX5" s="321"/>
      <c r="BY5" s="321"/>
    </row>
    <row r="6" spans="1:77" ht="21" customHeight="1">
      <c r="A6" s="320"/>
      <c r="B6" s="320"/>
      <c r="C6" s="320"/>
      <c r="D6" s="323" t="s">
        <v>722</v>
      </c>
      <c r="E6" s="320"/>
      <c r="F6" s="324"/>
      <c r="G6" s="324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321"/>
      <c r="AQ6" s="321"/>
      <c r="AR6" s="321"/>
      <c r="AS6" s="321"/>
      <c r="AT6" s="321"/>
      <c r="AU6" s="321"/>
      <c r="AV6" s="321"/>
      <c r="AW6" s="321"/>
      <c r="AX6" s="321"/>
      <c r="AY6" s="321"/>
      <c r="AZ6" s="321"/>
      <c r="BA6" s="321"/>
      <c r="BB6" s="321"/>
      <c r="BC6" s="321"/>
      <c r="BD6" s="321"/>
      <c r="BE6" s="321"/>
      <c r="BF6" s="321"/>
      <c r="BG6" s="321"/>
      <c r="BH6" s="321"/>
      <c r="BI6" s="321"/>
      <c r="BJ6" s="321"/>
      <c r="BK6" s="321"/>
      <c r="BL6" s="321"/>
      <c r="BM6" s="321"/>
      <c r="BN6" s="321"/>
      <c r="BO6" s="321"/>
      <c r="BP6" s="321"/>
      <c r="BQ6" s="321"/>
      <c r="BR6" s="321"/>
      <c r="BS6" s="321"/>
      <c r="BT6" s="321"/>
      <c r="BU6" s="321"/>
      <c r="BV6" s="321"/>
      <c r="BW6" s="321"/>
      <c r="BX6" s="321"/>
      <c r="BY6" s="321"/>
    </row>
    <row r="7" spans="1:77" ht="39" customHeight="1">
      <c r="A7" s="383" t="s">
        <v>356</v>
      </c>
      <c r="B7" s="383" t="s">
        <v>357</v>
      </c>
      <c r="C7" s="383" t="s">
        <v>723</v>
      </c>
      <c r="D7" s="381" t="s">
        <v>724</v>
      </c>
      <c r="E7" s="382"/>
      <c r="F7" s="381" t="s">
        <v>725</v>
      </c>
      <c r="G7" s="382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21"/>
      <c r="AH7" s="321"/>
      <c r="AI7" s="321"/>
      <c r="AJ7" s="321"/>
      <c r="AK7" s="321"/>
      <c r="AL7" s="321"/>
      <c r="AM7" s="321"/>
      <c r="AN7" s="321"/>
      <c r="AO7" s="321"/>
      <c r="AP7" s="321"/>
      <c r="AQ7" s="321"/>
      <c r="AR7" s="321"/>
      <c r="AS7" s="321"/>
      <c r="AT7" s="321"/>
      <c r="AU7" s="321"/>
      <c r="AV7" s="321"/>
      <c r="AW7" s="321"/>
      <c r="AX7" s="321"/>
      <c r="AY7" s="321"/>
      <c r="AZ7" s="321"/>
      <c r="BA7" s="321"/>
      <c r="BB7" s="321"/>
      <c r="BC7" s="321"/>
      <c r="BD7" s="321"/>
      <c r="BE7" s="321"/>
      <c r="BF7" s="321"/>
      <c r="BG7" s="321"/>
      <c r="BH7" s="321"/>
      <c r="BI7" s="321"/>
      <c r="BJ7" s="321"/>
      <c r="BK7" s="321"/>
      <c r="BL7" s="321"/>
      <c r="BM7" s="321"/>
      <c r="BN7" s="321"/>
      <c r="BO7" s="321"/>
      <c r="BP7" s="321"/>
      <c r="BQ7" s="321"/>
      <c r="BR7" s="321"/>
      <c r="BS7" s="321"/>
      <c r="BT7" s="321"/>
      <c r="BU7" s="321"/>
      <c r="BV7" s="321"/>
      <c r="BW7" s="321"/>
      <c r="BX7" s="321"/>
      <c r="BY7" s="321"/>
    </row>
    <row r="8" spans="1:77" ht="23.25" customHeight="1">
      <c r="A8" s="384"/>
      <c r="B8" s="384"/>
      <c r="C8" s="384"/>
      <c r="D8" s="325" t="s">
        <v>76</v>
      </c>
      <c r="E8" s="325" t="s">
        <v>77</v>
      </c>
      <c r="F8" s="325" t="s">
        <v>76</v>
      </c>
      <c r="G8" s="325" t="s">
        <v>77</v>
      </c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1"/>
      <c r="AJ8" s="321"/>
      <c r="AK8" s="321"/>
      <c r="AL8" s="321"/>
      <c r="AM8" s="321"/>
      <c r="AN8" s="321"/>
      <c r="AO8" s="321"/>
      <c r="AP8" s="321"/>
      <c r="AQ8" s="321"/>
      <c r="AR8" s="321"/>
      <c r="AS8" s="321"/>
      <c r="AT8" s="321"/>
      <c r="AU8" s="321"/>
      <c r="AV8" s="321"/>
      <c r="AW8" s="321"/>
      <c r="AX8" s="321"/>
      <c r="AY8" s="321"/>
      <c r="AZ8" s="321"/>
      <c r="BA8" s="321"/>
      <c r="BB8" s="321"/>
      <c r="BC8" s="321"/>
      <c r="BD8" s="321"/>
      <c r="BE8" s="321"/>
      <c r="BF8" s="321"/>
      <c r="BG8" s="321"/>
      <c r="BH8" s="321"/>
      <c r="BI8" s="321"/>
      <c r="BJ8" s="321"/>
      <c r="BK8" s="321"/>
      <c r="BL8" s="321"/>
      <c r="BM8" s="321"/>
      <c r="BN8" s="321"/>
      <c r="BO8" s="321"/>
      <c r="BP8" s="321"/>
      <c r="BQ8" s="321"/>
      <c r="BR8" s="321"/>
      <c r="BS8" s="321"/>
      <c r="BT8" s="321"/>
      <c r="BU8" s="321"/>
      <c r="BV8" s="321"/>
      <c r="BW8" s="321"/>
      <c r="BX8" s="321"/>
      <c r="BY8" s="321"/>
    </row>
    <row r="9" spans="1:77" ht="19.5" customHeight="1">
      <c r="A9" s="326">
        <v>1</v>
      </c>
      <c r="B9" s="327">
        <v>2</v>
      </c>
      <c r="C9" s="327">
        <v>3</v>
      </c>
      <c r="D9" s="327">
        <v>4</v>
      </c>
      <c r="E9" s="327">
        <v>5</v>
      </c>
      <c r="F9" s="328">
        <v>6</v>
      </c>
      <c r="G9" s="328">
        <v>7</v>
      </c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21"/>
      <c r="AL9" s="321"/>
      <c r="AM9" s="321"/>
      <c r="AN9" s="321"/>
      <c r="AO9" s="321"/>
      <c r="AP9" s="321"/>
      <c r="AQ9" s="321"/>
      <c r="AR9" s="321"/>
      <c r="AS9" s="321"/>
      <c r="AT9" s="321"/>
      <c r="AU9" s="321"/>
      <c r="AV9" s="321"/>
      <c r="AW9" s="321"/>
      <c r="AX9" s="321"/>
      <c r="AY9" s="321"/>
      <c r="AZ9" s="321"/>
      <c r="BA9" s="321"/>
      <c r="BB9" s="321"/>
      <c r="BC9" s="321"/>
      <c r="BD9" s="321"/>
      <c r="BE9" s="321"/>
      <c r="BF9" s="321"/>
      <c r="BG9" s="321"/>
      <c r="BH9" s="321"/>
      <c r="BI9" s="321"/>
      <c r="BJ9" s="321"/>
      <c r="BK9" s="321"/>
      <c r="BL9" s="321"/>
      <c r="BM9" s="321"/>
      <c r="BN9" s="321"/>
      <c r="BO9" s="321"/>
      <c r="BP9" s="321"/>
      <c r="BQ9" s="321"/>
      <c r="BR9" s="321"/>
      <c r="BS9" s="321"/>
      <c r="BT9" s="321"/>
      <c r="BU9" s="321"/>
      <c r="BV9" s="321"/>
      <c r="BW9" s="321"/>
      <c r="BX9" s="321"/>
      <c r="BY9" s="321"/>
    </row>
    <row r="10" spans="1:77" ht="30.75" customHeight="1">
      <c r="A10" s="329" t="s">
        <v>726</v>
      </c>
      <c r="B10" s="330">
        <v>1</v>
      </c>
      <c r="C10" s="331" t="s">
        <v>727</v>
      </c>
      <c r="D10" s="332">
        <v>689731663460</v>
      </c>
      <c r="E10" s="332">
        <v>920637455049</v>
      </c>
      <c r="F10" s="332">
        <v>3148157673772</v>
      </c>
      <c r="G10" s="332">
        <v>3127825394539</v>
      </c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21"/>
      <c r="AH10" s="321"/>
      <c r="AI10" s="321"/>
      <c r="AJ10" s="321"/>
      <c r="AK10" s="321"/>
      <c r="AL10" s="321"/>
      <c r="AM10" s="321"/>
      <c r="AN10" s="321"/>
      <c r="AO10" s="321"/>
      <c r="AP10" s="321"/>
      <c r="AQ10" s="321"/>
      <c r="AR10" s="321"/>
      <c r="AS10" s="321"/>
      <c r="AT10" s="321"/>
      <c r="AU10" s="321"/>
      <c r="AV10" s="321"/>
      <c r="AW10" s="321"/>
      <c r="AX10" s="321"/>
      <c r="AY10" s="321"/>
      <c r="AZ10" s="321"/>
      <c r="BA10" s="321"/>
      <c r="BB10" s="321"/>
      <c r="BC10" s="321"/>
      <c r="BD10" s="321"/>
      <c r="BE10" s="321"/>
      <c r="BF10" s="321"/>
      <c r="BG10" s="321"/>
      <c r="BH10" s="321"/>
      <c r="BI10" s="321"/>
      <c r="BJ10" s="321"/>
      <c r="BK10" s="321"/>
      <c r="BL10" s="321"/>
      <c r="BM10" s="321"/>
      <c r="BN10" s="321"/>
      <c r="BO10" s="321"/>
      <c r="BP10" s="321"/>
      <c r="BQ10" s="321"/>
      <c r="BR10" s="321"/>
      <c r="BS10" s="321"/>
      <c r="BT10" s="321"/>
      <c r="BU10" s="321"/>
      <c r="BV10" s="321"/>
      <c r="BW10" s="321"/>
      <c r="BX10" s="321"/>
      <c r="BY10" s="321"/>
    </row>
    <row r="11" spans="1:77" ht="30.75" customHeight="1">
      <c r="A11" s="333" t="s">
        <v>183</v>
      </c>
      <c r="B11" s="334">
        <v>2</v>
      </c>
      <c r="C11" s="335"/>
      <c r="D11" s="336"/>
      <c r="E11" s="336"/>
      <c r="F11" s="337">
        <v>0</v>
      </c>
      <c r="G11" s="337">
        <v>0</v>
      </c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1"/>
      <c r="AM11" s="321"/>
      <c r="AN11" s="321"/>
      <c r="AO11" s="321"/>
      <c r="AP11" s="321"/>
      <c r="AQ11" s="321"/>
      <c r="AR11" s="321"/>
      <c r="AS11" s="321"/>
      <c r="AT11" s="321"/>
      <c r="AU11" s="321"/>
      <c r="AV11" s="321"/>
      <c r="AW11" s="321"/>
      <c r="AX11" s="321"/>
      <c r="AY11" s="321"/>
      <c r="AZ11" s="321"/>
      <c r="BA11" s="321"/>
      <c r="BB11" s="321"/>
      <c r="BC11" s="321"/>
      <c r="BD11" s="321"/>
      <c r="BE11" s="321"/>
      <c r="BF11" s="321"/>
      <c r="BG11" s="321"/>
      <c r="BH11" s="321"/>
      <c r="BI11" s="321"/>
      <c r="BJ11" s="321"/>
      <c r="BK11" s="321"/>
      <c r="BL11" s="321"/>
      <c r="BM11" s="321"/>
      <c r="BN11" s="321"/>
      <c r="BO11" s="321"/>
      <c r="BP11" s="321"/>
      <c r="BQ11" s="321"/>
      <c r="BR11" s="321"/>
      <c r="BS11" s="321"/>
      <c r="BT11" s="321"/>
      <c r="BU11" s="321"/>
      <c r="BV11" s="321"/>
      <c r="BW11" s="321"/>
      <c r="BX11" s="321"/>
      <c r="BY11" s="321"/>
    </row>
    <row r="12" spans="1:77" ht="30.75" customHeight="1">
      <c r="A12" s="338" t="s">
        <v>728</v>
      </c>
      <c r="B12" s="334">
        <v>10</v>
      </c>
      <c r="C12" s="335"/>
      <c r="D12" s="339">
        <v>689731663460</v>
      </c>
      <c r="E12" s="339">
        <v>920637455049</v>
      </c>
      <c r="F12" s="339">
        <v>3148157673772</v>
      </c>
      <c r="G12" s="339">
        <v>3127825394539</v>
      </c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1"/>
      <c r="AI12" s="321"/>
      <c r="AJ12" s="321"/>
      <c r="AK12" s="321"/>
      <c r="AL12" s="321"/>
      <c r="AM12" s="321"/>
      <c r="AN12" s="321"/>
      <c r="AO12" s="321"/>
      <c r="AP12" s="321"/>
      <c r="AQ12" s="321"/>
      <c r="AR12" s="321"/>
      <c r="AS12" s="321"/>
      <c r="AT12" s="321"/>
      <c r="AU12" s="321"/>
      <c r="AV12" s="321"/>
      <c r="AW12" s="321"/>
      <c r="AX12" s="321"/>
      <c r="AY12" s="321"/>
      <c r="AZ12" s="321"/>
      <c r="BA12" s="321"/>
      <c r="BB12" s="321"/>
      <c r="BC12" s="321"/>
      <c r="BD12" s="321"/>
      <c r="BE12" s="321"/>
      <c r="BF12" s="321"/>
      <c r="BG12" s="321"/>
      <c r="BH12" s="321"/>
      <c r="BI12" s="321"/>
      <c r="BJ12" s="321"/>
      <c r="BK12" s="321"/>
      <c r="BL12" s="321"/>
      <c r="BM12" s="321"/>
      <c r="BN12" s="321"/>
      <c r="BO12" s="321"/>
      <c r="BP12" s="321"/>
      <c r="BQ12" s="321"/>
      <c r="BR12" s="321"/>
      <c r="BS12" s="321"/>
      <c r="BT12" s="321"/>
      <c r="BU12" s="321"/>
      <c r="BV12" s="321"/>
      <c r="BW12" s="321"/>
      <c r="BX12" s="321"/>
      <c r="BY12" s="321"/>
    </row>
    <row r="13" spans="1:77" ht="30.75" customHeight="1">
      <c r="A13" s="333" t="s">
        <v>716</v>
      </c>
      <c r="B13" s="340"/>
      <c r="C13" s="335"/>
      <c r="D13" s="341"/>
      <c r="E13" s="341"/>
      <c r="F13" s="342">
        <v>0</v>
      </c>
      <c r="G13" s="342">
        <v>0</v>
      </c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21"/>
      <c r="AI13" s="321"/>
      <c r="AJ13" s="321"/>
      <c r="AK13" s="321"/>
      <c r="AL13" s="321"/>
      <c r="AM13" s="321"/>
      <c r="AN13" s="321"/>
      <c r="AO13" s="321"/>
      <c r="AP13" s="321"/>
      <c r="AQ13" s="321"/>
      <c r="AR13" s="321"/>
      <c r="AS13" s="321"/>
      <c r="AT13" s="321"/>
      <c r="AU13" s="321"/>
      <c r="AV13" s="321"/>
      <c r="AW13" s="321"/>
      <c r="AX13" s="321"/>
      <c r="AY13" s="321"/>
      <c r="AZ13" s="321"/>
      <c r="BA13" s="321"/>
      <c r="BB13" s="321"/>
      <c r="BC13" s="321"/>
      <c r="BD13" s="321"/>
      <c r="BE13" s="321"/>
      <c r="BF13" s="321"/>
      <c r="BG13" s="321"/>
      <c r="BH13" s="321"/>
      <c r="BI13" s="321"/>
      <c r="BJ13" s="321"/>
      <c r="BK13" s="321"/>
      <c r="BL13" s="321"/>
      <c r="BM13" s="321"/>
      <c r="BN13" s="321"/>
      <c r="BO13" s="321"/>
      <c r="BP13" s="321"/>
      <c r="BQ13" s="321"/>
      <c r="BR13" s="321"/>
      <c r="BS13" s="321"/>
      <c r="BT13" s="321"/>
      <c r="BU13" s="321"/>
      <c r="BV13" s="321"/>
      <c r="BW13" s="321"/>
      <c r="BX13" s="321"/>
      <c r="BY13" s="321"/>
    </row>
    <row r="14" spans="1:77" ht="30.75" customHeight="1">
      <c r="A14" s="333" t="s">
        <v>729</v>
      </c>
      <c r="B14" s="334">
        <v>11</v>
      </c>
      <c r="C14" s="335" t="s">
        <v>730</v>
      </c>
      <c r="D14" s="341">
        <v>639384587969</v>
      </c>
      <c r="E14" s="341">
        <v>847678129495</v>
      </c>
      <c r="F14" s="343">
        <v>2964152035530</v>
      </c>
      <c r="G14" s="343">
        <v>2922952596278</v>
      </c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1"/>
      <c r="AJ14" s="321"/>
      <c r="AK14" s="321"/>
      <c r="AL14" s="321"/>
      <c r="AM14" s="321"/>
      <c r="AN14" s="321"/>
      <c r="AO14" s="321"/>
      <c r="AP14" s="321"/>
      <c r="AQ14" s="321"/>
      <c r="AR14" s="321"/>
      <c r="AS14" s="321"/>
      <c r="AT14" s="321"/>
      <c r="AU14" s="321"/>
      <c r="AV14" s="321"/>
      <c r="AW14" s="321"/>
      <c r="AX14" s="321"/>
      <c r="AY14" s="321"/>
      <c r="AZ14" s="321"/>
      <c r="BA14" s="321"/>
      <c r="BB14" s="321"/>
      <c r="BC14" s="321"/>
      <c r="BD14" s="321"/>
      <c r="BE14" s="321"/>
      <c r="BF14" s="321"/>
      <c r="BG14" s="321"/>
      <c r="BH14" s="321"/>
      <c r="BI14" s="321"/>
      <c r="BJ14" s="321"/>
      <c r="BK14" s="321"/>
      <c r="BL14" s="321"/>
      <c r="BM14" s="321"/>
      <c r="BN14" s="321"/>
      <c r="BO14" s="321"/>
      <c r="BP14" s="321"/>
      <c r="BQ14" s="321"/>
      <c r="BR14" s="321"/>
      <c r="BS14" s="321"/>
      <c r="BT14" s="321"/>
      <c r="BU14" s="321"/>
      <c r="BV14" s="321"/>
      <c r="BW14" s="321"/>
      <c r="BX14" s="321"/>
      <c r="BY14" s="321"/>
    </row>
    <row r="15" spans="1:77" ht="30.75" customHeight="1">
      <c r="A15" s="338" t="s">
        <v>731</v>
      </c>
      <c r="B15" s="334">
        <v>20</v>
      </c>
      <c r="C15" s="335"/>
      <c r="D15" s="339">
        <v>50347075491</v>
      </c>
      <c r="E15" s="339">
        <v>72959325554</v>
      </c>
      <c r="F15" s="339">
        <v>184005638242</v>
      </c>
      <c r="G15" s="339">
        <v>204872798261</v>
      </c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1"/>
      <c r="AJ15" s="321"/>
      <c r="AK15" s="321"/>
      <c r="AL15" s="321"/>
      <c r="AM15" s="321"/>
      <c r="AN15" s="321"/>
      <c r="AO15" s="321"/>
      <c r="AP15" s="321"/>
      <c r="AQ15" s="321"/>
      <c r="AR15" s="321"/>
      <c r="AS15" s="321"/>
      <c r="AT15" s="321"/>
      <c r="AU15" s="321"/>
      <c r="AV15" s="321"/>
      <c r="AW15" s="321"/>
      <c r="AX15" s="321"/>
      <c r="AY15" s="321"/>
      <c r="AZ15" s="321"/>
      <c r="BA15" s="321"/>
      <c r="BB15" s="321"/>
      <c r="BC15" s="321"/>
      <c r="BD15" s="321"/>
      <c r="BE15" s="321"/>
      <c r="BF15" s="321"/>
      <c r="BG15" s="321"/>
      <c r="BH15" s="321"/>
      <c r="BI15" s="321"/>
      <c r="BJ15" s="321"/>
      <c r="BK15" s="321"/>
      <c r="BL15" s="321"/>
      <c r="BM15" s="321"/>
      <c r="BN15" s="321"/>
      <c r="BO15" s="321"/>
      <c r="BP15" s="321"/>
      <c r="BQ15" s="321"/>
      <c r="BR15" s="321"/>
      <c r="BS15" s="321"/>
      <c r="BT15" s="321"/>
      <c r="BU15" s="321"/>
      <c r="BV15" s="321"/>
      <c r="BW15" s="321"/>
      <c r="BX15" s="321"/>
      <c r="BY15" s="321"/>
    </row>
    <row r="16" spans="1:77" ht="30.75" customHeight="1">
      <c r="A16" s="338" t="s">
        <v>717</v>
      </c>
      <c r="B16" s="340"/>
      <c r="C16" s="335"/>
      <c r="D16" s="336"/>
      <c r="E16" s="336"/>
      <c r="F16" s="337">
        <v>0</v>
      </c>
      <c r="G16" s="337">
        <v>0</v>
      </c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21"/>
      <c r="AM16" s="321"/>
      <c r="AN16" s="321"/>
      <c r="AO16" s="321"/>
      <c r="AP16" s="321"/>
      <c r="AQ16" s="321"/>
      <c r="AR16" s="321"/>
      <c r="AS16" s="321"/>
      <c r="AT16" s="321"/>
      <c r="AU16" s="321"/>
      <c r="AV16" s="321"/>
      <c r="AW16" s="321"/>
      <c r="AX16" s="321"/>
      <c r="AY16" s="321"/>
      <c r="AZ16" s="321"/>
      <c r="BA16" s="321"/>
      <c r="BB16" s="321"/>
      <c r="BC16" s="321"/>
      <c r="BD16" s="321"/>
      <c r="BE16" s="321"/>
      <c r="BF16" s="321"/>
      <c r="BG16" s="321"/>
      <c r="BH16" s="321"/>
      <c r="BI16" s="321"/>
      <c r="BJ16" s="321"/>
      <c r="BK16" s="321"/>
      <c r="BL16" s="321"/>
      <c r="BM16" s="321"/>
      <c r="BN16" s="321"/>
      <c r="BO16" s="321"/>
      <c r="BP16" s="321"/>
      <c r="BQ16" s="321"/>
      <c r="BR16" s="321"/>
      <c r="BS16" s="321"/>
      <c r="BT16" s="321"/>
      <c r="BU16" s="321"/>
      <c r="BV16" s="321"/>
      <c r="BW16" s="321"/>
      <c r="BX16" s="321"/>
      <c r="BY16" s="321"/>
    </row>
    <row r="17" spans="1:77" ht="30.75" customHeight="1">
      <c r="A17" s="338" t="s">
        <v>732</v>
      </c>
      <c r="B17" s="334">
        <v>21</v>
      </c>
      <c r="C17" s="335" t="s">
        <v>733</v>
      </c>
      <c r="D17" s="336">
        <v>37701168</v>
      </c>
      <c r="E17" s="336">
        <v>53596924</v>
      </c>
      <c r="F17" s="344">
        <v>246365596</v>
      </c>
      <c r="G17" s="344">
        <v>208992126</v>
      </c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1"/>
      <c r="T17" s="321"/>
      <c r="U17" s="321"/>
      <c r="V17" s="321"/>
      <c r="W17" s="321"/>
      <c r="X17" s="321"/>
      <c r="Y17" s="321"/>
      <c r="Z17" s="321"/>
      <c r="AA17" s="321"/>
      <c r="AB17" s="321"/>
      <c r="AC17" s="321"/>
      <c r="AD17" s="321"/>
      <c r="AE17" s="321"/>
      <c r="AF17" s="321"/>
      <c r="AG17" s="321"/>
      <c r="AH17" s="321"/>
      <c r="AI17" s="321"/>
      <c r="AJ17" s="321"/>
      <c r="AK17" s="321"/>
      <c r="AL17" s="321"/>
      <c r="AM17" s="321"/>
      <c r="AN17" s="321"/>
      <c r="AO17" s="321"/>
      <c r="AP17" s="321"/>
      <c r="AQ17" s="321"/>
      <c r="AR17" s="321"/>
      <c r="AS17" s="321"/>
      <c r="AT17" s="321"/>
      <c r="AU17" s="321"/>
      <c r="AV17" s="321"/>
      <c r="AW17" s="321"/>
      <c r="AX17" s="321"/>
      <c r="AY17" s="321"/>
      <c r="AZ17" s="321"/>
      <c r="BA17" s="321"/>
      <c r="BB17" s="321"/>
      <c r="BC17" s="321"/>
      <c r="BD17" s="321"/>
      <c r="BE17" s="321"/>
      <c r="BF17" s="321"/>
      <c r="BG17" s="321"/>
      <c r="BH17" s="321"/>
      <c r="BI17" s="321"/>
      <c r="BJ17" s="321"/>
      <c r="BK17" s="321"/>
      <c r="BL17" s="321"/>
      <c r="BM17" s="321"/>
      <c r="BN17" s="321"/>
      <c r="BO17" s="321"/>
      <c r="BP17" s="321"/>
      <c r="BQ17" s="321"/>
      <c r="BR17" s="321"/>
      <c r="BS17" s="321"/>
      <c r="BT17" s="321"/>
      <c r="BU17" s="321"/>
      <c r="BV17" s="321"/>
      <c r="BW17" s="321"/>
      <c r="BX17" s="321"/>
      <c r="BY17" s="321"/>
    </row>
    <row r="18" spans="1:77" ht="30.75" customHeight="1">
      <c r="A18" s="338" t="s">
        <v>734</v>
      </c>
      <c r="B18" s="334">
        <v>22</v>
      </c>
      <c r="C18" s="335" t="s">
        <v>735</v>
      </c>
      <c r="D18" s="336">
        <v>8203848419</v>
      </c>
      <c r="E18" s="336">
        <v>8562954857</v>
      </c>
      <c r="F18" s="344">
        <v>24702406834</v>
      </c>
      <c r="G18" s="344">
        <v>31205913201</v>
      </c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1"/>
      <c r="AE18" s="321"/>
      <c r="AF18" s="321"/>
      <c r="AG18" s="321"/>
      <c r="AH18" s="321"/>
      <c r="AI18" s="321"/>
      <c r="AJ18" s="321"/>
      <c r="AK18" s="321"/>
      <c r="AL18" s="321"/>
      <c r="AM18" s="321"/>
      <c r="AN18" s="321"/>
      <c r="AO18" s="321"/>
      <c r="AP18" s="321"/>
      <c r="AQ18" s="321"/>
      <c r="AR18" s="321"/>
      <c r="AS18" s="321"/>
      <c r="AT18" s="321"/>
      <c r="AU18" s="321"/>
      <c r="AV18" s="321"/>
      <c r="AW18" s="321"/>
      <c r="AX18" s="321"/>
      <c r="AY18" s="321"/>
      <c r="AZ18" s="321"/>
      <c r="BA18" s="321"/>
      <c r="BB18" s="321"/>
      <c r="BC18" s="321"/>
      <c r="BD18" s="321"/>
      <c r="BE18" s="321"/>
      <c r="BF18" s="321"/>
      <c r="BG18" s="321"/>
      <c r="BH18" s="321"/>
      <c r="BI18" s="321"/>
      <c r="BJ18" s="321"/>
      <c r="BK18" s="321"/>
      <c r="BL18" s="321"/>
      <c r="BM18" s="321"/>
      <c r="BN18" s="321"/>
      <c r="BO18" s="321"/>
      <c r="BP18" s="321"/>
      <c r="BQ18" s="321"/>
      <c r="BR18" s="321"/>
      <c r="BS18" s="321"/>
      <c r="BT18" s="321"/>
      <c r="BU18" s="321"/>
      <c r="BV18" s="321"/>
      <c r="BW18" s="321"/>
      <c r="BX18" s="321"/>
      <c r="BY18" s="321"/>
    </row>
    <row r="19" spans="1:77" ht="30.75" customHeight="1">
      <c r="A19" s="345" t="s">
        <v>736</v>
      </c>
      <c r="B19" s="340">
        <v>23</v>
      </c>
      <c r="C19" s="335"/>
      <c r="D19" s="346">
        <v>8203848419</v>
      </c>
      <c r="E19" s="346">
        <v>8562954857</v>
      </c>
      <c r="F19" s="346">
        <v>24702406834</v>
      </c>
      <c r="G19" s="346">
        <v>31205913201</v>
      </c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  <c r="AI19" s="321"/>
      <c r="AJ19" s="321"/>
      <c r="AK19" s="321"/>
      <c r="AL19" s="321"/>
      <c r="AM19" s="321"/>
      <c r="AN19" s="321"/>
      <c r="AO19" s="321"/>
      <c r="AP19" s="321"/>
      <c r="AQ19" s="321"/>
      <c r="AR19" s="321"/>
      <c r="AS19" s="321"/>
      <c r="AT19" s="321"/>
      <c r="AU19" s="321"/>
      <c r="AV19" s="321"/>
      <c r="AW19" s="321"/>
      <c r="AX19" s="321"/>
      <c r="AY19" s="321"/>
      <c r="AZ19" s="321"/>
      <c r="BA19" s="321"/>
      <c r="BB19" s="321"/>
      <c r="BC19" s="321"/>
      <c r="BD19" s="321"/>
      <c r="BE19" s="321"/>
      <c r="BF19" s="321"/>
      <c r="BG19" s="321"/>
      <c r="BH19" s="321"/>
      <c r="BI19" s="321"/>
      <c r="BJ19" s="321"/>
      <c r="BK19" s="321"/>
      <c r="BL19" s="321"/>
      <c r="BM19" s="321"/>
      <c r="BN19" s="321"/>
      <c r="BO19" s="321"/>
      <c r="BP19" s="321"/>
      <c r="BQ19" s="321"/>
      <c r="BR19" s="321"/>
      <c r="BS19" s="321"/>
      <c r="BT19" s="321"/>
      <c r="BU19" s="321"/>
      <c r="BV19" s="321"/>
      <c r="BW19" s="321"/>
      <c r="BX19" s="321"/>
      <c r="BY19" s="321"/>
    </row>
    <row r="20" spans="1:77" ht="30.75" customHeight="1">
      <c r="A20" s="338" t="s">
        <v>737</v>
      </c>
      <c r="B20" s="334">
        <v>24</v>
      </c>
      <c r="C20" s="335" t="s">
        <v>738</v>
      </c>
      <c r="D20" s="336">
        <v>391410638</v>
      </c>
      <c r="E20" s="336">
        <v>497650182</v>
      </c>
      <c r="F20" s="344">
        <v>2343579221</v>
      </c>
      <c r="G20" s="344">
        <v>2189398761</v>
      </c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  <c r="AM20" s="321"/>
      <c r="AN20" s="321"/>
      <c r="AO20" s="321"/>
      <c r="AP20" s="321"/>
      <c r="AQ20" s="321"/>
      <c r="AR20" s="321"/>
      <c r="AS20" s="321"/>
      <c r="AT20" s="321"/>
      <c r="AU20" s="321"/>
      <c r="AV20" s="321"/>
      <c r="AW20" s="321"/>
      <c r="AX20" s="321"/>
      <c r="AY20" s="321"/>
      <c r="AZ20" s="321"/>
      <c r="BA20" s="321"/>
      <c r="BB20" s="321"/>
      <c r="BC20" s="321"/>
      <c r="BD20" s="321"/>
      <c r="BE20" s="321"/>
      <c r="BF20" s="321"/>
      <c r="BG20" s="321"/>
      <c r="BH20" s="321"/>
      <c r="BI20" s="321"/>
      <c r="BJ20" s="321"/>
      <c r="BK20" s="321"/>
      <c r="BL20" s="321"/>
      <c r="BM20" s="321"/>
      <c r="BN20" s="321"/>
      <c r="BO20" s="321"/>
      <c r="BP20" s="321"/>
      <c r="BQ20" s="321"/>
      <c r="BR20" s="321"/>
      <c r="BS20" s="321"/>
      <c r="BT20" s="321"/>
      <c r="BU20" s="321"/>
      <c r="BV20" s="321"/>
      <c r="BW20" s="321"/>
      <c r="BX20" s="321"/>
      <c r="BY20" s="321"/>
    </row>
    <row r="21" spans="1:77" ht="30.75" customHeight="1">
      <c r="A21" s="338" t="s">
        <v>739</v>
      </c>
      <c r="B21" s="334">
        <v>25</v>
      </c>
      <c r="C21" s="335" t="s">
        <v>738</v>
      </c>
      <c r="D21" s="336">
        <v>39788110097</v>
      </c>
      <c r="E21" s="336">
        <v>60746026567</v>
      </c>
      <c r="F21" s="344">
        <v>151190763459</v>
      </c>
      <c r="G21" s="344">
        <v>167647328175</v>
      </c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1"/>
      <c r="T21" s="321"/>
      <c r="U21" s="321"/>
      <c r="V21" s="321"/>
      <c r="W21" s="321"/>
      <c r="X21" s="321"/>
      <c r="Y21" s="321"/>
      <c r="Z21" s="321"/>
      <c r="AA21" s="321"/>
      <c r="AB21" s="321"/>
      <c r="AC21" s="321"/>
      <c r="AD21" s="321"/>
      <c r="AE21" s="321"/>
      <c r="AF21" s="321"/>
      <c r="AG21" s="321"/>
      <c r="AH21" s="321"/>
      <c r="AI21" s="321"/>
      <c r="AJ21" s="321"/>
      <c r="AK21" s="321"/>
      <c r="AL21" s="321"/>
      <c r="AM21" s="321"/>
      <c r="AN21" s="321"/>
      <c r="AO21" s="321"/>
      <c r="AP21" s="321"/>
      <c r="AQ21" s="321"/>
      <c r="AR21" s="321"/>
      <c r="AS21" s="321"/>
      <c r="AT21" s="321"/>
      <c r="AU21" s="321"/>
      <c r="AV21" s="321"/>
      <c r="AW21" s="321"/>
      <c r="AX21" s="321"/>
      <c r="AY21" s="321"/>
      <c r="AZ21" s="321"/>
      <c r="BA21" s="321"/>
      <c r="BB21" s="321"/>
      <c r="BC21" s="321"/>
      <c r="BD21" s="321"/>
      <c r="BE21" s="321"/>
      <c r="BF21" s="321"/>
      <c r="BG21" s="321"/>
      <c r="BH21" s="321"/>
      <c r="BI21" s="321"/>
      <c r="BJ21" s="321"/>
      <c r="BK21" s="321"/>
      <c r="BL21" s="321"/>
      <c r="BM21" s="321"/>
      <c r="BN21" s="321"/>
      <c r="BO21" s="321"/>
      <c r="BP21" s="321"/>
      <c r="BQ21" s="321"/>
      <c r="BR21" s="321"/>
      <c r="BS21" s="321"/>
      <c r="BT21" s="321"/>
      <c r="BU21" s="321"/>
      <c r="BV21" s="321"/>
      <c r="BW21" s="321"/>
      <c r="BX21" s="321"/>
      <c r="BY21" s="321"/>
    </row>
    <row r="22" spans="1:77" ht="30.75" customHeight="1">
      <c r="A22" s="338" t="s">
        <v>740</v>
      </c>
      <c r="B22" s="334"/>
      <c r="C22" s="335"/>
      <c r="D22" s="347"/>
      <c r="E22" s="347"/>
      <c r="F22" s="337"/>
      <c r="G22" s="337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1"/>
      <c r="T22" s="321"/>
      <c r="U22" s="321"/>
      <c r="V22" s="321"/>
      <c r="W22" s="321"/>
      <c r="X22" s="321"/>
      <c r="Y22" s="321"/>
      <c r="Z22" s="321"/>
      <c r="AA22" s="321"/>
      <c r="AB22" s="321"/>
      <c r="AC22" s="321"/>
      <c r="AD22" s="321"/>
      <c r="AE22" s="321"/>
      <c r="AF22" s="321"/>
      <c r="AG22" s="321"/>
      <c r="AH22" s="321"/>
      <c r="AI22" s="321"/>
      <c r="AJ22" s="321"/>
      <c r="AK22" s="321"/>
      <c r="AL22" s="321"/>
      <c r="AM22" s="321"/>
      <c r="AN22" s="321"/>
      <c r="AO22" s="321"/>
      <c r="AP22" s="321"/>
      <c r="AQ22" s="321"/>
      <c r="AR22" s="321"/>
      <c r="AS22" s="321"/>
      <c r="AT22" s="321"/>
      <c r="AU22" s="321"/>
      <c r="AV22" s="321"/>
      <c r="AW22" s="321"/>
      <c r="AX22" s="321"/>
      <c r="AY22" s="321"/>
      <c r="AZ22" s="321"/>
      <c r="BA22" s="321"/>
      <c r="BB22" s="321"/>
      <c r="BC22" s="321"/>
      <c r="BD22" s="321"/>
      <c r="BE22" s="321"/>
      <c r="BF22" s="321"/>
      <c r="BG22" s="321"/>
      <c r="BH22" s="321"/>
      <c r="BI22" s="321"/>
      <c r="BJ22" s="321"/>
      <c r="BK22" s="321"/>
      <c r="BL22" s="321"/>
      <c r="BM22" s="321"/>
      <c r="BN22" s="321"/>
      <c r="BO22" s="321"/>
      <c r="BP22" s="321"/>
      <c r="BQ22" s="321"/>
      <c r="BR22" s="321"/>
      <c r="BS22" s="321"/>
      <c r="BT22" s="321"/>
      <c r="BU22" s="321"/>
      <c r="BV22" s="321"/>
      <c r="BW22" s="321"/>
      <c r="BX22" s="321"/>
      <c r="BY22" s="321"/>
    </row>
    <row r="23" spans="1:77" ht="30.75" customHeight="1">
      <c r="A23" s="338" t="s">
        <v>718</v>
      </c>
      <c r="B23" s="334">
        <v>30</v>
      </c>
      <c r="C23" s="348"/>
      <c r="D23" s="349">
        <v>2001407505</v>
      </c>
      <c r="E23" s="349">
        <v>3206290872</v>
      </c>
      <c r="F23" s="349">
        <v>6015254324</v>
      </c>
      <c r="G23" s="349">
        <v>4039150250</v>
      </c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A23" s="321"/>
      <c r="AB23" s="321"/>
      <c r="AC23" s="321"/>
      <c r="AD23" s="321"/>
      <c r="AE23" s="321"/>
      <c r="AF23" s="321"/>
      <c r="AG23" s="321"/>
      <c r="AH23" s="321"/>
      <c r="AI23" s="321"/>
      <c r="AJ23" s="321"/>
      <c r="AK23" s="321"/>
      <c r="AL23" s="321"/>
      <c r="AM23" s="321"/>
      <c r="AN23" s="321"/>
      <c r="AO23" s="321"/>
      <c r="AP23" s="321"/>
      <c r="AQ23" s="321"/>
      <c r="AR23" s="321"/>
      <c r="AS23" s="321"/>
      <c r="AT23" s="321"/>
      <c r="AU23" s="321"/>
      <c r="AV23" s="321"/>
      <c r="AW23" s="321"/>
      <c r="AX23" s="321"/>
      <c r="AY23" s="321"/>
      <c r="AZ23" s="321"/>
      <c r="BA23" s="321"/>
      <c r="BB23" s="321"/>
      <c r="BC23" s="321"/>
      <c r="BD23" s="321"/>
      <c r="BE23" s="321"/>
      <c r="BF23" s="321"/>
      <c r="BG23" s="321"/>
      <c r="BH23" s="321"/>
      <c r="BI23" s="321"/>
      <c r="BJ23" s="321"/>
      <c r="BK23" s="321"/>
      <c r="BL23" s="321"/>
      <c r="BM23" s="321"/>
      <c r="BN23" s="321"/>
      <c r="BO23" s="321"/>
      <c r="BP23" s="321"/>
      <c r="BQ23" s="321"/>
      <c r="BR23" s="321"/>
      <c r="BS23" s="321"/>
      <c r="BT23" s="321"/>
      <c r="BU23" s="321"/>
      <c r="BV23" s="321"/>
      <c r="BW23" s="321"/>
      <c r="BX23" s="321"/>
      <c r="BY23" s="321"/>
    </row>
    <row r="24" spans="1:77" ht="30.75" customHeight="1">
      <c r="A24" s="338" t="s">
        <v>741</v>
      </c>
      <c r="B24" s="334">
        <v>31</v>
      </c>
      <c r="C24" s="335" t="s">
        <v>742</v>
      </c>
      <c r="D24" s="350">
        <v>4706623828</v>
      </c>
      <c r="E24" s="350">
        <v>3083422310</v>
      </c>
      <c r="F24" s="343">
        <v>13591778696</v>
      </c>
      <c r="G24" s="343">
        <v>17726429981</v>
      </c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1"/>
      <c r="AH24" s="321"/>
      <c r="AI24" s="321"/>
      <c r="AJ24" s="321"/>
      <c r="AK24" s="321"/>
      <c r="AL24" s="321"/>
      <c r="AM24" s="321"/>
      <c r="AN24" s="321"/>
      <c r="AO24" s="321"/>
      <c r="AP24" s="321"/>
      <c r="AQ24" s="321"/>
      <c r="AR24" s="321"/>
      <c r="AS24" s="321"/>
      <c r="AT24" s="321"/>
      <c r="AU24" s="321"/>
      <c r="AV24" s="321"/>
      <c r="AW24" s="321"/>
      <c r="AX24" s="321"/>
      <c r="AY24" s="321"/>
      <c r="AZ24" s="321"/>
      <c r="BA24" s="321"/>
      <c r="BB24" s="321"/>
      <c r="BC24" s="321"/>
      <c r="BD24" s="321"/>
      <c r="BE24" s="321"/>
      <c r="BF24" s="321"/>
      <c r="BG24" s="321"/>
      <c r="BH24" s="321"/>
      <c r="BI24" s="321"/>
      <c r="BJ24" s="321"/>
      <c r="BK24" s="321"/>
      <c r="BL24" s="321"/>
      <c r="BM24" s="321"/>
      <c r="BN24" s="321"/>
      <c r="BO24" s="321"/>
      <c r="BP24" s="321"/>
      <c r="BQ24" s="321"/>
      <c r="BR24" s="321"/>
      <c r="BS24" s="321"/>
      <c r="BT24" s="321"/>
      <c r="BU24" s="321"/>
      <c r="BV24" s="321"/>
      <c r="BW24" s="321"/>
      <c r="BX24" s="321"/>
      <c r="BY24" s="321"/>
    </row>
    <row r="25" spans="1:77" ht="30.75" customHeight="1">
      <c r="A25" s="338" t="s">
        <v>743</v>
      </c>
      <c r="B25" s="351">
        <v>32</v>
      </c>
      <c r="C25" s="335" t="s">
        <v>744</v>
      </c>
      <c r="D25" s="341">
        <v>2285058684</v>
      </c>
      <c r="E25" s="341">
        <v>2008481902</v>
      </c>
      <c r="F25" s="343">
        <v>5997081758</v>
      </c>
      <c r="G25" s="343">
        <v>8380151726</v>
      </c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1"/>
      <c r="AH25" s="321"/>
      <c r="AI25" s="321"/>
      <c r="AJ25" s="321"/>
      <c r="AK25" s="321"/>
      <c r="AL25" s="321"/>
      <c r="AM25" s="321"/>
      <c r="AN25" s="321"/>
      <c r="AO25" s="321"/>
      <c r="AP25" s="321"/>
      <c r="AQ25" s="321"/>
      <c r="AR25" s="321"/>
      <c r="AS25" s="321"/>
      <c r="AT25" s="321"/>
      <c r="AU25" s="321"/>
      <c r="AV25" s="321"/>
      <c r="AW25" s="321"/>
      <c r="AX25" s="321"/>
      <c r="AY25" s="321"/>
      <c r="AZ25" s="321"/>
      <c r="BA25" s="321"/>
      <c r="BB25" s="321"/>
      <c r="BC25" s="321"/>
      <c r="BD25" s="321"/>
      <c r="BE25" s="321"/>
      <c r="BF25" s="321"/>
      <c r="BG25" s="321"/>
      <c r="BH25" s="321"/>
      <c r="BI25" s="321"/>
      <c r="BJ25" s="321"/>
      <c r="BK25" s="321"/>
      <c r="BL25" s="321"/>
      <c r="BM25" s="321"/>
      <c r="BN25" s="321"/>
      <c r="BO25" s="321"/>
      <c r="BP25" s="321"/>
      <c r="BQ25" s="321"/>
      <c r="BR25" s="321"/>
      <c r="BS25" s="321"/>
      <c r="BT25" s="321"/>
      <c r="BU25" s="321"/>
      <c r="BV25" s="321"/>
      <c r="BW25" s="321"/>
      <c r="BX25" s="321"/>
      <c r="BY25" s="321"/>
    </row>
    <row r="26" spans="1:77" ht="30.75" customHeight="1">
      <c r="A26" s="338" t="s">
        <v>745</v>
      </c>
      <c r="B26" s="351">
        <v>40</v>
      </c>
      <c r="C26" s="335"/>
      <c r="D26" s="339">
        <v>2421565144</v>
      </c>
      <c r="E26" s="339">
        <v>1074940408</v>
      </c>
      <c r="F26" s="339">
        <v>7594696938</v>
      </c>
      <c r="G26" s="339">
        <v>9346278255</v>
      </c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1"/>
      <c r="AH26" s="321"/>
      <c r="AI26" s="321"/>
      <c r="AJ26" s="321"/>
      <c r="AK26" s="321"/>
      <c r="AL26" s="321"/>
      <c r="AM26" s="321"/>
      <c r="AN26" s="321"/>
      <c r="AO26" s="321"/>
      <c r="AP26" s="321"/>
      <c r="AQ26" s="321"/>
      <c r="AR26" s="321"/>
      <c r="AS26" s="321"/>
      <c r="AT26" s="321"/>
      <c r="AU26" s="321"/>
      <c r="AV26" s="321"/>
      <c r="AW26" s="321"/>
      <c r="AX26" s="321"/>
      <c r="AY26" s="321"/>
      <c r="AZ26" s="321"/>
      <c r="BA26" s="321"/>
      <c r="BB26" s="321"/>
      <c r="BC26" s="321"/>
      <c r="BD26" s="321"/>
      <c r="BE26" s="321"/>
      <c r="BF26" s="321"/>
      <c r="BG26" s="321"/>
      <c r="BH26" s="321"/>
      <c r="BI26" s="321"/>
      <c r="BJ26" s="321"/>
      <c r="BK26" s="321"/>
      <c r="BL26" s="321"/>
      <c r="BM26" s="321"/>
      <c r="BN26" s="321"/>
      <c r="BO26" s="321"/>
      <c r="BP26" s="321"/>
      <c r="BQ26" s="321"/>
      <c r="BR26" s="321"/>
      <c r="BS26" s="321"/>
      <c r="BT26" s="321"/>
      <c r="BU26" s="321"/>
      <c r="BV26" s="321"/>
      <c r="BW26" s="321"/>
      <c r="BX26" s="321"/>
      <c r="BY26" s="321"/>
    </row>
    <row r="27" spans="1:77" ht="30.75" customHeight="1">
      <c r="A27" s="338" t="s">
        <v>746</v>
      </c>
      <c r="B27" s="351">
        <v>50</v>
      </c>
      <c r="C27" s="335"/>
      <c r="D27" s="339">
        <v>4422972649</v>
      </c>
      <c r="E27" s="339">
        <v>4281231280</v>
      </c>
      <c r="F27" s="339">
        <v>13609951262</v>
      </c>
      <c r="G27" s="339">
        <v>13385428505</v>
      </c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1"/>
      <c r="V27" s="321"/>
      <c r="W27" s="321"/>
      <c r="X27" s="321"/>
      <c r="Y27" s="321"/>
      <c r="Z27" s="321"/>
      <c r="AA27" s="321"/>
      <c r="AB27" s="321"/>
      <c r="AC27" s="321"/>
      <c r="AD27" s="321"/>
      <c r="AE27" s="321"/>
      <c r="AF27" s="321"/>
      <c r="AG27" s="321"/>
      <c r="AH27" s="321"/>
      <c r="AI27" s="321"/>
      <c r="AJ27" s="321"/>
      <c r="AK27" s="321"/>
      <c r="AL27" s="321"/>
      <c r="AM27" s="321"/>
      <c r="AN27" s="321"/>
      <c r="AO27" s="321"/>
      <c r="AP27" s="321"/>
      <c r="AQ27" s="321"/>
      <c r="AR27" s="321"/>
      <c r="AS27" s="321"/>
      <c r="AT27" s="321"/>
      <c r="AU27" s="321"/>
      <c r="AV27" s="321"/>
      <c r="AW27" s="321"/>
      <c r="AX27" s="321"/>
      <c r="AY27" s="321"/>
      <c r="AZ27" s="321"/>
      <c r="BA27" s="321"/>
      <c r="BB27" s="321"/>
      <c r="BC27" s="321"/>
      <c r="BD27" s="321"/>
      <c r="BE27" s="321"/>
      <c r="BF27" s="321"/>
      <c r="BG27" s="321"/>
      <c r="BH27" s="321"/>
      <c r="BI27" s="321"/>
      <c r="BJ27" s="321"/>
      <c r="BK27" s="321"/>
      <c r="BL27" s="321"/>
      <c r="BM27" s="321"/>
      <c r="BN27" s="321"/>
      <c r="BO27" s="321"/>
      <c r="BP27" s="321"/>
      <c r="BQ27" s="321"/>
      <c r="BR27" s="321"/>
      <c r="BS27" s="321"/>
      <c r="BT27" s="321"/>
      <c r="BU27" s="321"/>
      <c r="BV27" s="321"/>
      <c r="BW27" s="321"/>
      <c r="BX27" s="321"/>
      <c r="BY27" s="321"/>
    </row>
    <row r="28" spans="1:77" ht="30.75" customHeight="1">
      <c r="A28" s="338" t="s">
        <v>747</v>
      </c>
      <c r="B28" s="351">
        <v>51</v>
      </c>
      <c r="C28" s="335" t="s">
        <v>748</v>
      </c>
      <c r="D28" s="352">
        <v>884594530</v>
      </c>
      <c r="E28" s="352">
        <v>856246256</v>
      </c>
      <c r="F28" s="337">
        <v>2721990253</v>
      </c>
      <c r="G28" s="337">
        <v>2677085701</v>
      </c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1"/>
      <c r="AB28" s="321"/>
      <c r="AC28" s="321"/>
      <c r="AD28" s="321"/>
      <c r="AE28" s="321"/>
      <c r="AF28" s="321"/>
      <c r="AG28" s="321"/>
      <c r="AH28" s="321"/>
      <c r="AI28" s="321"/>
      <c r="AJ28" s="321"/>
      <c r="AK28" s="321"/>
      <c r="AL28" s="321"/>
      <c r="AM28" s="321"/>
      <c r="AN28" s="321"/>
      <c r="AO28" s="321"/>
      <c r="AP28" s="321"/>
      <c r="AQ28" s="321"/>
      <c r="AR28" s="321"/>
      <c r="AS28" s="321"/>
      <c r="AT28" s="321"/>
      <c r="AU28" s="321"/>
      <c r="AV28" s="321"/>
      <c r="AW28" s="321"/>
      <c r="AX28" s="321"/>
      <c r="AY28" s="321"/>
      <c r="AZ28" s="321"/>
      <c r="BA28" s="321"/>
      <c r="BB28" s="321"/>
      <c r="BC28" s="321"/>
      <c r="BD28" s="321"/>
      <c r="BE28" s="321"/>
      <c r="BF28" s="321"/>
      <c r="BG28" s="321"/>
      <c r="BH28" s="321"/>
      <c r="BI28" s="321"/>
      <c r="BJ28" s="321"/>
      <c r="BK28" s="321"/>
      <c r="BL28" s="321"/>
      <c r="BM28" s="321"/>
      <c r="BN28" s="321"/>
      <c r="BO28" s="321"/>
      <c r="BP28" s="321"/>
      <c r="BQ28" s="321"/>
      <c r="BR28" s="321"/>
      <c r="BS28" s="321"/>
      <c r="BT28" s="321"/>
      <c r="BU28" s="321"/>
      <c r="BV28" s="321"/>
      <c r="BW28" s="321"/>
      <c r="BX28" s="321"/>
      <c r="BY28" s="321"/>
    </row>
    <row r="29" spans="1:77" ht="30.75" customHeight="1">
      <c r="A29" s="338" t="s">
        <v>749</v>
      </c>
      <c r="B29" s="351">
        <v>52</v>
      </c>
      <c r="C29" s="335" t="s">
        <v>750</v>
      </c>
      <c r="D29" s="353"/>
      <c r="E29" s="353"/>
      <c r="F29" s="337">
        <v>0</v>
      </c>
      <c r="G29" s="337">
        <v>0</v>
      </c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1"/>
      <c r="AH29" s="321"/>
      <c r="AI29" s="321"/>
      <c r="AJ29" s="321"/>
      <c r="AK29" s="321"/>
      <c r="AL29" s="321"/>
      <c r="AM29" s="321"/>
      <c r="AN29" s="321"/>
      <c r="AO29" s="321"/>
      <c r="AP29" s="321"/>
      <c r="AQ29" s="321"/>
      <c r="AR29" s="321"/>
      <c r="AS29" s="321"/>
      <c r="AT29" s="321"/>
      <c r="AU29" s="321"/>
      <c r="AV29" s="321"/>
      <c r="AW29" s="321"/>
      <c r="AX29" s="321"/>
      <c r="AY29" s="321"/>
      <c r="AZ29" s="321"/>
      <c r="BA29" s="321"/>
      <c r="BB29" s="321"/>
      <c r="BC29" s="321"/>
      <c r="BD29" s="321"/>
      <c r="BE29" s="321"/>
      <c r="BF29" s="321"/>
      <c r="BG29" s="321"/>
      <c r="BH29" s="321"/>
      <c r="BI29" s="321"/>
      <c r="BJ29" s="321"/>
      <c r="BK29" s="321"/>
      <c r="BL29" s="321"/>
      <c r="BM29" s="321"/>
      <c r="BN29" s="321"/>
      <c r="BO29" s="321"/>
      <c r="BP29" s="321"/>
      <c r="BQ29" s="321"/>
      <c r="BR29" s="321"/>
      <c r="BS29" s="321"/>
      <c r="BT29" s="321"/>
      <c r="BU29" s="321"/>
      <c r="BV29" s="321"/>
      <c r="BW29" s="321"/>
      <c r="BX29" s="321"/>
      <c r="BY29" s="321"/>
    </row>
    <row r="30" spans="1:77" ht="30.75" customHeight="1">
      <c r="A30" s="338" t="s">
        <v>751</v>
      </c>
      <c r="B30" s="334">
        <v>60</v>
      </c>
      <c r="C30" s="335"/>
      <c r="D30" s="339">
        <v>3538378119</v>
      </c>
      <c r="E30" s="339">
        <v>3424985024</v>
      </c>
      <c r="F30" s="339">
        <v>10887961009</v>
      </c>
      <c r="G30" s="339">
        <v>10708342804</v>
      </c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1"/>
      <c r="T30" s="321"/>
      <c r="U30" s="321"/>
      <c r="V30" s="321"/>
      <c r="W30" s="321"/>
      <c r="X30" s="321"/>
      <c r="Y30" s="321"/>
      <c r="Z30" s="321"/>
      <c r="AA30" s="321"/>
      <c r="AB30" s="321"/>
      <c r="AC30" s="321"/>
      <c r="AD30" s="321"/>
      <c r="AE30" s="321"/>
      <c r="AF30" s="321"/>
      <c r="AG30" s="321"/>
      <c r="AH30" s="321"/>
      <c r="AI30" s="321"/>
      <c r="AJ30" s="321"/>
      <c r="AK30" s="321"/>
      <c r="AL30" s="321"/>
      <c r="AM30" s="321"/>
      <c r="AN30" s="321"/>
      <c r="AO30" s="321"/>
      <c r="AP30" s="321"/>
      <c r="AQ30" s="321"/>
      <c r="AR30" s="321"/>
      <c r="AS30" s="321"/>
      <c r="AT30" s="321"/>
      <c r="AU30" s="321"/>
      <c r="AV30" s="321"/>
      <c r="AW30" s="321"/>
      <c r="AX30" s="321"/>
      <c r="AY30" s="321"/>
      <c r="AZ30" s="321"/>
      <c r="BA30" s="321"/>
      <c r="BB30" s="321"/>
      <c r="BC30" s="321"/>
      <c r="BD30" s="321"/>
      <c r="BE30" s="321"/>
      <c r="BF30" s="321"/>
      <c r="BG30" s="321"/>
      <c r="BH30" s="321"/>
      <c r="BI30" s="321"/>
      <c r="BJ30" s="321"/>
      <c r="BK30" s="321"/>
      <c r="BL30" s="321"/>
      <c r="BM30" s="321"/>
      <c r="BN30" s="321"/>
      <c r="BO30" s="321"/>
      <c r="BP30" s="321"/>
      <c r="BQ30" s="321"/>
      <c r="BR30" s="321"/>
      <c r="BS30" s="321"/>
      <c r="BT30" s="321"/>
      <c r="BU30" s="321"/>
      <c r="BV30" s="321"/>
      <c r="BW30" s="321"/>
      <c r="BX30" s="321"/>
      <c r="BY30" s="321"/>
    </row>
    <row r="31" spans="1:77" ht="30.75" customHeight="1">
      <c r="A31" s="338" t="s">
        <v>752</v>
      </c>
      <c r="B31" s="334">
        <v>70</v>
      </c>
      <c r="C31" s="354"/>
      <c r="D31" s="355">
        <v>272.2</v>
      </c>
      <c r="E31" s="355">
        <v>263.5</v>
      </c>
      <c r="F31" s="355">
        <v>837.6</v>
      </c>
      <c r="G31" s="355">
        <v>823.8</v>
      </c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1"/>
      <c r="T31" s="321"/>
      <c r="U31" s="321"/>
      <c r="V31" s="321"/>
      <c r="W31" s="321"/>
      <c r="X31" s="321"/>
      <c r="Y31" s="321"/>
      <c r="Z31" s="321"/>
      <c r="AA31" s="321"/>
      <c r="AB31" s="321"/>
      <c r="AC31" s="321"/>
      <c r="AD31" s="321"/>
      <c r="AE31" s="321"/>
      <c r="AF31" s="321"/>
      <c r="AG31" s="321"/>
      <c r="AH31" s="321"/>
      <c r="AI31" s="321"/>
      <c r="AJ31" s="321"/>
      <c r="AK31" s="321"/>
      <c r="AL31" s="321"/>
      <c r="AM31" s="321"/>
      <c r="AN31" s="321"/>
      <c r="AO31" s="321"/>
      <c r="AP31" s="321"/>
      <c r="AQ31" s="321"/>
      <c r="AR31" s="321"/>
      <c r="AS31" s="321"/>
      <c r="AT31" s="321"/>
      <c r="AU31" s="321"/>
      <c r="AV31" s="321"/>
      <c r="AW31" s="321"/>
      <c r="AX31" s="321"/>
      <c r="AY31" s="321"/>
      <c r="AZ31" s="321"/>
      <c r="BA31" s="321"/>
      <c r="BB31" s="321"/>
      <c r="BC31" s="321"/>
      <c r="BD31" s="321"/>
      <c r="BE31" s="321"/>
      <c r="BF31" s="321"/>
      <c r="BG31" s="321"/>
      <c r="BH31" s="321"/>
      <c r="BI31" s="321"/>
      <c r="BJ31" s="321"/>
      <c r="BK31" s="321"/>
      <c r="BL31" s="321"/>
      <c r="BM31" s="321"/>
      <c r="BN31" s="321"/>
      <c r="BO31" s="321"/>
      <c r="BP31" s="321"/>
      <c r="BQ31" s="321"/>
      <c r="BR31" s="321"/>
      <c r="BS31" s="321"/>
      <c r="BT31" s="321"/>
      <c r="BU31" s="321"/>
      <c r="BV31" s="321"/>
      <c r="BW31" s="321"/>
      <c r="BX31" s="321"/>
      <c r="BY31" s="321"/>
    </row>
    <row r="32" spans="1:77" ht="28.5" customHeight="1">
      <c r="A32" s="356" t="s">
        <v>753</v>
      </c>
      <c r="B32" s="357">
        <v>71</v>
      </c>
      <c r="C32" s="358"/>
      <c r="D32" s="359">
        <v>0</v>
      </c>
      <c r="E32" s="359">
        <v>0</v>
      </c>
      <c r="F32" s="360"/>
      <c r="G32" s="360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1"/>
      <c r="Z32" s="321"/>
      <c r="AA32" s="321"/>
      <c r="AB32" s="321"/>
      <c r="AC32" s="321"/>
      <c r="AD32" s="321"/>
      <c r="AE32" s="321"/>
      <c r="AF32" s="321"/>
      <c r="AG32" s="321"/>
      <c r="AH32" s="321"/>
      <c r="AI32" s="321"/>
      <c r="AJ32" s="321"/>
      <c r="AK32" s="321"/>
      <c r="AL32" s="321"/>
      <c r="AM32" s="321"/>
      <c r="AN32" s="321"/>
      <c r="AO32" s="321"/>
      <c r="AP32" s="321"/>
      <c r="AQ32" s="321"/>
      <c r="AR32" s="321"/>
      <c r="AS32" s="321"/>
      <c r="AT32" s="321"/>
      <c r="AU32" s="321"/>
      <c r="AV32" s="321"/>
      <c r="AW32" s="321"/>
      <c r="AX32" s="321"/>
      <c r="AY32" s="321"/>
      <c r="AZ32" s="321"/>
      <c r="BA32" s="321"/>
      <c r="BB32" s="321"/>
      <c r="BC32" s="321"/>
      <c r="BD32" s="321"/>
      <c r="BE32" s="321"/>
      <c r="BF32" s="321"/>
      <c r="BG32" s="321"/>
      <c r="BH32" s="321"/>
      <c r="BI32" s="321"/>
      <c r="BJ32" s="321"/>
      <c r="BK32" s="321"/>
      <c r="BL32" s="321"/>
      <c r="BM32" s="321"/>
      <c r="BN32" s="321"/>
      <c r="BO32" s="321"/>
      <c r="BP32" s="321"/>
      <c r="BQ32" s="321"/>
      <c r="BR32" s="321"/>
      <c r="BS32" s="321"/>
      <c r="BT32" s="321"/>
      <c r="BU32" s="321"/>
      <c r="BV32" s="321"/>
      <c r="BW32" s="321"/>
      <c r="BX32" s="321"/>
      <c r="BY32" s="321"/>
    </row>
    <row r="33" spans="1:77" ht="34.5" customHeight="1">
      <c r="A33" s="361"/>
      <c r="B33" s="362"/>
      <c r="C33" s="363" t="s">
        <v>756</v>
      </c>
      <c r="D33" s="364"/>
      <c r="E33" s="364"/>
      <c r="F33" s="365"/>
      <c r="G33" s="366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  <c r="AC33" s="321"/>
      <c r="AD33" s="321"/>
      <c r="AE33" s="321"/>
      <c r="AF33" s="321"/>
      <c r="AG33" s="321"/>
      <c r="AH33" s="321"/>
      <c r="AI33" s="321"/>
      <c r="AJ33" s="321"/>
      <c r="AK33" s="321"/>
      <c r="AL33" s="321"/>
      <c r="AM33" s="321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321"/>
      <c r="AY33" s="321"/>
      <c r="AZ33" s="321"/>
      <c r="BA33" s="321"/>
      <c r="BB33" s="321"/>
      <c r="BC33" s="321"/>
      <c r="BD33" s="321"/>
      <c r="BE33" s="321"/>
      <c r="BF33" s="321"/>
      <c r="BG33" s="321"/>
      <c r="BH33" s="321"/>
      <c r="BI33" s="321"/>
      <c r="BJ33" s="321"/>
      <c r="BK33" s="321"/>
      <c r="BL33" s="321"/>
      <c r="BM33" s="321"/>
      <c r="BN33" s="321"/>
      <c r="BO33" s="321"/>
      <c r="BP33" s="321"/>
      <c r="BQ33" s="321"/>
      <c r="BR33" s="321"/>
      <c r="BS33" s="321"/>
      <c r="BT33" s="321"/>
      <c r="BU33" s="321"/>
      <c r="BV33" s="321"/>
      <c r="BW33" s="321"/>
      <c r="BX33" s="321"/>
      <c r="BY33" s="321"/>
    </row>
    <row r="34" spans="1:77" ht="27.75" customHeight="1">
      <c r="A34" s="367" t="s">
        <v>754</v>
      </c>
      <c r="B34" s="318"/>
      <c r="C34" s="318"/>
      <c r="D34" s="318"/>
      <c r="E34" s="318"/>
      <c r="F34" s="368"/>
      <c r="G34" s="366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1"/>
      <c r="V34" s="321"/>
      <c r="W34" s="321"/>
      <c r="X34" s="321"/>
      <c r="Y34" s="321"/>
      <c r="Z34" s="321"/>
      <c r="AA34" s="321"/>
      <c r="AB34" s="321"/>
      <c r="AC34" s="321"/>
      <c r="AD34" s="321"/>
      <c r="AE34" s="321"/>
      <c r="AF34" s="321"/>
      <c r="AG34" s="321"/>
      <c r="AH34" s="321"/>
      <c r="AI34" s="321"/>
      <c r="AJ34" s="321"/>
      <c r="AK34" s="321"/>
      <c r="AL34" s="321"/>
      <c r="AM34" s="321"/>
      <c r="AN34" s="321"/>
      <c r="AO34" s="321"/>
      <c r="AP34" s="321"/>
      <c r="AQ34" s="321"/>
      <c r="AR34" s="321"/>
      <c r="AS34" s="321"/>
      <c r="AT34" s="321"/>
      <c r="AU34" s="321"/>
      <c r="AV34" s="321"/>
      <c r="AW34" s="321"/>
      <c r="AX34" s="321"/>
      <c r="AY34" s="321"/>
      <c r="AZ34" s="321"/>
      <c r="BA34" s="321"/>
      <c r="BB34" s="321"/>
      <c r="BC34" s="321"/>
      <c r="BD34" s="321"/>
      <c r="BE34" s="321"/>
      <c r="BF34" s="321"/>
      <c r="BG34" s="321"/>
      <c r="BH34" s="321"/>
      <c r="BI34" s="321"/>
      <c r="BJ34" s="321"/>
      <c r="BK34" s="321"/>
      <c r="BL34" s="321"/>
      <c r="BM34" s="321"/>
      <c r="BN34" s="321"/>
      <c r="BO34" s="321"/>
      <c r="BP34" s="321"/>
      <c r="BQ34" s="321"/>
      <c r="BR34" s="321"/>
      <c r="BS34" s="321"/>
      <c r="BT34" s="321"/>
      <c r="BU34" s="321"/>
      <c r="BV34" s="321"/>
      <c r="BW34" s="321"/>
      <c r="BX34" s="321"/>
      <c r="BY34" s="321"/>
    </row>
    <row r="35" spans="1:77" ht="18.75">
      <c r="A35" s="318"/>
      <c r="B35" s="318"/>
      <c r="C35" s="318"/>
      <c r="D35" s="318"/>
      <c r="E35" s="318"/>
      <c r="F35" s="321"/>
      <c r="G35" s="366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1"/>
      <c r="T35" s="321"/>
      <c r="U35" s="321"/>
      <c r="V35" s="321"/>
      <c r="W35" s="321"/>
      <c r="X35" s="321"/>
      <c r="Y35" s="321"/>
      <c r="Z35" s="321"/>
      <c r="AA35" s="321"/>
      <c r="AB35" s="321"/>
      <c r="AC35" s="321"/>
      <c r="AD35" s="321"/>
      <c r="AE35" s="321"/>
      <c r="AF35" s="321"/>
      <c r="AG35" s="321"/>
      <c r="AH35" s="321"/>
      <c r="AI35" s="321"/>
      <c r="AJ35" s="321"/>
      <c r="AK35" s="321"/>
      <c r="AL35" s="321"/>
      <c r="AM35" s="321"/>
      <c r="AN35" s="321"/>
      <c r="AO35" s="321"/>
      <c r="AP35" s="321"/>
      <c r="AQ35" s="321"/>
      <c r="AR35" s="321"/>
      <c r="AS35" s="321"/>
      <c r="AT35" s="321"/>
      <c r="AU35" s="321"/>
      <c r="AV35" s="321"/>
      <c r="AW35" s="321"/>
      <c r="AX35" s="321"/>
      <c r="AY35" s="321"/>
      <c r="AZ35" s="321"/>
      <c r="BA35" s="321"/>
      <c r="BB35" s="321"/>
      <c r="BC35" s="321"/>
      <c r="BD35" s="321"/>
      <c r="BE35" s="321"/>
      <c r="BF35" s="321"/>
      <c r="BG35" s="321"/>
      <c r="BH35" s="321"/>
      <c r="BI35" s="321"/>
      <c r="BJ35" s="321"/>
      <c r="BK35" s="321"/>
      <c r="BL35" s="321"/>
      <c r="BM35" s="321"/>
      <c r="BN35" s="321"/>
      <c r="BO35" s="321"/>
      <c r="BP35" s="321"/>
      <c r="BQ35" s="321"/>
      <c r="BR35" s="321"/>
      <c r="BS35" s="321"/>
      <c r="BT35" s="321"/>
      <c r="BU35" s="321"/>
      <c r="BV35" s="321"/>
      <c r="BW35" s="321"/>
      <c r="BX35" s="321"/>
      <c r="BY35" s="321"/>
    </row>
    <row r="36" spans="1:77" ht="18.75">
      <c r="A36" s="318"/>
      <c r="B36" s="318"/>
      <c r="C36" s="318"/>
      <c r="D36" s="318"/>
      <c r="E36" s="318"/>
      <c r="F36" s="321"/>
      <c r="G36" s="366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1"/>
      <c r="T36" s="321"/>
      <c r="U36" s="321"/>
      <c r="V36" s="321"/>
      <c r="W36" s="321"/>
      <c r="X36" s="321"/>
      <c r="Y36" s="321"/>
      <c r="Z36" s="321"/>
      <c r="AA36" s="321"/>
      <c r="AB36" s="321"/>
      <c r="AC36" s="321"/>
      <c r="AD36" s="321"/>
      <c r="AE36" s="321"/>
      <c r="AF36" s="321"/>
      <c r="AG36" s="321"/>
      <c r="AH36" s="321"/>
      <c r="AI36" s="321"/>
      <c r="AJ36" s="321"/>
      <c r="AK36" s="321"/>
      <c r="AL36" s="321"/>
      <c r="AM36" s="321"/>
      <c r="AN36" s="321"/>
      <c r="AO36" s="321"/>
      <c r="AP36" s="321"/>
      <c r="AQ36" s="321"/>
      <c r="AR36" s="321"/>
      <c r="AS36" s="321"/>
      <c r="AT36" s="321"/>
      <c r="AU36" s="321"/>
      <c r="AV36" s="321"/>
      <c r="AW36" s="321"/>
      <c r="AX36" s="321"/>
      <c r="AY36" s="321"/>
      <c r="AZ36" s="321"/>
      <c r="BA36" s="321"/>
      <c r="BB36" s="321"/>
      <c r="BC36" s="321"/>
      <c r="BD36" s="321"/>
      <c r="BE36" s="321"/>
      <c r="BF36" s="321"/>
      <c r="BG36" s="321"/>
      <c r="BH36" s="321"/>
      <c r="BI36" s="321"/>
      <c r="BJ36" s="321"/>
      <c r="BK36" s="321"/>
      <c r="BL36" s="321"/>
      <c r="BM36" s="321"/>
      <c r="BN36" s="321"/>
      <c r="BO36" s="321"/>
      <c r="BP36" s="321"/>
      <c r="BQ36" s="321"/>
      <c r="BR36" s="321"/>
      <c r="BS36" s="321"/>
      <c r="BT36" s="321"/>
      <c r="BU36" s="321"/>
      <c r="BV36" s="321"/>
      <c r="BW36" s="321"/>
      <c r="BX36" s="321"/>
      <c r="BY36" s="321"/>
    </row>
    <row r="37" spans="1:77" ht="22.5" customHeight="1">
      <c r="A37" s="318"/>
      <c r="B37" s="318"/>
      <c r="C37" s="318"/>
      <c r="D37" s="318"/>
      <c r="E37" s="318"/>
      <c r="F37" s="368"/>
      <c r="G37" s="366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21"/>
      <c r="W37" s="321"/>
      <c r="X37" s="321"/>
      <c r="Y37" s="321"/>
      <c r="Z37" s="321"/>
      <c r="AA37" s="321"/>
      <c r="AB37" s="321"/>
      <c r="AC37" s="321"/>
      <c r="AD37" s="321"/>
      <c r="AE37" s="321"/>
      <c r="AF37" s="321"/>
      <c r="AG37" s="321"/>
      <c r="AH37" s="321"/>
      <c r="AI37" s="321"/>
      <c r="AJ37" s="321"/>
      <c r="AK37" s="321"/>
      <c r="AL37" s="321"/>
      <c r="AM37" s="321"/>
      <c r="AN37" s="321"/>
      <c r="AO37" s="321"/>
      <c r="AP37" s="321"/>
      <c r="AQ37" s="321"/>
      <c r="AR37" s="321"/>
      <c r="AS37" s="321"/>
      <c r="AT37" s="321"/>
      <c r="AU37" s="321"/>
      <c r="AV37" s="321"/>
      <c r="AW37" s="321"/>
      <c r="AX37" s="321"/>
      <c r="AY37" s="321"/>
      <c r="AZ37" s="321"/>
      <c r="BA37" s="321"/>
      <c r="BB37" s="321"/>
      <c r="BC37" s="321"/>
      <c r="BD37" s="321"/>
      <c r="BE37" s="321"/>
      <c r="BF37" s="321"/>
      <c r="BG37" s="321"/>
      <c r="BH37" s="321"/>
      <c r="BI37" s="321"/>
      <c r="BJ37" s="321"/>
      <c r="BK37" s="321"/>
      <c r="BL37" s="321"/>
      <c r="BM37" s="321"/>
      <c r="BN37" s="321"/>
      <c r="BO37" s="321"/>
      <c r="BP37" s="321"/>
      <c r="BQ37" s="321"/>
      <c r="BR37" s="321"/>
      <c r="BS37" s="321"/>
      <c r="BT37" s="321"/>
      <c r="BU37" s="321"/>
      <c r="BV37" s="321"/>
      <c r="BW37" s="321"/>
      <c r="BX37" s="321"/>
      <c r="BY37" s="321"/>
    </row>
    <row r="38" spans="1:77" ht="32.25" customHeight="1">
      <c r="A38" s="322" t="s">
        <v>755</v>
      </c>
      <c r="B38" s="322"/>
      <c r="C38" s="322"/>
      <c r="D38" s="322"/>
      <c r="E38" s="322"/>
      <c r="F38" s="322"/>
      <c r="G38" s="366"/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1"/>
      <c r="S38" s="321"/>
      <c r="T38" s="321"/>
      <c r="U38" s="321"/>
      <c r="V38" s="321"/>
      <c r="W38" s="321"/>
      <c r="X38" s="321"/>
      <c r="Y38" s="321"/>
      <c r="Z38" s="321"/>
      <c r="AA38" s="321"/>
      <c r="AB38" s="321"/>
      <c r="AC38" s="321"/>
      <c r="AD38" s="321"/>
      <c r="AE38" s="321"/>
      <c r="AF38" s="321"/>
      <c r="AG38" s="321"/>
      <c r="AH38" s="321"/>
      <c r="AI38" s="321"/>
      <c r="AJ38" s="321"/>
      <c r="AK38" s="321"/>
      <c r="AL38" s="321"/>
      <c r="AM38" s="321"/>
      <c r="AN38" s="321"/>
      <c r="AO38" s="321"/>
      <c r="AP38" s="321"/>
      <c r="AQ38" s="321"/>
      <c r="AR38" s="321"/>
      <c r="AS38" s="321"/>
      <c r="AT38" s="321"/>
      <c r="AU38" s="321"/>
      <c r="AV38" s="321"/>
      <c r="AW38" s="321"/>
      <c r="AX38" s="321"/>
      <c r="AY38" s="321"/>
      <c r="AZ38" s="321"/>
      <c r="BA38" s="321"/>
      <c r="BB38" s="321"/>
      <c r="BC38" s="321"/>
      <c r="BD38" s="321"/>
      <c r="BE38" s="321"/>
      <c r="BF38" s="321"/>
      <c r="BG38" s="321"/>
      <c r="BH38" s="321"/>
      <c r="BI38" s="321"/>
      <c r="BJ38" s="321"/>
      <c r="BK38" s="321"/>
      <c r="BL38" s="321"/>
      <c r="BM38" s="321"/>
      <c r="BN38" s="321"/>
      <c r="BO38" s="321"/>
      <c r="BP38" s="321"/>
      <c r="BQ38" s="321"/>
      <c r="BR38" s="321"/>
      <c r="BS38" s="321"/>
      <c r="BT38" s="321"/>
      <c r="BU38" s="321"/>
      <c r="BV38" s="321"/>
      <c r="BW38" s="321"/>
      <c r="BX38" s="321"/>
      <c r="BY38" s="321"/>
    </row>
    <row r="39" spans="1:77" ht="27">
      <c r="A39" s="369"/>
      <c r="B39" s="318"/>
      <c r="C39" s="318"/>
      <c r="D39" s="318"/>
      <c r="E39" s="318"/>
      <c r="F39" s="370"/>
      <c r="G39" s="366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321"/>
      <c r="AA39" s="321"/>
      <c r="AB39" s="321"/>
      <c r="AC39" s="321"/>
      <c r="AD39" s="321"/>
      <c r="AE39" s="321"/>
      <c r="AF39" s="321"/>
      <c r="AG39" s="321"/>
      <c r="AH39" s="321"/>
      <c r="AI39" s="321"/>
      <c r="AJ39" s="321"/>
      <c r="AK39" s="321"/>
      <c r="AL39" s="321"/>
      <c r="AM39" s="321"/>
      <c r="AN39" s="321"/>
      <c r="AO39" s="321"/>
      <c r="AP39" s="321"/>
      <c r="AQ39" s="321"/>
      <c r="AR39" s="321"/>
      <c r="AS39" s="321"/>
      <c r="AT39" s="321"/>
      <c r="AU39" s="321"/>
      <c r="AV39" s="321"/>
      <c r="AW39" s="321"/>
      <c r="AX39" s="321"/>
      <c r="AY39" s="321"/>
      <c r="AZ39" s="321"/>
      <c r="BA39" s="321"/>
      <c r="BB39" s="321"/>
      <c r="BC39" s="321"/>
      <c r="BD39" s="321"/>
      <c r="BE39" s="321"/>
      <c r="BF39" s="321"/>
      <c r="BG39" s="321"/>
      <c r="BH39" s="321"/>
      <c r="BI39" s="321"/>
      <c r="BJ39" s="321"/>
      <c r="BK39" s="321"/>
      <c r="BL39" s="321"/>
      <c r="BM39" s="321"/>
      <c r="BN39" s="321"/>
      <c r="BO39" s="321"/>
      <c r="BP39" s="321"/>
      <c r="BQ39" s="321"/>
      <c r="BR39" s="321"/>
      <c r="BS39" s="321"/>
      <c r="BT39" s="321"/>
      <c r="BU39" s="321"/>
      <c r="BV39" s="321"/>
      <c r="BW39" s="321"/>
      <c r="BX39" s="321"/>
      <c r="BY39" s="321"/>
    </row>
    <row r="40" spans="1:77" ht="26.25" customHeight="1">
      <c r="A40" s="321"/>
      <c r="B40" s="321"/>
      <c r="C40" s="321"/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1"/>
      <c r="U40" s="321"/>
      <c r="V40" s="321"/>
      <c r="W40" s="321"/>
      <c r="X40" s="321"/>
      <c r="Y40" s="321"/>
      <c r="Z40" s="321"/>
      <c r="AA40" s="321"/>
      <c r="AB40" s="321"/>
      <c r="AC40" s="321"/>
      <c r="AD40" s="321"/>
      <c r="AE40" s="321"/>
      <c r="AF40" s="321"/>
      <c r="AG40" s="321"/>
      <c r="AH40" s="321"/>
      <c r="AI40" s="321"/>
      <c r="AJ40" s="321"/>
      <c r="AK40" s="321"/>
      <c r="AL40" s="321"/>
      <c r="AM40" s="321"/>
      <c r="AN40" s="321"/>
      <c r="AO40" s="321"/>
      <c r="AP40" s="321"/>
      <c r="AQ40" s="321"/>
      <c r="AR40" s="321"/>
      <c r="AS40" s="321"/>
      <c r="AT40" s="321"/>
      <c r="AU40" s="321"/>
      <c r="AV40" s="321"/>
      <c r="AW40" s="321"/>
      <c r="AX40" s="321"/>
      <c r="AY40" s="321"/>
      <c r="AZ40" s="321"/>
      <c r="BA40" s="321"/>
      <c r="BB40" s="321"/>
      <c r="BC40" s="321"/>
      <c r="BD40" s="321"/>
      <c r="BE40" s="321"/>
      <c r="BF40" s="321"/>
      <c r="BG40" s="321"/>
      <c r="BH40" s="321"/>
      <c r="BI40" s="321"/>
      <c r="BJ40" s="321"/>
      <c r="BK40" s="321"/>
      <c r="BL40" s="321"/>
      <c r="BM40" s="321"/>
      <c r="BN40" s="321"/>
      <c r="BO40" s="321"/>
      <c r="BP40" s="321"/>
      <c r="BQ40" s="321"/>
      <c r="BR40" s="321"/>
      <c r="BS40" s="321"/>
      <c r="BT40" s="321"/>
      <c r="BU40" s="321"/>
      <c r="BV40" s="321"/>
      <c r="BW40" s="321"/>
      <c r="BX40" s="321"/>
      <c r="BY40" s="321"/>
    </row>
    <row r="41" spans="1:77" ht="21.75" customHeight="1">
      <c r="A41" s="321"/>
      <c r="B41" s="321"/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1"/>
      <c r="Q41" s="321"/>
      <c r="R41" s="321"/>
      <c r="S41" s="321"/>
      <c r="T41" s="321"/>
      <c r="U41" s="321"/>
      <c r="V41" s="321"/>
      <c r="W41" s="321"/>
      <c r="X41" s="321"/>
      <c r="Y41" s="321"/>
      <c r="Z41" s="321"/>
      <c r="AA41" s="321"/>
      <c r="AB41" s="321"/>
      <c r="AC41" s="321"/>
      <c r="AD41" s="321"/>
      <c r="AE41" s="321"/>
      <c r="AF41" s="321"/>
      <c r="AG41" s="321"/>
      <c r="AH41" s="321"/>
      <c r="AI41" s="321"/>
      <c r="AJ41" s="321"/>
      <c r="AK41" s="321"/>
      <c r="AL41" s="321"/>
      <c r="AM41" s="321"/>
      <c r="AN41" s="321"/>
      <c r="AO41" s="321"/>
      <c r="AP41" s="321"/>
      <c r="AQ41" s="321"/>
      <c r="AR41" s="321"/>
      <c r="AS41" s="321"/>
      <c r="AT41" s="321"/>
      <c r="AU41" s="321"/>
      <c r="AV41" s="321"/>
      <c r="AW41" s="321"/>
      <c r="AX41" s="321"/>
      <c r="AY41" s="321"/>
      <c r="AZ41" s="321"/>
      <c r="BA41" s="321"/>
      <c r="BB41" s="321"/>
      <c r="BC41" s="321"/>
      <c r="BD41" s="321"/>
      <c r="BE41" s="321"/>
      <c r="BF41" s="321"/>
      <c r="BG41" s="321"/>
      <c r="BH41" s="321"/>
      <c r="BI41" s="321"/>
      <c r="BJ41" s="321"/>
      <c r="BK41" s="321"/>
      <c r="BL41" s="321"/>
      <c r="BM41" s="321"/>
      <c r="BN41" s="321"/>
      <c r="BO41" s="321"/>
      <c r="BP41" s="321"/>
      <c r="BQ41" s="321"/>
      <c r="BR41" s="321"/>
      <c r="BS41" s="321"/>
      <c r="BT41" s="321"/>
      <c r="BU41" s="321"/>
      <c r="BV41" s="321"/>
      <c r="BW41" s="321"/>
      <c r="BX41" s="321"/>
      <c r="BY41" s="321"/>
    </row>
    <row r="42" spans="1:77" ht="18.75">
      <c r="A42" s="321"/>
      <c r="B42" s="321"/>
      <c r="C42" s="321"/>
      <c r="D42" s="321"/>
      <c r="E42" s="321"/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21"/>
      <c r="Q42" s="321"/>
      <c r="R42" s="321"/>
      <c r="S42" s="321"/>
      <c r="T42" s="321"/>
      <c r="U42" s="321"/>
      <c r="V42" s="321"/>
      <c r="W42" s="321"/>
      <c r="X42" s="321"/>
      <c r="Y42" s="321"/>
      <c r="Z42" s="321"/>
      <c r="AA42" s="321"/>
      <c r="AB42" s="321"/>
      <c r="AC42" s="321"/>
      <c r="AD42" s="321"/>
      <c r="AE42" s="321"/>
      <c r="AF42" s="321"/>
      <c r="AG42" s="321"/>
      <c r="AH42" s="321"/>
      <c r="AI42" s="321"/>
      <c r="AJ42" s="321"/>
      <c r="AK42" s="321"/>
      <c r="AL42" s="321"/>
      <c r="AM42" s="321"/>
      <c r="AN42" s="321"/>
      <c r="AO42" s="321"/>
      <c r="AP42" s="321"/>
      <c r="AQ42" s="321"/>
      <c r="AR42" s="321"/>
      <c r="AS42" s="321"/>
      <c r="AT42" s="321"/>
      <c r="AU42" s="321"/>
      <c r="AV42" s="321"/>
      <c r="AW42" s="321"/>
      <c r="AX42" s="321"/>
      <c r="AY42" s="321"/>
      <c r="AZ42" s="321"/>
      <c r="BA42" s="321"/>
      <c r="BB42" s="321"/>
      <c r="BC42" s="321"/>
      <c r="BD42" s="321"/>
      <c r="BE42" s="321"/>
      <c r="BF42" s="321"/>
      <c r="BG42" s="321"/>
      <c r="BH42" s="321"/>
      <c r="BI42" s="321"/>
      <c r="BJ42" s="321"/>
      <c r="BK42" s="321"/>
      <c r="BL42" s="321"/>
      <c r="BM42" s="321"/>
      <c r="BN42" s="321"/>
      <c r="BO42" s="321"/>
      <c r="BP42" s="321"/>
      <c r="BQ42" s="321"/>
      <c r="BR42" s="321"/>
      <c r="BS42" s="321"/>
      <c r="BT42" s="321"/>
      <c r="BU42" s="321"/>
      <c r="BV42" s="321"/>
      <c r="BW42" s="321"/>
      <c r="BX42" s="321"/>
      <c r="BY42" s="321"/>
    </row>
    <row r="43" spans="1:77" ht="18.75">
      <c r="A43" s="321"/>
      <c r="B43" s="321"/>
      <c r="C43" s="321"/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  <c r="S43" s="321"/>
      <c r="T43" s="321"/>
      <c r="U43" s="321"/>
      <c r="V43" s="321"/>
      <c r="W43" s="321"/>
      <c r="X43" s="321"/>
      <c r="Y43" s="321"/>
      <c r="Z43" s="321"/>
      <c r="AA43" s="321"/>
      <c r="AB43" s="321"/>
      <c r="AC43" s="321"/>
      <c r="AD43" s="321"/>
      <c r="AE43" s="321"/>
      <c r="AF43" s="321"/>
      <c r="AG43" s="321"/>
      <c r="AH43" s="321"/>
      <c r="AI43" s="321"/>
      <c r="AJ43" s="321"/>
      <c r="AK43" s="321"/>
      <c r="AL43" s="321"/>
      <c r="AM43" s="321"/>
      <c r="AN43" s="321"/>
      <c r="AO43" s="321"/>
      <c r="AP43" s="321"/>
      <c r="AQ43" s="321"/>
      <c r="AR43" s="321"/>
      <c r="AS43" s="321"/>
      <c r="AT43" s="321"/>
      <c r="AU43" s="321"/>
      <c r="AV43" s="321"/>
      <c r="AW43" s="321"/>
      <c r="AX43" s="321"/>
      <c r="AY43" s="321"/>
      <c r="AZ43" s="321"/>
      <c r="BA43" s="321"/>
      <c r="BB43" s="321"/>
      <c r="BC43" s="321"/>
      <c r="BD43" s="321"/>
      <c r="BE43" s="321"/>
      <c r="BF43" s="321"/>
      <c r="BG43" s="321"/>
      <c r="BH43" s="321"/>
      <c r="BI43" s="321"/>
      <c r="BJ43" s="321"/>
      <c r="BK43" s="321"/>
      <c r="BL43" s="321"/>
      <c r="BM43" s="321"/>
      <c r="BN43" s="321"/>
      <c r="BO43" s="321"/>
      <c r="BP43" s="321"/>
      <c r="BQ43" s="321"/>
      <c r="BR43" s="321"/>
      <c r="BS43" s="321"/>
      <c r="BT43" s="321"/>
      <c r="BU43" s="321"/>
      <c r="BV43" s="321"/>
      <c r="BW43" s="321"/>
      <c r="BX43" s="321"/>
      <c r="BY43" s="321"/>
    </row>
    <row r="44" spans="1:77" ht="13.5" customHeight="1">
      <c r="A44" s="321"/>
      <c r="B44" s="321"/>
      <c r="C44" s="321"/>
      <c r="D44" s="321"/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1"/>
      <c r="V44" s="321"/>
      <c r="W44" s="321"/>
      <c r="X44" s="321"/>
      <c r="Y44" s="321"/>
      <c r="Z44" s="321"/>
      <c r="AA44" s="321"/>
      <c r="AB44" s="321"/>
      <c r="AC44" s="321"/>
      <c r="AD44" s="321"/>
      <c r="AE44" s="321"/>
      <c r="AF44" s="321"/>
      <c r="AG44" s="321"/>
      <c r="AH44" s="321"/>
      <c r="AI44" s="321"/>
      <c r="AJ44" s="321"/>
      <c r="AK44" s="321"/>
      <c r="AL44" s="321"/>
      <c r="AM44" s="321"/>
      <c r="AN44" s="321"/>
      <c r="AO44" s="321"/>
      <c r="AP44" s="321"/>
      <c r="AQ44" s="321"/>
      <c r="AR44" s="321"/>
      <c r="AS44" s="321"/>
      <c r="AT44" s="321"/>
      <c r="AU44" s="321"/>
      <c r="AV44" s="321"/>
      <c r="AW44" s="321"/>
      <c r="AX44" s="321"/>
      <c r="AY44" s="321"/>
      <c r="AZ44" s="321"/>
      <c r="BA44" s="321"/>
      <c r="BB44" s="321"/>
      <c r="BC44" s="321"/>
      <c r="BD44" s="321"/>
      <c r="BE44" s="321"/>
      <c r="BF44" s="321"/>
      <c r="BG44" s="321"/>
      <c r="BH44" s="321"/>
      <c r="BI44" s="321"/>
      <c r="BJ44" s="321"/>
      <c r="BK44" s="321"/>
      <c r="BL44" s="321"/>
      <c r="BM44" s="321"/>
      <c r="BN44" s="321"/>
      <c r="BO44" s="321"/>
      <c r="BP44" s="321"/>
      <c r="BQ44" s="321"/>
      <c r="BR44" s="321"/>
      <c r="BS44" s="321"/>
      <c r="BT44" s="321"/>
      <c r="BU44" s="321"/>
      <c r="BV44" s="321"/>
      <c r="BW44" s="321"/>
      <c r="BX44" s="321"/>
      <c r="BY44" s="321"/>
    </row>
    <row r="45" spans="1:77" ht="13.5" customHeight="1">
      <c r="A45" s="321"/>
      <c r="B45" s="321"/>
      <c r="C45" s="321"/>
      <c r="D45" s="321"/>
      <c r="E45" s="321"/>
      <c r="F45" s="321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  <c r="S45" s="321"/>
      <c r="T45" s="321"/>
      <c r="U45" s="321"/>
      <c r="V45" s="321"/>
      <c r="W45" s="321"/>
      <c r="X45" s="321"/>
      <c r="Y45" s="321"/>
      <c r="Z45" s="321"/>
      <c r="AA45" s="321"/>
      <c r="AB45" s="321"/>
      <c r="AC45" s="321"/>
      <c r="AD45" s="321"/>
      <c r="AE45" s="321"/>
      <c r="AF45" s="321"/>
      <c r="AG45" s="321"/>
      <c r="AH45" s="321"/>
      <c r="AI45" s="321"/>
      <c r="AJ45" s="321"/>
      <c r="AK45" s="321"/>
      <c r="AL45" s="321"/>
      <c r="AM45" s="321"/>
      <c r="AN45" s="321"/>
      <c r="AO45" s="321"/>
      <c r="AP45" s="321"/>
      <c r="AQ45" s="321"/>
      <c r="AR45" s="321"/>
      <c r="AS45" s="321"/>
      <c r="AT45" s="321"/>
      <c r="AU45" s="321"/>
      <c r="AV45" s="321"/>
      <c r="AW45" s="321"/>
      <c r="AX45" s="321"/>
      <c r="AY45" s="321"/>
      <c r="AZ45" s="321"/>
      <c r="BA45" s="321"/>
      <c r="BB45" s="321"/>
      <c r="BC45" s="321"/>
      <c r="BD45" s="321"/>
      <c r="BE45" s="321"/>
      <c r="BF45" s="321"/>
      <c r="BG45" s="321"/>
      <c r="BH45" s="321"/>
      <c r="BI45" s="321"/>
      <c r="BJ45" s="321"/>
      <c r="BK45" s="321"/>
      <c r="BL45" s="321"/>
      <c r="BM45" s="321"/>
      <c r="BN45" s="321"/>
      <c r="BO45" s="321"/>
      <c r="BP45" s="321"/>
      <c r="BQ45" s="321"/>
      <c r="BR45" s="321"/>
      <c r="BS45" s="321"/>
      <c r="BT45" s="321"/>
      <c r="BU45" s="321"/>
      <c r="BV45" s="321"/>
      <c r="BW45" s="321"/>
      <c r="BX45" s="321"/>
      <c r="BY45" s="321"/>
    </row>
    <row r="46" spans="1:77" ht="18.75">
      <c r="A46" s="321"/>
      <c r="B46" s="321"/>
      <c r="C46" s="321"/>
      <c r="D46" s="321"/>
      <c r="E46" s="321"/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  <c r="S46" s="321"/>
      <c r="T46" s="321"/>
      <c r="U46" s="321"/>
      <c r="V46" s="321"/>
      <c r="W46" s="321"/>
      <c r="X46" s="321"/>
      <c r="Y46" s="321"/>
      <c r="Z46" s="321"/>
      <c r="AA46" s="321"/>
      <c r="AB46" s="321"/>
      <c r="AC46" s="321"/>
      <c r="AD46" s="321"/>
      <c r="AE46" s="321"/>
      <c r="AF46" s="321"/>
      <c r="AG46" s="321"/>
      <c r="AH46" s="321"/>
      <c r="AI46" s="321"/>
      <c r="AJ46" s="321"/>
      <c r="AK46" s="321"/>
      <c r="AL46" s="321"/>
      <c r="AM46" s="321"/>
      <c r="AN46" s="321"/>
      <c r="AO46" s="321"/>
      <c r="AP46" s="321"/>
      <c r="AQ46" s="321"/>
      <c r="AR46" s="321"/>
      <c r="AS46" s="321"/>
      <c r="AT46" s="321"/>
      <c r="AU46" s="321"/>
      <c r="AV46" s="321"/>
      <c r="AW46" s="321"/>
      <c r="AX46" s="321"/>
      <c r="AY46" s="321"/>
      <c r="AZ46" s="321"/>
      <c r="BA46" s="321"/>
      <c r="BB46" s="321"/>
      <c r="BC46" s="321"/>
      <c r="BD46" s="321"/>
      <c r="BE46" s="321"/>
      <c r="BF46" s="321"/>
      <c r="BG46" s="321"/>
      <c r="BH46" s="321"/>
      <c r="BI46" s="321"/>
      <c r="BJ46" s="321"/>
      <c r="BK46" s="321"/>
      <c r="BL46" s="321"/>
      <c r="BM46" s="321"/>
      <c r="BN46" s="321"/>
      <c r="BO46" s="321"/>
      <c r="BP46" s="321"/>
      <c r="BQ46" s="321"/>
      <c r="BR46" s="321"/>
      <c r="BS46" s="321"/>
      <c r="BT46" s="321"/>
      <c r="BU46" s="321"/>
      <c r="BV46" s="321"/>
      <c r="BW46" s="321"/>
      <c r="BX46" s="321"/>
      <c r="BY46" s="321"/>
    </row>
    <row r="47" spans="1:77" ht="20.100000000000001" customHeight="1">
      <c r="A47" s="321"/>
      <c r="B47" s="321"/>
      <c r="C47" s="321"/>
      <c r="D47" s="321"/>
      <c r="E47" s="321"/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321"/>
      <c r="V47" s="321"/>
      <c r="W47" s="321"/>
      <c r="X47" s="321"/>
      <c r="Y47" s="321"/>
      <c r="Z47" s="321"/>
      <c r="AA47" s="321"/>
      <c r="AB47" s="321"/>
      <c r="AC47" s="321"/>
      <c r="AD47" s="321"/>
      <c r="AE47" s="321"/>
      <c r="AF47" s="321"/>
      <c r="AG47" s="321"/>
      <c r="AH47" s="321"/>
      <c r="AI47" s="321"/>
      <c r="AJ47" s="321"/>
      <c r="AK47" s="321"/>
      <c r="AL47" s="321"/>
      <c r="AM47" s="321"/>
      <c r="AN47" s="321"/>
      <c r="AO47" s="321"/>
      <c r="AP47" s="321"/>
      <c r="AQ47" s="321"/>
      <c r="AR47" s="321"/>
      <c r="AS47" s="321"/>
      <c r="AT47" s="321"/>
      <c r="AU47" s="321"/>
      <c r="AV47" s="321"/>
      <c r="AW47" s="321"/>
      <c r="AX47" s="321"/>
      <c r="AY47" s="321"/>
      <c r="AZ47" s="321"/>
      <c r="BA47" s="321"/>
      <c r="BB47" s="321"/>
      <c r="BC47" s="321"/>
      <c r="BD47" s="321"/>
      <c r="BE47" s="321"/>
      <c r="BF47" s="321"/>
      <c r="BG47" s="321"/>
      <c r="BH47" s="321"/>
      <c r="BI47" s="321"/>
      <c r="BJ47" s="321"/>
      <c r="BK47" s="321"/>
      <c r="BL47" s="321"/>
      <c r="BM47" s="321"/>
      <c r="BN47" s="321"/>
      <c r="BO47" s="321"/>
      <c r="BP47" s="321"/>
      <c r="BQ47" s="321"/>
      <c r="BR47" s="321"/>
      <c r="BS47" s="321"/>
      <c r="BT47" s="321"/>
      <c r="BU47" s="321"/>
      <c r="BV47" s="321"/>
      <c r="BW47" s="321"/>
      <c r="BX47" s="321"/>
      <c r="BY47" s="321"/>
    </row>
    <row r="48" spans="1:77" ht="20.100000000000001" customHeight="1">
      <c r="A48" s="321"/>
      <c r="B48" s="321"/>
      <c r="C48" s="321"/>
      <c r="D48" s="321"/>
      <c r="E48" s="321"/>
      <c r="F48" s="321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  <c r="S48" s="321"/>
      <c r="T48" s="321"/>
      <c r="U48" s="321"/>
      <c r="V48" s="321"/>
      <c r="W48" s="321"/>
      <c r="X48" s="321"/>
      <c r="Y48" s="321"/>
      <c r="Z48" s="321"/>
      <c r="AA48" s="321"/>
      <c r="AB48" s="321"/>
      <c r="AC48" s="321"/>
      <c r="AD48" s="321"/>
      <c r="AE48" s="321"/>
      <c r="AF48" s="321"/>
      <c r="AG48" s="321"/>
      <c r="AH48" s="321"/>
      <c r="AI48" s="321"/>
      <c r="AJ48" s="321"/>
      <c r="AK48" s="321"/>
      <c r="AL48" s="321"/>
      <c r="AM48" s="321"/>
      <c r="AN48" s="321"/>
      <c r="AO48" s="321"/>
      <c r="AP48" s="321"/>
      <c r="AQ48" s="321"/>
      <c r="AR48" s="321"/>
      <c r="AS48" s="321"/>
      <c r="AT48" s="321"/>
      <c r="AU48" s="321"/>
      <c r="AV48" s="321"/>
      <c r="AW48" s="321"/>
      <c r="AX48" s="321"/>
      <c r="AY48" s="321"/>
      <c r="AZ48" s="321"/>
      <c r="BA48" s="321"/>
      <c r="BB48" s="321"/>
      <c r="BC48" s="321"/>
      <c r="BD48" s="321"/>
      <c r="BE48" s="321"/>
      <c r="BF48" s="321"/>
      <c r="BG48" s="321"/>
      <c r="BH48" s="321"/>
      <c r="BI48" s="321"/>
      <c r="BJ48" s="321"/>
      <c r="BK48" s="321"/>
      <c r="BL48" s="321"/>
      <c r="BM48" s="321"/>
      <c r="BN48" s="321"/>
      <c r="BO48" s="321"/>
      <c r="BP48" s="321"/>
      <c r="BQ48" s="321"/>
      <c r="BR48" s="321"/>
      <c r="BS48" s="321"/>
      <c r="BT48" s="321"/>
      <c r="BU48" s="321"/>
      <c r="BV48" s="321"/>
      <c r="BW48" s="321"/>
      <c r="BX48" s="321"/>
      <c r="BY48" s="321"/>
    </row>
    <row r="49" spans="1:77" ht="23.25" customHeight="1">
      <c r="A49" s="321"/>
      <c r="B49" s="321"/>
      <c r="C49" s="321"/>
      <c r="D49" s="321"/>
      <c r="E49" s="321"/>
      <c r="F49" s="321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1"/>
      <c r="AG49" s="321"/>
      <c r="AH49" s="321"/>
      <c r="AI49" s="321"/>
      <c r="AJ49" s="321"/>
      <c r="AK49" s="321"/>
      <c r="AL49" s="321"/>
      <c r="AM49" s="321"/>
      <c r="AN49" s="321"/>
      <c r="AO49" s="321"/>
      <c r="AP49" s="321"/>
      <c r="AQ49" s="321"/>
      <c r="AR49" s="321"/>
      <c r="AS49" s="321"/>
      <c r="AT49" s="321"/>
      <c r="AU49" s="321"/>
      <c r="AV49" s="321"/>
      <c r="AW49" s="321"/>
      <c r="AX49" s="321"/>
      <c r="AY49" s="321"/>
      <c r="AZ49" s="321"/>
      <c r="BA49" s="321"/>
      <c r="BB49" s="321"/>
      <c r="BC49" s="321"/>
      <c r="BD49" s="321"/>
      <c r="BE49" s="321"/>
      <c r="BF49" s="321"/>
      <c r="BG49" s="321"/>
      <c r="BH49" s="321"/>
      <c r="BI49" s="321"/>
      <c r="BJ49" s="321"/>
      <c r="BK49" s="321"/>
      <c r="BL49" s="321"/>
      <c r="BM49" s="321"/>
      <c r="BN49" s="321"/>
      <c r="BO49" s="321"/>
      <c r="BP49" s="321"/>
      <c r="BQ49" s="321"/>
      <c r="BR49" s="321"/>
      <c r="BS49" s="321"/>
      <c r="BT49" s="321"/>
      <c r="BU49" s="321"/>
      <c r="BV49" s="321"/>
      <c r="BW49" s="321"/>
      <c r="BX49" s="321"/>
      <c r="BY49" s="321"/>
    </row>
    <row r="50" spans="1:77" ht="25.5" customHeight="1">
      <c r="A50" s="321"/>
      <c r="B50" s="321"/>
      <c r="C50" s="321"/>
      <c r="D50" s="321"/>
      <c r="E50" s="321"/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321"/>
      <c r="T50" s="321"/>
      <c r="U50" s="321"/>
      <c r="V50" s="321"/>
      <c r="W50" s="321"/>
      <c r="X50" s="321"/>
      <c r="Y50" s="321"/>
      <c r="Z50" s="321"/>
      <c r="AA50" s="321"/>
      <c r="AB50" s="321"/>
      <c r="AC50" s="321"/>
      <c r="AD50" s="321"/>
      <c r="AE50" s="321"/>
      <c r="AF50" s="321"/>
      <c r="AG50" s="321"/>
      <c r="AH50" s="321"/>
      <c r="AI50" s="321"/>
      <c r="AJ50" s="321"/>
      <c r="AK50" s="321"/>
      <c r="AL50" s="321"/>
      <c r="AM50" s="321"/>
      <c r="AN50" s="321"/>
      <c r="AO50" s="321"/>
      <c r="AP50" s="321"/>
      <c r="AQ50" s="321"/>
      <c r="AR50" s="321"/>
      <c r="AS50" s="321"/>
      <c r="AT50" s="321"/>
      <c r="AU50" s="321"/>
      <c r="AV50" s="321"/>
      <c r="AW50" s="321"/>
      <c r="AX50" s="321"/>
      <c r="AY50" s="321"/>
      <c r="AZ50" s="321"/>
      <c r="BA50" s="321"/>
      <c r="BB50" s="321"/>
      <c r="BC50" s="321"/>
      <c r="BD50" s="321"/>
      <c r="BE50" s="321"/>
      <c r="BF50" s="321"/>
      <c r="BG50" s="321"/>
      <c r="BH50" s="321"/>
      <c r="BI50" s="321"/>
      <c r="BJ50" s="321"/>
      <c r="BK50" s="321"/>
      <c r="BL50" s="321"/>
      <c r="BM50" s="321"/>
      <c r="BN50" s="321"/>
      <c r="BO50" s="321"/>
      <c r="BP50" s="321"/>
      <c r="BQ50" s="321"/>
      <c r="BR50" s="321"/>
      <c r="BS50" s="321"/>
      <c r="BT50" s="321"/>
      <c r="BU50" s="321"/>
      <c r="BV50" s="321"/>
      <c r="BW50" s="321"/>
      <c r="BX50" s="321"/>
      <c r="BY50" s="321"/>
    </row>
    <row r="51" spans="1:77" ht="30.75" customHeight="1">
      <c r="A51" s="321"/>
      <c r="B51" s="321"/>
      <c r="C51" s="321"/>
      <c r="D51" s="321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1"/>
      <c r="Q51" s="321"/>
      <c r="R51" s="321"/>
      <c r="S51" s="321"/>
      <c r="T51" s="321"/>
      <c r="U51" s="321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321"/>
      <c r="AG51" s="321"/>
      <c r="AH51" s="321"/>
      <c r="AI51" s="321"/>
      <c r="AJ51" s="321"/>
      <c r="AK51" s="321"/>
      <c r="AL51" s="321"/>
      <c r="AM51" s="321"/>
      <c r="AN51" s="321"/>
      <c r="AO51" s="321"/>
      <c r="AP51" s="321"/>
      <c r="AQ51" s="321"/>
      <c r="AR51" s="321"/>
      <c r="AS51" s="321"/>
      <c r="AT51" s="321"/>
      <c r="AU51" s="321"/>
      <c r="AV51" s="321"/>
      <c r="AW51" s="321"/>
      <c r="AX51" s="321"/>
      <c r="AY51" s="321"/>
      <c r="AZ51" s="321"/>
      <c r="BA51" s="321"/>
      <c r="BB51" s="321"/>
      <c r="BC51" s="321"/>
      <c r="BD51" s="321"/>
      <c r="BE51" s="321"/>
      <c r="BF51" s="321"/>
      <c r="BG51" s="321"/>
      <c r="BH51" s="321"/>
      <c r="BI51" s="321"/>
      <c r="BJ51" s="321"/>
      <c r="BK51" s="321"/>
      <c r="BL51" s="321"/>
      <c r="BM51" s="321"/>
      <c r="BN51" s="321"/>
      <c r="BO51" s="321"/>
      <c r="BP51" s="321"/>
      <c r="BQ51" s="321"/>
      <c r="BR51" s="321"/>
      <c r="BS51" s="321"/>
      <c r="BT51" s="321"/>
      <c r="BU51" s="321"/>
      <c r="BV51" s="321"/>
      <c r="BW51" s="321"/>
      <c r="BX51" s="321"/>
      <c r="BY51" s="321"/>
    </row>
    <row r="52" spans="1:77" ht="18.75">
      <c r="A52" s="321"/>
      <c r="B52" s="321"/>
      <c r="C52" s="321"/>
      <c r="D52" s="321"/>
      <c r="E52" s="321"/>
      <c r="F52" s="321"/>
      <c r="G52" s="321"/>
      <c r="H52" s="321"/>
      <c r="I52" s="321"/>
      <c r="J52" s="321"/>
      <c r="K52" s="321"/>
      <c r="L52" s="321"/>
      <c r="M52" s="321"/>
      <c r="N52" s="321"/>
      <c r="O52" s="321"/>
      <c r="P52" s="321"/>
      <c r="Q52" s="321"/>
      <c r="R52" s="321"/>
      <c r="S52" s="321"/>
      <c r="T52" s="321"/>
      <c r="U52" s="321"/>
      <c r="V52" s="321"/>
      <c r="W52" s="321"/>
      <c r="X52" s="321"/>
      <c r="Y52" s="321"/>
      <c r="Z52" s="321"/>
      <c r="AA52" s="321"/>
      <c r="AB52" s="321"/>
      <c r="AC52" s="321"/>
      <c r="AD52" s="321"/>
      <c r="AE52" s="321"/>
      <c r="AF52" s="321"/>
      <c r="AG52" s="321"/>
      <c r="AH52" s="321"/>
      <c r="AI52" s="321"/>
      <c r="AJ52" s="321"/>
      <c r="AK52" s="321"/>
      <c r="AL52" s="321"/>
      <c r="AM52" s="321"/>
      <c r="AN52" s="321"/>
      <c r="AO52" s="321"/>
      <c r="AP52" s="321"/>
      <c r="AQ52" s="321"/>
      <c r="AR52" s="321"/>
      <c r="AS52" s="321"/>
      <c r="AT52" s="321"/>
      <c r="AU52" s="321"/>
      <c r="AV52" s="321"/>
      <c r="AW52" s="321"/>
      <c r="AX52" s="321"/>
      <c r="AY52" s="321"/>
      <c r="AZ52" s="321"/>
      <c r="BA52" s="321"/>
      <c r="BB52" s="321"/>
      <c r="BC52" s="321"/>
      <c r="BD52" s="321"/>
      <c r="BE52" s="321"/>
      <c r="BF52" s="321"/>
      <c r="BG52" s="321"/>
      <c r="BH52" s="321"/>
      <c r="BI52" s="321"/>
      <c r="BJ52" s="321"/>
      <c r="BK52" s="321"/>
      <c r="BL52" s="321"/>
      <c r="BM52" s="321"/>
      <c r="BN52" s="321"/>
      <c r="BO52" s="321"/>
      <c r="BP52" s="321"/>
      <c r="BQ52" s="321"/>
      <c r="BR52" s="321"/>
      <c r="BS52" s="321"/>
      <c r="BT52" s="321"/>
      <c r="BU52" s="321"/>
      <c r="BV52" s="321"/>
      <c r="BW52" s="321"/>
      <c r="BX52" s="321"/>
      <c r="BY52" s="321"/>
    </row>
    <row r="53" spans="1:77" ht="22.5" customHeight="1">
      <c r="A53" s="321"/>
      <c r="B53" s="321"/>
      <c r="C53" s="321"/>
      <c r="D53" s="321"/>
      <c r="E53" s="321"/>
      <c r="F53" s="321"/>
      <c r="G53" s="321"/>
      <c r="H53" s="321"/>
      <c r="I53" s="321"/>
      <c r="J53" s="321"/>
      <c r="K53" s="321"/>
      <c r="L53" s="321"/>
      <c r="M53" s="321"/>
      <c r="N53" s="321"/>
      <c r="O53" s="321"/>
      <c r="P53" s="321"/>
      <c r="Q53" s="321"/>
      <c r="R53" s="321"/>
      <c r="S53" s="321"/>
      <c r="T53" s="321"/>
      <c r="U53" s="321"/>
      <c r="V53" s="321"/>
      <c r="W53" s="321"/>
      <c r="X53" s="321"/>
      <c r="Y53" s="321"/>
      <c r="Z53" s="321"/>
      <c r="AA53" s="321"/>
      <c r="AB53" s="321"/>
      <c r="AC53" s="321"/>
      <c r="AD53" s="321"/>
      <c r="AE53" s="321"/>
      <c r="AF53" s="321"/>
      <c r="AG53" s="321"/>
      <c r="AH53" s="321"/>
      <c r="AI53" s="321"/>
      <c r="AJ53" s="321"/>
      <c r="AK53" s="321"/>
      <c r="AL53" s="321"/>
      <c r="AM53" s="321"/>
      <c r="AN53" s="321"/>
      <c r="AO53" s="321"/>
      <c r="AP53" s="321"/>
      <c r="AQ53" s="321"/>
      <c r="AR53" s="321"/>
      <c r="AS53" s="321"/>
      <c r="AT53" s="321"/>
      <c r="AU53" s="321"/>
      <c r="AV53" s="321"/>
      <c r="AW53" s="321"/>
      <c r="AX53" s="321"/>
      <c r="AY53" s="321"/>
      <c r="AZ53" s="321"/>
      <c r="BA53" s="321"/>
      <c r="BB53" s="321"/>
      <c r="BC53" s="321"/>
      <c r="BD53" s="321"/>
      <c r="BE53" s="321"/>
      <c r="BF53" s="321"/>
      <c r="BG53" s="321"/>
      <c r="BH53" s="321"/>
      <c r="BI53" s="321"/>
      <c r="BJ53" s="321"/>
      <c r="BK53" s="321"/>
      <c r="BL53" s="321"/>
      <c r="BM53" s="321"/>
      <c r="BN53" s="321"/>
      <c r="BO53" s="321"/>
      <c r="BP53" s="321"/>
      <c r="BQ53" s="321"/>
      <c r="BR53" s="321"/>
      <c r="BS53" s="321"/>
      <c r="BT53" s="321"/>
      <c r="BU53" s="321"/>
      <c r="BV53" s="321"/>
      <c r="BW53" s="321"/>
      <c r="BX53" s="321"/>
      <c r="BY53" s="321"/>
    </row>
    <row r="54" spans="1:77" ht="18.75">
      <c r="A54" s="321"/>
      <c r="B54" s="321"/>
      <c r="C54" s="321"/>
      <c r="D54" s="321"/>
      <c r="E54" s="321"/>
      <c r="F54" s="321"/>
      <c r="G54" s="321"/>
      <c r="H54" s="321"/>
      <c r="I54" s="321"/>
      <c r="J54" s="321"/>
      <c r="K54" s="321"/>
      <c r="L54" s="321"/>
      <c r="M54" s="321"/>
      <c r="N54" s="321"/>
      <c r="O54" s="321"/>
      <c r="P54" s="321"/>
      <c r="Q54" s="321"/>
      <c r="R54" s="321"/>
      <c r="S54" s="321"/>
      <c r="T54" s="321"/>
      <c r="U54" s="321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321"/>
      <c r="AH54" s="321"/>
      <c r="AI54" s="321"/>
      <c r="AJ54" s="321"/>
      <c r="AK54" s="321"/>
      <c r="AL54" s="321"/>
      <c r="AM54" s="321"/>
      <c r="AN54" s="321"/>
      <c r="AO54" s="321"/>
      <c r="AP54" s="321"/>
      <c r="AQ54" s="321"/>
      <c r="AR54" s="321"/>
      <c r="AS54" s="321"/>
      <c r="AT54" s="321"/>
      <c r="AU54" s="321"/>
      <c r="AV54" s="321"/>
      <c r="AW54" s="321"/>
      <c r="AX54" s="321"/>
      <c r="AY54" s="321"/>
      <c r="AZ54" s="321"/>
      <c r="BA54" s="321"/>
      <c r="BB54" s="321"/>
      <c r="BC54" s="321"/>
      <c r="BD54" s="321"/>
      <c r="BE54" s="321"/>
      <c r="BF54" s="321"/>
      <c r="BG54" s="321"/>
      <c r="BH54" s="321"/>
      <c r="BI54" s="321"/>
      <c r="BJ54" s="321"/>
      <c r="BK54" s="321"/>
      <c r="BL54" s="321"/>
      <c r="BM54" s="321"/>
      <c r="BN54" s="321"/>
      <c r="BO54" s="321"/>
      <c r="BP54" s="321"/>
      <c r="BQ54" s="321"/>
      <c r="BR54" s="321"/>
      <c r="BS54" s="321"/>
      <c r="BT54" s="321"/>
      <c r="BU54" s="321"/>
      <c r="BV54" s="321"/>
      <c r="BW54" s="321"/>
      <c r="BX54" s="321"/>
      <c r="BY54" s="321"/>
    </row>
    <row r="55" spans="1:77" ht="18.75">
      <c r="A55" s="321"/>
      <c r="B55" s="321"/>
      <c r="C55" s="321"/>
      <c r="D55" s="321"/>
      <c r="E55" s="321"/>
      <c r="F55" s="321"/>
      <c r="G55" s="321"/>
      <c r="H55" s="321"/>
      <c r="I55" s="321"/>
      <c r="J55" s="321"/>
      <c r="K55" s="321"/>
      <c r="L55" s="321"/>
      <c r="M55" s="321"/>
      <c r="N55" s="321"/>
      <c r="O55" s="321"/>
      <c r="P55" s="321"/>
      <c r="Q55" s="321"/>
      <c r="R55" s="321"/>
      <c r="S55" s="321"/>
      <c r="T55" s="321"/>
      <c r="U55" s="321"/>
      <c r="V55" s="321"/>
      <c r="W55" s="321"/>
      <c r="X55" s="321"/>
      <c r="Y55" s="321"/>
      <c r="Z55" s="321"/>
      <c r="AA55" s="321"/>
      <c r="AB55" s="321"/>
      <c r="AC55" s="321"/>
      <c r="AD55" s="321"/>
      <c r="AE55" s="321"/>
      <c r="AF55" s="321"/>
      <c r="AG55" s="321"/>
      <c r="AH55" s="321"/>
      <c r="AI55" s="321"/>
      <c r="AJ55" s="321"/>
      <c r="AK55" s="321"/>
      <c r="AL55" s="321"/>
      <c r="AM55" s="321"/>
      <c r="AN55" s="321"/>
      <c r="AO55" s="321"/>
      <c r="AP55" s="321"/>
      <c r="AQ55" s="321"/>
      <c r="AR55" s="321"/>
      <c r="AS55" s="321"/>
      <c r="AT55" s="321"/>
      <c r="AU55" s="321"/>
      <c r="AV55" s="321"/>
      <c r="AW55" s="321"/>
      <c r="AX55" s="321"/>
      <c r="AY55" s="321"/>
      <c r="AZ55" s="321"/>
      <c r="BA55" s="321"/>
      <c r="BB55" s="321"/>
      <c r="BC55" s="321"/>
      <c r="BD55" s="321"/>
      <c r="BE55" s="321"/>
      <c r="BF55" s="321"/>
      <c r="BG55" s="321"/>
      <c r="BH55" s="321"/>
      <c r="BI55" s="321"/>
      <c r="BJ55" s="321"/>
      <c r="BK55" s="321"/>
      <c r="BL55" s="321"/>
      <c r="BM55" s="321"/>
      <c r="BN55" s="321"/>
      <c r="BO55" s="321"/>
      <c r="BP55" s="321"/>
      <c r="BQ55" s="321"/>
      <c r="BR55" s="321"/>
      <c r="BS55" s="321"/>
      <c r="BT55" s="321"/>
      <c r="BU55" s="321"/>
      <c r="BV55" s="321"/>
      <c r="BW55" s="321"/>
      <c r="BX55" s="321"/>
      <c r="BY55" s="321"/>
    </row>
    <row r="56" spans="1:77" ht="26.25" customHeight="1">
      <c r="A56" s="321"/>
      <c r="B56" s="321"/>
      <c r="C56" s="321"/>
      <c r="D56" s="321"/>
      <c r="E56" s="321"/>
      <c r="F56" s="321"/>
      <c r="G56" s="321"/>
      <c r="H56" s="321"/>
      <c r="I56" s="321"/>
      <c r="J56" s="321"/>
      <c r="K56" s="321"/>
      <c r="L56" s="321"/>
      <c r="M56" s="321"/>
      <c r="N56" s="321"/>
      <c r="O56" s="321"/>
      <c r="P56" s="321"/>
      <c r="Q56" s="321"/>
      <c r="R56" s="321"/>
      <c r="S56" s="321"/>
      <c r="T56" s="321"/>
      <c r="U56" s="321"/>
      <c r="V56" s="321"/>
      <c r="W56" s="321"/>
      <c r="X56" s="321"/>
      <c r="Y56" s="321"/>
      <c r="Z56" s="321"/>
      <c r="AA56" s="321"/>
      <c r="AB56" s="321"/>
      <c r="AC56" s="321"/>
      <c r="AD56" s="321"/>
      <c r="AE56" s="321"/>
      <c r="AF56" s="321"/>
      <c r="AG56" s="321"/>
      <c r="AH56" s="321"/>
      <c r="AI56" s="321"/>
      <c r="AJ56" s="321"/>
      <c r="AK56" s="321"/>
      <c r="AL56" s="321"/>
      <c r="AM56" s="321"/>
      <c r="AN56" s="321"/>
      <c r="AO56" s="321"/>
      <c r="AP56" s="321"/>
      <c r="AQ56" s="321"/>
      <c r="AR56" s="321"/>
      <c r="AS56" s="321"/>
      <c r="AT56" s="321"/>
      <c r="AU56" s="321"/>
      <c r="AV56" s="321"/>
      <c r="AW56" s="321"/>
      <c r="AX56" s="321"/>
      <c r="AY56" s="321"/>
      <c r="AZ56" s="321"/>
      <c r="BA56" s="321"/>
      <c r="BB56" s="321"/>
      <c r="BC56" s="321"/>
      <c r="BD56" s="321"/>
      <c r="BE56" s="321"/>
      <c r="BF56" s="321"/>
      <c r="BG56" s="321"/>
      <c r="BH56" s="321"/>
      <c r="BI56" s="321"/>
      <c r="BJ56" s="321"/>
      <c r="BK56" s="321"/>
      <c r="BL56" s="321"/>
      <c r="BM56" s="321"/>
      <c r="BN56" s="321"/>
      <c r="BO56" s="321"/>
      <c r="BP56" s="321"/>
      <c r="BQ56" s="321"/>
      <c r="BR56" s="321"/>
      <c r="BS56" s="321"/>
      <c r="BT56" s="321"/>
      <c r="BU56" s="321"/>
      <c r="BV56" s="321"/>
      <c r="BW56" s="321"/>
      <c r="BX56" s="321"/>
      <c r="BY56" s="321"/>
    </row>
    <row r="57" spans="1:77" ht="21.75" customHeight="1">
      <c r="A57" s="321"/>
      <c r="B57" s="321"/>
      <c r="C57" s="321"/>
      <c r="D57" s="321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1"/>
      <c r="Q57" s="321"/>
      <c r="R57" s="321"/>
      <c r="S57" s="321"/>
      <c r="T57" s="321"/>
      <c r="U57" s="321"/>
      <c r="V57" s="321"/>
      <c r="W57" s="321"/>
      <c r="X57" s="321"/>
      <c r="Y57" s="321"/>
      <c r="Z57" s="321"/>
      <c r="AA57" s="321"/>
      <c r="AB57" s="321"/>
      <c r="AC57" s="321"/>
      <c r="AD57" s="321"/>
      <c r="AE57" s="321"/>
      <c r="AF57" s="321"/>
      <c r="AG57" s="321"/>
      <c r="AH57" s="321"/>
      <c r="AI57" s="321"/>
      <c r="AJ57" s="321"/>
      <c r="AK57" s="321"/>
      <c r="AL57" s="321"/>
      <c r="AM57" s="321"/>
      <c r="AN57" s="321"/>
      <c r="AO57" s="321"/>
      <c r="AP57" s="321"/>
      <c r="AQ57" s="321"/>
      <c r="AR57" s="321"/>
      <c r="AS57" s="321"/>
      <c r="AT57" s="321"/>
      <c r="AU57" s="321"/>
      <c r="AV57" s="321"/>
      <c r="AW57" s="321"/>
      <c r="AX57" s="321"/>
      <c r="AY57" s="321"/>
      <c r="AZ57" s="321"/>
      <c r="BA57" s="321"/>
      <c r="BB57" s="321"/>
      <c r="BC57" s="321"/>
      <c r="BD57" s="321"/>
      <c r="BE57" s="321"/>
      <c r="BF57" s="321"/>
      <c r="BG57" s="321"/>
      <c r="BH57" s="321"/>
      <c r="BI57" s="321"/>
      <c r="BJ57" s="321"/>
      <c r="BK57" s="321"/>
      <c r="BL57" s="321"/>
      <c r="BM57" s="321"/>
      <c r="BN57" s="321"/>
      <c r="BO57" s="321"/>
      <c r="BP57" s="321"/>
      <c r="BQ57" s="321"/>
      <c r="BR57" s="321"/>
      <c r="BS57" s="321"/>
      <c r="BT57" s="321"/>
      <c r="BU57" s="321"/>
      <c r="BV57" s="321"/>
      <c r="BW57" s="321"/>
      <c r="BX57" s="321"/>
      <c r="BY57" s="321"/>
    </row>
    <row r="58" spans="1:77" ht="18.75">
      <c r="A58" s="321"/>
      <c r="B58" s="321"/>
      <c r="C58" s="321"/>
      <c r="D58" s="321"/>
      <c r="E58" s="321"/>
      <c r="F58" s="321"/>
      <c r="G58" s="321"/>
      <c r="H58" s="321"/>
      <c r="I58" s="321"/>
      <c r="J58" s="321"/>
      <c r="K58" s="321"/>
      <c r="L58" s="321"/>
      <c r="M58" s="321"/>
      <c r="N58" s="321"/>
      <c r="O58" s="321"/>
      <c r="P58" s="321"/>
      <c r="Q58" s="321"/>
      <c r="R58" s="321"/>
      <c r="S58" s="321"/>
      <c r="T58" s="321"/>
      <c r="U58" s="321"/>
      <c r="V58" s="321"/>
      <c r="W58" s="321"/>
      <c r="X58" s="321"/>
      <c r="Y58" s="321"/>
      <c r="Z58" s="321"/>
      <c r="AA58" s="321"/>
      <c r="AB58" s="321"/>
      <c r="AC58" s="321"/>
      <c r="AD58" s="321"/>
      <c r="AE58" s="321"/>
      <c r="AF58" s="321"/>
      <c r="AG58" s="321"/>
      <c r="AH58" s="321"/>
      <c r="AI58" s="321"/>
      <c r="AJ58" s="321"/>
      <c r="AK58" s="321"/>
      <c r="AL58" s="321"/>
      <c r="AM58" s="321"/>
      <c r="AN58" s="321"/>
      <c r="AO58" s="321"/>
      <c r="AP58" s="321"/>
      <c r="AQ58" s="321"/>
      <c r="AR58" s="321"/>
      <c r="AS58" s="321"/>
      <c r="AT58" s="321"/>
      <c r="AU58" s="321"/>
      <c r="AV58" s="321"/>
      <c r="AW58" s="321"/>
      <c r="AX58" s="321"/>
      <c r="AY58" s="321"/>
      <c r="AZ58" s="321"/>
      <c r="BA58" s="321"/>
      <c r="BB58" s="321"/>
      <c r="BC58" s="321"/>
      <c r="BD58" s="321"/>
      <c r="BE58" s="321"/>
      <c r="BF58" s="321"/>
      <c r="BG58" s="321"/>
      <c r="BH58" s="321"/>
      <c r="BI58" s="321"/>
      <c r="BJ58" s="321"/>
      <c r="BK58" s="321"/>
      <c r="BL58" s="321"/>
      <c r="BM58" s="321"/>
      <c r="BN58" s="321"/>
      <c r="BO58" s="321"/>
      <c r="BP58" s="321"/>
      <c r="BQ58" s="321"/>
      <c r="BR58" s="321"/>
      <c r="BS58" s="321"/>
      <c r="BT58" s="321"/>
      <c r="BU58" s="321"/>
      <c r="BV58" s="321"/>
      <c r="BW58" s="321"/>
      <c r="BX58" s="321"/>
      <c r="BY58" s="321"/>
    </row>
    <row r="59" spans="1:77" ht="18.75">
      <c r="A59" s="321"/>
      <c r="B59" s="321"/>
      <c r="C59" s="321"/>
      <c r="D59" s="321"/>
      <c r="E59" s="321"/>
      <c r="F59" s="321"/>
      <c r="G59" s="321"/>
      <c r="H59" s="321"/>
      <c r="I59" s="321"/>
      <c r="J59" s="321"/>
      <c r="K59" s="321"/>
      <c r="L59" s="321"/>
      <c r="M59" s="321"/>
      <c r="N59" s="321"/>
      <c r="O59" s="321"/>
      <c r="P59" s="321"/>
      <c r="Q59" s="321"/>
      <c r="R59" s="321"/>
      <c r="S59" s="321"/>
      <c r="T59" s="321"/>
      <c r="U59" s="321"/>
      <c r="V59" s="321"/>
      <c r="W59" s="321"/>
      <c r="X59" s="321"/>
      <c r="Y59" s="321"/>
      <c r="Z59" s="321"/>
      <c r="AA59" s="321"/>
      <c r="AB59" s="321"/>
      <c r="AC59" s="321"/>
      <c r="AD59" s="321"/>
      <c r="AE59" s="321"/>
      <c r="AF59" s="321"/>
      <c r="AG59" s="321"/>
      <c r="AH59" s="321"/>
      <c r="AI59" s="321"/>
      <c r="AJ59" s="321"/>
      <c r="AK59" s="321"/>
      <c r="AL59" s="321"/>
      <c r="AM59" s="321"/>
      <c r="AN59" s="321"/>
      <c r="AO59" s="321"/>
      <c r="AP59" s="321"/>
      <c r="AQ59" s="321"/>
      <c r="AR59" s="321"/>
      <c r="AS59" s="321"/>
      <c r="AT59" s="321"/>
      <c r="AU59" s="321"/>
      <c r="AV59" s="321"/>
      <c r="AW59" s="321"/>
      <c r="AX59" s="321"/>
      <c r="AY59" s="321"/>
      <c r="AZ59" s="321"/>
      <c r="BA59" s="321"/>
      <c r="BB59" s="321"/>
      <c r="BC59" s="321"/>
      <c r="BD59" s="321"/>
      <c r="BE59" s="321"/>
      <c r="BF59" s="321"/>
      <c r="BG59" s="321"/>
      <c r="BH59" s="321"/>
      <c r="BI59" s="321"/>
      <c r="BJ59" s="321"/>
      <c r="BK59" s="321"/>
      <c r="BL59" s="321"/>
      <c r="BM59" s="321"/>
      <c r="BN59" s="321"/>
      <c r="BO59" s="321"/>
      <c r="BP59" s="321"/>
      <c r="BQ59" s="321"/>
      <c r="BR59" s="321"/>
      <c r="BS59" s="321"/>
      <c r="BT59" s="321"/>
      <c r="BU59" s="321"/>
      <c r="BV59" s="321"/>
      <c r="BW59" s="321"/>
      <c r="BX59" s="321"/>
      <c r="BY59" s="321"/>
    </row>
    <row r="60" spans="1:77" ht="13.5" customHeight="1">
      <c r="A60" s="321"/>
      <c r="B60" s="321"/>
      <c r="C60" s="321"/>
      <c r="D60" s="321"/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321"/>
      <c r="W60" s="321"/>
      <c r="X60" s="321"/>
      <c r="Y60" s="321"/>
      <c r="Z60" s="321"/>
      <c r="AA60" s="321"/>
      <c r="AB60" s="321"/>
      <c r="AC60" s="321"/>
      <c r="AD60" s="321"/>
      <c r="AE60" s="321"/>
      <c r="AF60" s="321"/>
      <c r="AG60" s="321"/>
      <c r="AH60" s="321"/>
      <c r="AI60" s="321"/>
      <c r="AJ60" s="321"/>
      <c r="AK60" s="321"/>
      <c r="AL60" s="321"/>
      <c r="AM60" s="321"/>
      <c r="AN60" s="321"/>
      <c r="AO60" s="321"/>
      <c r="AP60" s="321"/>
      <c r="AQ60" s="321"/>
      <c r="AR60" s="321"/>
      <c r="AS60" s="321"/>
      <c r="AT60" s="321"/>
      <c r="AU60" s="321"/>
      <c r="AV60" s="321"/>
      <c r="AW60" s="321"/>
      <c r="AX60" s="321"/>
      <c r="AY60" s="321"/>
      <c r="AZ60" s="321"/>
      <c r="BA60" s="321"/>
      <c r="BB60" s="321"/>
      <c r="BC60" s="321"/>
      <c r="BD60" s="321"/>
      <c r="BE60" s="321"/>
      <c r="BF60" s="321"/>
      <c r="BG60" s="321"/>
      <c r="BH60" s="321"/>
      <c r="BI60" s="321"/>
      <c r="BJ60" s="321"/>
      <c r="BK60" s="321"/>
      <c r="BL60" s="321"/>
      <c r="BM60" s="321"/>
      <c r="BN60" s="321"/>
      <c r="BO60" s="321"/>
      <c r="BP60" s="321"/>
      <c r="BQ60" s="321"/>
      <c r="BR60" s="321"/>
      <c r="BS60" s="321"/>
      <c r="BT60" s="321"/>
      <c r="BU60" s="321"/>
      <c r="BV60" s="321"/>
      <c r="BW60" s="321"/>
      <c r="BX60" s="321"/>
      <c r="BY60" s="321"/>
    </row>
    <row r="61" spans="1:77" ht="13.5" customHeight="1">
      <c r="A61" s="321"/>
      <c r="B61" s="321"/>
      <c r="C61" s="321"/>
      <c r="D61" s="321"/>
      <c r="E61" s="321"/>
      <c r="F61" s="321"/>
      <c r="G61" s="321"/>
      <c r="H61" s="321"/>
      <c r="I61" s="321"/>
      <c r="J61" s="321"/>
      <c r="K61" s="321"/>
      <c r="L61" s="321"/>
      <c r="M61" s="321"/>
      <c r="N61" s="321"/>
      <c r="O61" s="321"/>
      <c r="P61" s="321"/>
      <c r="Q61" s="321"/>
      <c r="R61" s="321"/>
      <c r="S61" s="321"/>
      <c r="T61" s="321"/>
      <c r="U61" s="321"/>
      <c r="V61" s="321"/>
      <c r="W61" s="321"/>
      <c r="X61" s="321"/>
      <c r="Y61" s="321"/>
      <c r="Z61" s="321"/>
      <c r="AA61" s="321"/>
      <c r="AB61" s="321"/>
      <c r="AC61" s="321"/>
      <c r="AD61" s="321"/>
      <c r="AE61" s="321"/>
      <c r="AF61" s="321"/>
      <c r="AG61" s="321"/>
      <c r="AH61" s="321"/>
      <c r="AI61" s="321"/>
      <c r="AJ61" s="321"/>
      <c r="AK61" s="321"/>
      <c r="AL61" s="321"/>
      <c r="AM61" s="321"/>
      <c r="AN61" s="321"/>
      <c r="AO61" s="321"/>
      <c r="AP61" s="321"/>
      <c r="AQ61" s="321"/>
      <c r="AR61" s="321"/>
      <c r="AS61" s="321"/>
      <c r="AT61" s="321"/>
      <c r="AU61" s="321"/>
      <c r="AV61" s="321"/>
      <c r="AW61" s="321"/>
      <c r="AX61" s="321"/>
      <c r="AY61" s="321"/>
      <c r="AZ61" s="321"/>
      <c r="BA61" s="321"/>
      <c r="BB61" s="321"/>
      <c r="BC61" s="321"/>
      <c r="BD61" s="321"/>
      <c r="BE61" s="321"/>
      <c r="BF61" s="321"/>
      <c r="BG61" s="321"/>
      <c r="BH61" s="321"/>
      <c r="BI61" s="321"/>
      <c r="BJ61" s="321"/>
      <c r="BK61" s="321"/>
      <c r="BL61" s="321"/>
      <c r="BM61" s="321"/>
      <c r="BN61" s="321"/>
      <c r="BO61" s="321"/>
      <c r="BP61" s="321"/>
      <c r="BQ61" s="321"/>
      <c r="BR61" s="321"/>
      <c r="BS61" s="321"/>
      <c r="BT61" s="321"/>
      <c r="BU61" s="321"/>
      <c r="BV61" s="321"/>
      <c r="BW61" s="321"/>
      <c r="BX61" s="321"/>
      <c r="BY61" s="321"/>
    </row>
    <row r="62" spans="1:77" ht="18.75">
      <c r="A62" s="321"/>
      <c r="B62" s="321"/>
      <c r="C62" s="321"/>
      <c r="D62" s="321"/>
      <c r="E62" s="321"/>
      <c r="F62" s="321"/>
      <c r="G62" s="321"/>
      <c r="H62" s="321"/>
      <c r="I62" s="321"/>
      <c r="J62" s="321"/>
      <c r="K62" s="321"/>
      <c r="L62" s="321"/>
      <c r="M62" s="321"/>
      <c r="N62" s="321"/>
      <c r="O62" s="321"/>
      <c r="P62" s="321"/>
      <c r="Q62" s="321"/>
      <c r="R62" s="321"/>
      <c r="S62" s="321"/>
      <c r="T62" s="321"/>
      <c r="U62" s="321"/>
      <c r="V62" s="321"/>
      <c r="W62" s="321"/>
      <c r="X62" s="321"/>
      <c r="Y62" s="321"/>
      <c r="Z62" s="321"/>
      <c r="AA62" s="321"/>
      <c r="AB62" s="321"/>
      <c r="AC62" s="321"/>
      <c r="AD62" s="321"/>
      <c r="AE62" s="321"/>
      <c r="AF62" s="321"/>
      <c r="AG62" s="321"/>
      <c r="AH62" s="321"/>
      <c r="AI62" s="321"/>
      <c r="AJ62" s="321"/>
      <c r="AK62" s="321"/>
      <c r="AL62" s="321"/>
      <c r="AM62" s="321"/>
      <c r="AN62" s="321"/>
      <c r="AO62" s="321"/>
      <c r="AP62" s="321"/>
      <c r="AQ62" s="321"/>
      <c r="AR62" s="321"/>
      <c r="AS62" s="321"/>
      <c r="AT62" s="321"/>
      <c r="AU62" s="321"/>
      <c r="AV62" s="321"/>
      <c r="AW62" s="321"/>
      <c r="AX62" s="321"/>
      <c r="AY62" s="321"/>
      <c r="AZ62" s="321"/>
      <c r="BA62" s="321"/>
      <c r="BB62" s="321"/>
      <c r="BC62" s="321"/>
      <c r="BD62" s="321"/>
      <c r="BE62" s="321"/>
      <c r="BF62" s="321"/>
      <c r="BG62" s="321"/>
      <c r="BH62" s="321"/>
      <c r="BI62" s="321"/>
      <c r="BJ62" s="321"/>
      <c r="BK62" s="321"/>
      <c r="BL62" s="321"/>
      <c r="BM62" s="321"/>
      <c r="BN62" s="321"/>
      <c r="BO62" s="321"/>
      <c r="BP62" s="321"/>
      <c r="BQ62" s="321"/>
      <c r="BR62" s="321"/>
      <c r="BS62" s="321"/>
      <c r="BT62" s="321"/>
      <c r="BU62" s="321"/>
      <c r="BV62" s="321"/>
      <c r="BW62" s="321"/>
      <c r="BX62" s="321"/>
      <c r="BY62" s="321"/>
    </row>
    <row r="63" spans="1:77" ht="25.5" customHeight="1">
      <c r="A63" s="321"/>
      <c r="B63" s="321"/>
      <c r="C63" s="321"/>
      <c r="D63" s="321"/>
      <c r="E63" s="321"/>
      <c r="F63" s="321"/>
      <c r="G63" s="321"/>
      <c r="H63" s="321"/>
      <c r="I63" s="321"/>
      <c r="J63" s="321"/>
      <c r="K63" s="321"/>
      <c r="L63" s="321"/>
      <c r="M63" s="321"/>
      <c r="N63" s="321"/>
      <c r="O63" s="321"/>
      <c r="P63" s="321"/>
      <c r="Q63" s="321"/>
      <c r="R63" s="321"/>
      <c r="S63" s="321"/>
      <c r="T63" s="321"/>
      <c r="U63" s="321"/>
      <c r="V63" s="321"/>
      <c r="W63" s="321"/>
      <c r="X63" s="321"/>
      <c r="Y63" s="321"/>
      <c r="Z63" s="321"/>
      <c r="AA63" s="321"/>
      <c r="AB63" s="321"/>
      <c r="AC63" s="321"/>
      <c r="AD63" s="321"/>
      <c r="AE63" s="321"/>
      <c r="AF63" s="321"/>
      <c r="AG63" s="321"/>
      <c r="AH63" s="321"/>
      <c r="AI63" s="321"/>
      <c r="AJ63" s="321"/>
      <c r="AK63" s="321"/>
      <c r="AL63" s="321"/>
      <c r="AM63" s="321"/>
      <c r="AN63" s="321"/>
      <c r="AO63" s="321"/>
      <c r="AP63" s="321"/>
      <c r="AQ63" s="321"/>
      <c r="AR63" s="321"/>
      <c r="AS63" s="321"/>
      <c r="AT63" s="321"/>
      <c r="AU63" s="321"/>
      <c r="AV63" s="321"/>
      <c r="AW63" s="321"/>
      <c r="AX63" s="321"/>
      <c r="AY63" s="321"/>
      <c r="AZ63" s="321"/>
      <c r="BA63" s="321"/>
      <c r="BB63" s="321"/>
      <c r="BC63" s="321"/>
      <c r="BD63" s="321"/>
      <c r="BE63" s="321"/>
      <c r="BF63" s="321"/>
      <c r="BG63" s="321"/>
      <c r="BH63" s="321"/>
      <c r="BI63" s="321"/>
      <c r="BJ63" s="321"/>
      <c r="BK63" s="321"/>
      <c r="BL63" s="321"/>
      <c r="BM63" s="321"/>
      <c r="BN63" s="321"/>
      <c r="BO63" s="321"/>
      <c r="BP63" s="321"/>
      <c r="BQ63" s="321"/>
      <c r="BR63" s="321"/>
      <c r="BS63" s="321"/>
      <c r="BT63" s="321"/>
      <c r="BU63" s="321"/>
      <c r="BV63" s="321"/>
      <c r="BW63" s="321"/>
      <c r="BX63" s="321"/>
      <c r="BY63" s="321"/>
    </row>
    <row r="64" spans="1:77" ht="20.100000000000001" customHeight="1">
      <c r="A64" s="321"/>
      <c r="B64" s="321"/>
      <c r="C64" s="321"/>
      <c r="D64" s="321"/>
      <c r="E64" s="321"/>
      <c r="F64" s="321"/>
      <c r="G64" s="321"/>
      <c r="H64" s="321"/>
      <c r="I64" s="321"/>
      <c r="J64" s="321"/>
      <c r="K64" s="321"/>
      <c r="L64" s="321"/>
      <c r="M64" s="321"/>
      <c r="N64" s="321"/>
      <c r="O64" s="321"/>
      <c r="P64" s="321"/>
      <c r="Q64" s="321"/>
      <c r="R64" s="321"/>
      <c r="S64" s="321"/>
      <c r="T64" s="321"/>
      <c r="U64" s="321"/>
      <c r="V64" s="321"/>
      <c r="W64" s="321"/>
      <c r="X64" s="321"/>
      <c r="Y64" s="321"/>
      <c r="Z64" s="321"/>
      <c r="AA64" s="321"/>
      <c r="AB64" s="321"/>
      <c r="AC64" s="321"/>
      <c r="AD64" s="321"/>
      <c r="AE64" s="321"/>
      <c r="AF64" s="321"/>
      <c r="AG64" s="321"/>
      <c r="AH64" s="321"/>
      <c r="AI64" s="321"/>
      <c r="AJ64" s="321"/>
      <c r="AK64" s="321"/>
      <c r="AL64" s="321"/>
      <c r="AM64" s="321"/>
      <c r="AN64" s="321"/>
      <c r="AO64" s="321"/>
      <c r="AP64" s="321"/>
      <c r="AQ64" s="321"/>
      <c r="AR64" s="321"/>
      <c r="AS64" s="321"/>
      <c r="AT64" s="321"/>
      <c r="AU64" s="321"/>
      <c r="AV64" s="321"/>
      <c r="AW64" s="321"/>
      <c r="AX64" s="321"/>
      <c r="AY64" s="321"/>
      <c r="AZ64" s="321"/>
      <c r="BA64" s="321"/>
      <c r="BB64" s="321"/>
      <c r="BC64" s="321"/>
      <c r="BD64" s="321"/>
      <c r="BE64" s="321"/>
      <c r="BF64" s="321"/>
      <c r="BG64" s="321"/>
      <c r="BH64" s="321"/>
      <c r="BI64" s="321"/>
      <c r="BJ64" s="321"/>
      <c r="BK64" s="321"/>
      <c r="BL64" s="321"/>
      <c r="BM64" s="321"/>
      <c r="BN64" s="321"/>
      <c r="BO64" s="321"/>
      <c r="BP64" s="321"/>
      <c r="BQ64" s="321"/>
      <c r="BR64" s="321"/>
      <c r="BS64" s="321"/>
      <c r="BT64" s="321"/>
      <c r="BU64" s="321"/>
      <c r="BV64" s="321"/>
      <c r="BW64" s="321"/>
      <c r="BX64" s="321"/>
      <c r="BY64" s="321"/>
    </row>
    <row r="65" spans="1:77" ht="20.100000000000001" customHeight="1">
      <c r="A65" s="321"/>
      <c r="B65" s="321"/>
      <c r="C65" s="321"/>
      <c r="D65" s="321"/>
      <c r="E65" s="321"/>
      <c r="F65" s="321"/>
      <c r="G65" s="321"/>
      <c r="H65" s="321"/>
      <c r="I65" s="321"/>
      <c r="J65" s="321"/>
      <c r="K65" s="321"/>
      <c r="L65" s="321"/>
      <c r="M65" s="321"/>
      <c r="N65" s="321"/>
      <c r="O65" s="321"/>
      <c r="P65" s="321"/>
      <c r="Q65" s="321"/>
      <c r="R65" s="321"/>
      <c r="S65" s="321"/>
      <c r="T65" s="321"/>
      <c r="U65" s="321"/>
      <c r="V65" s="321"/>
      <c r="W65" s="321"/>
      <c r="X65" s="321"/>
      <c r="Y65" s="321"/>
      <c r="Z65" s="321"/>
      <c r="AA65" s="321"/>
      <c r="AB65" s="321"/>
      <c r="AC65" s="321"/>
      <c r="AD65" s="321"/>
      <c r="AE65" s="321"/>
      <c r="AF65" s="321"/>
      <c r="AG65" s="321"/>
      <c r="AH65" s="321"/>
      <c r="AI65" s="321"/>
      <c r="AJ65" s="321"/>
      <c r="AK65" s="321"/>
      <c r="AL65" s="321"/>
      <c r="AM65" s="321"/>
      <c r="AN65" s="321"/>
      <c r="AO65" s="321"/>
      <c r="AP65" s="321"/>
      <c r="AQ65" s="321"/>
      <c r="AR65" s="321"/>
      <c r="AS65" s="321"/>
      <c r="AT65" s="321"/>
      <c r="AU65" s="321"/>
      <c r="AV65" s="321"/>
      <c r="AW65" s="321"/>
      <c r="AX65" s="321"/>
      <c r="AY65" s="321"/>
      <c r="AZ65" s="321"/>
      <c r="BA65" s="321"/>
      <c r="BB65" s="321"/>
      <c r="BC65" s="321"/>
      <c r="BD65" s="321"/>
      <c r="BE65" s="321"/>
      <c r="BF65" s="321"/>
      <c r="BG65" s="321"/>
      <c r="BH65" s="321"/>
      <c r="BI65" s="321"/>
      <c r="BJ65" s="321"/>
      <c r="BK65" s="321"/>
      <c r="BL65" s="321"/>
      <c r="BM65" s="321"/>
      <c r="BN65" s="321"/>
      <c r="BO65" s="321"/>
      <c r="BP65" s="321"/>
      <c r="BQ65" s="321"/>
      <c r="BR65" s="321"/>
      <c r="BS65" s="321"/>
      <c r="BT65" s="321"/>
      <c r="BU65" s="321"/>
      <c r="BV65" s="321"/>
      <c r="BW65" s="321"/>
      <c r="BX65" s="321"/>
      <c r="BY65" s="321"/>
    </row>
    <row r="66" spans="1:77" ht="20.100000000000001" customHeight="1">
      <c r="A66" s="321"/>
      <c r="B66" s="321"/>
      <c r="C66" s="321"/>
      <c r="D66" s="321"/>
      <c r="E66" s="321"/>
      <c r="F66" s="321"/>
      <c r="G66" s="321"/>
      <c r="H66" s="321"/>
      <c r="I66" s="321"/>
      <c r="J66" s="321"/>
      <c r="K66" s="321"/>
      <c r="L66" s="321"/>
      <c r="M66" s="321"/>
      <c r="N66" s="321"/>
      <c r="O66" s="321"/>
      <c r="P66" s="321"/>
      <c r="Q66" s="321"/>
      <c r="R66" s="321"/>
      <c r="S66" s="321"/>
      <c r="T66" s="321"/>
      <c r="U66" s="321"/>
      <c r="V66" s="321"/>
      <c r="W66" s="321"/>
      <c r="X66" s="321"/>
      <c r="Y66" s="321"/>
      <c r="Z66" s="321"/>
      <c r="AA66" s="321"/>
      <c r="AB66" s="321"/>
      <c r="AC66" s="321"/>
      <c r="AD66" s="321"/>
      <c r="AE66" s="321"/>
      <c r="AF66" s="321"/>
      <c r="AG66" s="321"/>
      <c r="AH66" s="321"/>
      <c r="AI66" s="321"/>
      <c r="AJ66" s="321"/>
      <c r="AK66" s="321"/>
      <c r="AL66" s="321"/>
      <c r="AM66" s="321"/>
      <c r="AN66" s="321"/>
      <c r="AO66" s="321"/>
      <c r="AP66" s="321"/>
      <c r="AQ66" s="321"/>
      <c r="AR66" s="321"/>
      <c r="AS66" s="321"/>
      <c r="AT66" s="321"/>
      <c r="AU66" s="321"/>
      <c r="AV66" s="321"/>
      <c r="AW66" s="321"/>
      <c r="AX66" s="321"/>
      <c r="AY66" s="321"/>
      <c r="AZ66" s="321"/>
      <c r="BA66" s="321"/>
      <c r="BB66" s="321"/>
      <c r="BC66" s="321"/>
      <c r="BD66" s="321"/>
      <c r="BE66" s="321"/>
      <c r="BF66" s="321"/>
      <c r="BG66" s="321"/>
      <c r="BH66" s="321"/>
      <c r="BI66" s="321"/>
      <c r="BJ66" s="321"/>
      <c r="BK66" s="321"/>
      <c r="BL66" s="321"/>
      <c r="BM66" s="321"/>
      <c r="BN66" s="321"/>
      <c r="BO66" s="321"/>
      <c r="BP66" s="321"/>
      <c r="BQ66" s="321"/>
      <c r="BR66" s="321"/>
      <c r="BS66" s="321"/>
      <c r="BT66" s="321"/>
      <c r="BU66" s="321"/>
      <c r="BV66" s="321"/>
      <c r="BW66" s="321"/>
      <c r="BX66" s="321"/>
      <c r="BY66" s="321"/>
    </row>
    <row r="67" spans="1:77" ht="20.100000000000001" customHeight="1">
      <c r="A67" s="321"/>
      <c r="B67" s="321"/>
      <c r="C67" s="321"/>
      <c r="D67" s="321"/>
      <c r="E67" s="321"/>
      <c r="F67" s="321"/>
      <c r="G67" s="321"/>
      <c r="H67" s="321"/>
      <c r="I67" s="321"/>
      <c r="J67" s="321"/>
      <c r="K67" s="321"/>
      <c r="L67" s="321"/>
      <c r="M67" s="321"/>
      <c r="N67" s="321"/>
      <c r="O67" s="321"/>
      <c r="P67" s="321"/>
      <c r="Q67" s="321"/>
      <c r="R67" s="321"/>
      <c r="S67" s="321"/>
      <c r="T67" s="321"/>
      <c r="U67" s="321"/>
      <c r="V67" s="321"/>
      <c r="W67" s="321"/>
      <c r="X67" s="321"/>
      <c r="Y67" s="321"/>
      <c r="Z67" s="321"/>
      <c r="AA67" s="321"/>
      <c r="AB67" s="321"/>
      <c r="AC67" s="321"/>
      <c r="AD67" s="321"/>
      <c r="AE67" s="321"/>
      <c r="AF67" s="321"/>
      <c r="AG67" s="321"/>
      <c r="AH67" s="321"/>
      <c r="AI67" s="321"/>
      <c r="AJ67" s="321"/>
      <c r="AK67" s="321"/>
      <c r="AL67" s="321"/>
      <c r="AM67" s="321"/>
      <c r="AN67" s="321"/>
      <c r="AO67" s="321"/>
      <c r="AP67" s="321"/>
      <c r="AQ67" s="321"/>
      <c r="AR67" s="321"/>
      <c r="AS67" s="321"/>
      <c r="AT67" s="321"/>
      <c r="AU67" s="321"/>
      <c r="AV67" s="321"/>
      <c r="AW67" s="321"/>
      <c r="AX67" s="321"/>
      <c r="AY67" s="321"/>
      <c r="AZ67" s="321"/>
      <c r="BA67" s="321"/>
      <c r="BB67" s="321"/>
      <c r="BC67" s="321"/>
      <c r="BD67" s="321"/>
      <c r="BE67" s="321"/>
      <c r="BF67" s="321"/>
      <c r="BG67" s="321"/>
      <c r="BH67" s="321"/>
      <c r="BI67" s="321"/>
      <c r="BJ67" s="321"/>
      <c r="BK67" s="321"/>
      <c r="BL67" s="321"/>
      <c r="BM67" s="321"/>
      <c r="BN67" s="321"/>
      <c r="BO67" s="321"/>
      <c r="BP67" s="321"/>
      <c r="BQ67" s="321"/>
      <c r="BR67" s="321"/>
      <c r="BS67" s="321"/>
      <c r="BT67" s="321"/>
      <c r="BU67" s="321"/>
      <c r="BV67" s="321"/>
      <c r="BW67" s="321"/>
      <c r="BX67" s="321"/>
      <c r="BY67" s="321"/>
    </row>
    <row r="68" spans="1:77" ht="20.100000000000001" customHeight="1">
      <c r="A68" s="321"/>
      <c r="B68" s="321"/>
      <c r="C68" s="321"/>
      <c r="D68" s="321"/>
      <c r="E68" s="321"/>
      <c r="F68" s="321"/>
      <c r="G68" s="321"/>
      <c r="H68" s="321"/>
      <c r="I68" s="321"/>
      <c r="J68" s="321"/>
      <c r="K68" s="321"/>
      <c r="L68" s="321"/>
      <c r="M68" s="321"/>
      <c r="N68" s="321"/>
      <c r="O68" s="321"/>
      <c r="P68" s="321"/>
      <c r="Q68" s="321"/>
      <c r="R68" s="321"/>
      <c r="S68" s="321"/>
      <c r="T68" s="321"/>
      <c r="U68" s="321"/>
      <c r="V68" s="321"/>
      <c r="W68" s="321"/>
      <c r="X68" s="321"/>
      <c r="Y68" s="321"/>
      <c r="Z68" s="321"/>
      <c r="AA68" s="321"/>
      <c r="AB68" s="321"/>
      <c r="AC68" s="321"/>
      <c r="AD68" s="321"/>
      <c r="AE68" s="321"/>
      <c r="AF68" s="321"/>
      <c r="AG68" s="321"/>
      <c r="AH68" s="321"/>
      <c r="AI68" s="321"/>
      <c r="AJ68" s="321"/>
      <c r="AK68" s="321"/>
      <c r="AL68" s="321"/>
      <c r="AM68" s="321"/>
      <c r="AN68" s="321"/>
      <c r="AO68" s="321"/>
      <c r="AP68" s="321"/>
      <c r="AQ68" s="321"/>
      <c r="AR68" s="321"/>
      <c r="AS68" s="321"/>
      <c r="AT68" s="321"/>
      <c r="AU68" s="321"/>
      <c r="AV68" s="321"/>
      <c r="AW68" s="321"/>
      <c r="AX68" s="321"/>
      <c r="AY68" s="321"/>
      <c r="AZ68" s="321"/>
      <c r="BA68" s="321"/>
      <c r="BB68" s="321"/>
      <c r="BC68" s="321"/>
      <c r="BD68" s="321"/>
      <c r="BE68" s="321"/>
      <c r="BF68" s="321"/>
      <c r="BG68" s="321"/>
      <c r="BH68" s="321"/>
      <c r="BI68" s="321"/>
      <c r="BJ68" s="321"/>
      <c r="BK68" s="321"/>
      <c r="BL68" s="321"/>
      <c r="BM68" s="321"/>
      <c r="BN68" s="321"/>
      <c r="BO68" s="321"/>
      <c r="BP68" s="321"/>
      <c r="BQ68" s="321"/>
      <c r="BR68" s="321"/>
      <c r="BS68" s="321"/>
      <c r="BT68" s="321"/>
      <c r="BU68" s="321"/>
      <c r="BV68" s="321"/>
      <c r="BW68" s="321"/>
      <c r="BX68" s="321"/>
      <c r="BY68" s="321"/>
    </row>
    <row r="69" spans="1:77" ht="20.100000000000001" customHeight="1">
      <c r="A69" s="321"/>
      <c r="B69" s="321"/>
      <c r="C69" s="321"/>
      <c r="D69" s="321"/>
      <c r="E69" s="321"/>
      <c r="F69" s="321"/>
      <c r="G69" s="321"/>
      <c r="H69" s="321"/>
      <c r="I69" s="321"/>
      <c r="J69" s="321"/>
      <c r="K69" s="321"/>
      <c r="L69" s="321"/>
      <c r="M69" s="321"/>
      <c r="N69" s="321"/>
      <c r="O69" s="321"/>
      <c r="P69" s="321"/>
      <c r="Q69" s="321"/>
      <c r="R69" s="321"/>
      <c r="S69" s="321"/>
      <c r="T69" s="321"/>
      <c r="U69" s="321"/>
      <c r="V69" s="321"/>
      <c r="W69" s="321"/>
      <c r="X69" s="321"/>
      <c r="Y69" s="321"/>
      <c r="Z69" s="321"/>
      <c r="AA69" s="321"/>
      <c r="AB69" s="321"/>
      <c r="AC69" s="321"/>
      <c r="AD69" s="321"/>
      <c r="AE69" s="321"/>
      <c r="AF69" s="321"/>
      <c r="AG69" s="321"/>
      <c r="AH69" s="321"/>
      <c r="AI69" s="321"/>
      <c r="AJ69" s="321"/>
      <c r="AK69" s="321"/>
      <c r="AL69" s="321"/>
      <c r="AM69" s="321"/>
      <c r="AN69" s="321"/>
      <c r="AO69" s="321"/>
      <c r="AP69" s="321"/>
      <c r="AQ69" s="321"/>
      <c r="AR69" s="321"/>
      <c r="AS69" s="321"/>
      <c r="AT69" s="321"/>
      <c r="AU69" s="321"/>
      <c r="AV69" s="321"/>
      <c r="AW69" s="321"/>
      <c r="AX69" s="321"/>
      <c r="AY69" s="321"/>
      <c r="AZ69" s="321"/>
      <c r="BA69" s="321"/>
      <c r="BB69" s="321"/>
      <c r="BC69" s="321"/>
      <c r="BD69" s="321"/>
      <c r="BE69" s="321"/>
      <c r="BF69" s="321"/>
      <c r="BG69" s="321"/>
      <c r="BH69" s="321"/>
      <c r="BI69" s="321"/>
      <c r="BJ69" s="321"/>
      <c r="BK69" s="321"/>
      <c r="BL69" s="321"/>
      <c r="BM69" s="321"/>
      <c r="BN69" s="321"/>
      <c r="BO69" s="321"/>
      <c r="BP69" s="321"/>
      <c r="BQ69" s="321"/>
      <c r="BR69" s="321"/>
      <c r="BS69" s="321"/>
      <c r="BT69" s="321"/>
      <c r="BU69" s="321"/>
      <c r="BV69" s="321"/>
      <c r="BW69" s="321"/>
      <c r="BX69" s="321"/>
      <c r="BY69" s="321"/>
    </row>
    <row r="70" spans="1:77" ht="20.100000000000001" customHeight="1">
      <c r="A70" s="321"/>
      <c r="B70" s="321"/>
      <c r="C70" s="321"/>
      <c r="D70" s="321"/>
      <c r="E70" s="321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  <c r="AB70" s="321"/>
      <c r="AC70" s="321"/>
      <c r="AD70" s="321"/>
      <c r="AE70" s="321"/>
      <c r="AF70" s="321"/>
      <c r="AG70" s="321"/>
      <c r="AH70" s="321"/>
      <c r="AI70" s="321"/>
      <c r="AJ70" s="321"/>
      <c r="AK70" s="321"/>
      <c r="AL70" s="321"/>
      <c r="AM70" s="321"/>
      <c r="AN70" s="321"/>
      <c r="AO70" s="321"/>
      <c r="AP70" s="321"/>
      <c r="AQ70" s="321"/>
      <c r="AR70" s="321"/>
      <c r="AS70" s="321"/>
      <c r="AT70" s="321"/>
      <c r="AU70" s="321"/>
      <c r="AV70" s="321"/>
      <c r="AW70" s="321"/>
      <c r="AX70" s="321"/>
      <c r="AY70" s="321"/>
      <c r="AZ70" s="321"/>
      <c r="BA70" s="321"/>
      <c r="BB70" s="321"/>
      <c r="BC70" s="321"/>
      <c r="BD70" s="321"/>
      <c r="BE70" s="321"/>
      <c r="BF70" s="321"/>
      <c r="BG70" s="321"/>
      <c r="BH70" s="321"/>
      <c r="BI70" s="321"/>
      <c r="BJ70" s="321"/>
      <c r="BK70" s="321"/>
      <c r="BL70" s="321"/>
      <c r="BM70" s="321"/>
      <c r="BN70" s="321"/>
      <c r="BO70" s="321"/>
      <c r="BP70" s="321"/>
      <c r="BQ70" s="321"/>
      <c r="BR70" s="321"/>
      <c r="BS70" s="321"/>
      <c r="BT70" s="321"/>
      <c r="BU70" s="321"/>
      <c r="BV70" s="321"/>
      <c r="BW70" s="321"/>
      <c r="BX70" s="321"/>
      <c r="BY70" s="321"/>
    </row>
    <row r="71" spans="1:77" ht="20.100000000000001" customHeight="1">
      <c r="A71" s="321"/>
      <c r="B71" s="321"/>
      <c r="C71" s="321"/>
      <c r="D71" s="321"/>
      <c r="E71" s="321"/>
      <c r="F71" s="321"/>
      <c r="G71" s="321"/>
      <c r="H71" s="321"/>
      <c r="I71" s="321"/>
      <c r="J71" s="321"/>
      <c r="K71" s="321"/>
      <c r="L71" s="321"/>
      <c r="M71" s="321"/>
      <c r="N71" s="321"/>
      <c r="O71" s="321"/>
      <c r="P71" s="321"/>
      <c r="Q71" s="321"/>
      <c r="R71" s="321"/>
      <c r="S71" s="321"/>
      <c r="T71" s="321"/>
      <c r="U71" s="321"/>
      <c r="V71" s="321"/>
      <c r="W71" s="321"/>
      <c r="X71" s="321"/>
      <c r="Y71" s="321"/>
      <c r="Z71" s="321"/>
      <c r="AA71" s="321"/>
      <c r="AB71" s="321"/>
      <c r="AC71" s="321"/>
      <c r="AD71" s="321"/>
      <c r="AE71" s="321"/>
      <c r="AF71" s="321"/>
      <c r="AG71" s="321"/>
      <c r="AH71" s="321"/>
      <c r="AI71" s="321"/>
      <c r="AJ71" s="321"/>
      <c r="AK71" s="321"/>
      <c r="AL71" s="321"/>
      <c r="AM71" s="321"/>
      <c r="AN71" s="321"/>
      <c r="AO71" s="321"/>
      <c r="AP71" s="321"/>
      <c r="AQ71" s="321"/>
      <c r="AR71" s="321"/>
      <c r="AS71" s="321"/>
      <c r="AT71" s="321"/>
      <c r="AU71" s="321"/>
      <c r="AV71" s="321"/>
      <c r="AW71" s="321"/>
      <c r="AX71" s="321"/>
      <c r="AY71" s="321"/>
      <c r="AZ71" s="321"/>
      <c r="BA71" s="321"/>
      <c r="BB71" s="321"/>
      <c r="BC71" s="321"/>
      <c r="BD71" s="321"/>
      <c r="BE71" s="321"/>
      <c r="BF71" s="321"/>
      <c r="BG71" s="321"/>
      <c r="BH71" s="321"/>
      <c r="BI71" s="321"/>
      <c r="BJ71" s="321"/>
      <c r="BK71" s="321"/>
      <c r="BL71" s="321"/>
      <c r="BM71" s="321"/>
      <c r="BN71" s="321"/>
      <c r="BO71" s="321"/>
      <c r="BP71" s="321"/>
      <c r="BQ71" s="321"/>
      <c r="BR71" s="321"/>
      <c r="BS71" s="321"/>
      <c r="BT71" s="321"/>
      <c r="BU71" s="321"/>
      <c r="BV71" s="321"/>
      <c r="BW71" s="321"/>
      <c r="BX71" s="321"/>
      <c r="BY71" s="321"/>
    </row>
    <row r="72" spans="1:77" ht="20.100000000000001" customHeight="1">
      <c r="A72" s="321"/>
      <c r="B72" s="321"/>
      <c r="C72" s="321"/>
      <c r="D72" s="321"/>
      <c r="E72" s="321"/>
      <c r="F72" s="321"/>
      <c r="G72" s="321"/>
      <c r="H72" s="321"/>
      <c r="I72" s="321"/>
      <c r="J72" s="321"/>
      <c r="K72" s="321"/>
      <c r="L72" s="321"/>
      <c r="M72" s="321"/>
      <c r="N72" s="321"/>
      <c r="O72" s="321"/>
      <c r="P72" s="321"/>
      <c r="Q72" s="321"/>
      <c r="R72" s="321"/>
      <c r="S72" s="321"/>
      <c r="T72" s="321"/>
      <c r="U72" s="321"/>
      <c r="V72" s="321"/>
      <c r="W72" s="321"/>
      <c r="X72" s="321"/>
      <c r="Y72" s="321"/>
      <c r="Z72" s="321"/>
      <c r="AA72" s="321"/>
      <c r="AB72" s="321"/>
      <c r="AC72" s="321"/>
      <c r="AD72" s="321"/>
      <c r="AE72" s="321"/>
      <c r="AF72" s="321"/>
      <c r="AG72" s="321"/>
      <c r="AH72" s="321"/>
      <c r="AI72" s="321"/>
      <c r="AJ72" s="321"/>
      <c r="AK72" s="321"/>
      <c r="AL72" s="321"/>
      <c r="AM72" s="321"/>
      <c r="AN72" s="321"/>
      <c r="AO72" s="321"/>
      <c r="AP72" s="321"/>
      <c r="AQ72" s="321"/>
      <c r="AR72" s="321"/>
      <c r="AS72" s="321"/>
      <c r="AT72" s="321"/>
      <c r="AU72" s="321"/>
      <c r="AV72" s="321"/>
      <c r="AW72" s="321"/>
      <c r="AX72" s="321"/>
      <c r="AY72" s="321"/>
      <c r="AZ72" s="321"/>
      <c r="BA72" s="321"/>
      <c r="BB72" s="321"/>
      <c r="BC72" s="321"/>
      <c r="BD72" s="321"/>
      <c r="BE72" s="321"/>
      <c r="BF72" s="321"/>
      <c r="BG72" s="321"/>
      <c r="BH72" s="321"/>
      <c r="BI72" s="321"/>
      <c r="BJ72" s="321"/>
      <c r="BK72" s="321"/>
      <c r="BL72" s="321"/>
      <c r="BM72" s="321"/>
      <c r="BN72" s="321"/>
      <c r="BO72" s="321"/>
      <c r="BP72" s="321"/>
      <c r="BQ72" s="321"/>
      <c r="BR72" s="321"/>
      <c r="BS72" s="321"/>
      <c r="BT72" s="321"/>
      <c r="BU72" s="321"/>
      <c r="BV72" s="321"/>
      <c r="BW72" s="321"/>
      <c r="BX72" s="321"/>
      <c r="BY72" s="321"/>
    </row>
    <row r="73" spans="1:77" ht="20.100000000000001" customHeight="1">
      <c r="A73" s="321"/>
      <c r="B73" s="321"/>
      <c r="C73" s="321"/>
      <c r="D73" s="321"/>
      <c r="E73" s="321"/>
      <c r="F73" s="321"/>
      <c r="G73" s="321"/>
      <c r="H73" s="321"/>
      <c r="I73" s="321"/>
      <c r="J73" s="321"/>
      <c r="K73" s="321"/>
      <c r="L73" s="321"/>
      <c r="M73" s="321"/>
      <c r="N73" s="321"/>
      <c r="O73" s="321"/>
      <c r="P73" s="321"/>
      <c r="Q73" s="321"/>
      <c r="R73" s="321"/>
      <c r="S73" s="321"/>
      <c r="T73" s="321"/>
      <c r="U73" s="321"/>
      <c r="V73" s="321"/>
      <c r="W73" s="321"/>
      <c r="X73" s="321"/>
      <c r="Y73" s="321"/>
      <c r="Z73" s="321"/>
      <c r="AA73" s="321"/>
      <c r="AB73" s="321"/>
      <c r="AC73" s="321"/>
      <c r="AD73" s="321"/>
      <c r="AE73" s="321"/>
      <c r="AF73" s="321"/>
      <c r="AG73" s="321"/>
      <c r="AH73" s="321"/>
      <c r="AI73" s="321"/>
      <c r="AJ73" s="321"/>
      <c r="AK73" s="321"/>
      <c r="AL73" s="321"/>
      <c r="AM73" s="321"/>
      <c r="AN73" s="321"/>
      <c r="AO73" s="321"/>
      <c r="AP73" s="321"/>
      <c r="AQ73" s="321"/>
      <c r="AR73" s="321"/>
      <c r="AS73" s="321"/>
      <c r="AT73" s="321"/>
      <c r="AU73" s="321"/>
      <c r="AV73" s="321"/>
      <c r="AW73" s="321"/>
      <c r="AX73" s="321"/>
      <c r="AY73" s="321"/>
      <c r="AZ73" s="321"/>
      <c r="BA73" s="321"/>
      <c r="BB73" s="321"/>
      <c r="BC73" s="321"/>
      <c r="BD73" s="321"/>
      <c r="BE73" s="321"/>
      <c r="BF73" s="321"/>
      <c r="BG73" s="321"/>
      <c r="BH73" s="321"/>
      <c r="BI73" s="321"/>
      <c r="BJ73" s="321"/>
      <c r="BK73" s="321"/>
      <c r="BL73" s="321"/>
      <c r="BM73" s="321"/>
      <c r="BN73" s="321"/>
      <c r="BO73" s="321"/>
      <c r="BP73" s="321"/>
      <c r="BQ73" s="321"/>
      <c r="BR73" s="321"/>
      <c r="BS73" s="321"/>
      <c r="BT73" s="321"/>
      <c r="BU73" s="321"/>
      <c r="BV73" s="321"/>
      <c r="BW73" s="321"/>
      <c r="BX73" s="321"/>
      <c r="BY73" s="321"/>
    </row>
    <row r="74" spans="1:77" ht="20.100000000000001" customHeight="1">
      <c r="A74" s="321"/>
      <c r="B74" s="321"/>
      <c r="C74" s="321"/>
      <c r="D74" s="321"/>
      <c r="E74" s="321"/>
      <c r="F74" s="321"/>
      <c r="G74" s="321"/>
      <c r="H74" s="321"/>
      <c r="I74" s="321"/>
      <c r="J74" s="321"/>
      <c r="K74" s="321"/>
      <c r="L74" s="321"/>
      <c r="M74" s="321"/>
      <c r="N74" s="321"/>
      <c r="O74" s="321"/>
      <c r="P74" s="321"/>
      <c r="Q74" s="321"/>
      <c r="R74" s="321"/>
      <c r="S74" s="321"/>
      <c r="T74" s="321"/>
      <c r="U74" s="321"/>
      <c r="V74" s="321"/>
      <c r="W74" s="321"/>
      <c r="X74" s="321"/>
      <c r="Y74" s="321"/>
      <c r="Z74" s="321"/>
      <c r="AA74" s="321"/>
      <c r="AB74" s="321"/>
      <c r="AC74" s="321"/>
      <c r="AD74" s="321"/>
      <c r="AE74" s="321"/>
      <c r="AF74" s="321"/>
      <c r="AG74" s="321"/>
      <c r="AH74" s="321"/>
      <c r="AI74" s="321"/>
      <c r="AJ74" s="321"/>
      <c r="AK74" s="321"/>
      <c r="AL74" s="321"/>
      <c r="AM74" s="321"/>
      <c r="AN74" s="321"/>
      <c r="AO74" s="321"/>
      <c r="AP74" s="321"/>
      <c r="AQ74" s="321"/>
      <c r="AR74" s="321"/>
      <c r="AS74" s="321"/>
      <c r="AT74" s="321"/>
      <c r="AU74" s="321"/>
      <c r="AV74" s="321"/>
      <c r="AW74" s="321"/>
      <c r="AX74" s="321"/>
      <c r="AY74" s="321"/>
      <c r="AZ74" s="321"/>
      <c r="BA74" s="321"/>
      <c r="BB74" s="321"/>
      <c r="BC74" s="321"/>
      <c r="BD74" s="321"/>
      <c r="BE74" s="321"/>
      <c r="BF74" s="321"/>
      <c r="BG74" s="321"/>
      <c r="BH74" s="321"/>
      <c r="BI74" s="321"/>
      <c r="BJ74" s="321"/>
      <c r="BK74" s="321"/>
      <c r="BL74" s="321"/>
      <c r="BM74" s="321"/>
      <c r="BN74" s="321"/>
      <c r="BO74" s="321"/>
      <c r="BP74" s="321"/>
      <c r="BQ74" s="321"/>
      <c r="BR74" s="321"/>
      <c r="BS74" s="321"/>
      <c r="BT74" s="321"/>
      <c r="BU74" s="321"/>
      <c r="BV74" s="321"/>
      <c r="BW74" s="321"/>
      <c r="BX74" s="321"/>
      <c r="BY74" s="321"/>
    </row>
    <row r="75" spans="1:77" ht="20.100000000000001" customHeight="1">
      <c r="A75" s="321"/>
      <c r="B75" s="321"/>
      <c r="C75" s="321"/>
      <c r="D75" s="321"/>
      <c r="E75" s="321"/>
      <c r="F75" s="321"/>
      <c r="G75" s="321"/>
      <c r="H75" s="321"/>
      <c r="I75" s="321"/>
      <c r="J75" s="321"/>
      <c r="K75" s="321"/>
      <c r="L75" s="321"/>
      <c r="M75" s="321"/>
      <c r="N75" s="321"/>
      <c r="O75" s="321"/>
      <c r="P75" s="321"/>
      <c r="Q75" s="321"/>
      <c r="R75" s="321"/>
      <c r="S75" s="321"/>
      <c r="T75" s="321"/>
      <c r="U75" s="321"/>
      <c r="V75" s="321"/>
      <c r="W75" s="321"/>
      <c r="X75" s="321"/>
      <c r="Y75" s="321"/>
      <c r="Z75" s="321"/>
      <c r="AA75" s="321"/>
      <c r="AB75" s="321"/>
      <c r="AC75" s="321"/>
      <c r="AD75" s="321"/>
      <c r="AE75" s="321"/>
      <c r="AF75" s="321"/>
      <c r="AG75" s="321"/>
      <c r="AH75" s="321"/>
      <c r="AI75" s="321"/>
      <c r="AJ75" s="321"/>
      <c r="AK75" s="321"/>
      <c r="AL75" s="321"/>
      <c r="AM75" s="321"/>
      <c r="AN75" s="321"/>
      <c r="AO75" s="321"/>
      <c r="AP75" s="321"/>
      <c r="AQ75" s="321"/>
      <c r="AR75" s="321"/>
      <c r="AS75" s="321"/>
      <c r="AT75" s="321"/>
      <c r="AU75" s="321"/>
      <c r="AV75" s="321"/>
      <c r="AW75" s="321"/>
      <c r="AX75" s="321"/>
      <c r="AY75" s="321"/>
      <c r="AZ75" s="321"/>
      <c r="BA75" s="321"/>
      <c r="BB75" s="321"/>
      <c r="BC75" s="321"/>
      <c r="BD75" s="321"/>
      <c r="BE75" s="321"/>
      <c r="BF75" s="321"/>
      <c r="BG75" s="321"/>
      <c r="BH75" s="321"/>
      <c r="BI75" s="321"/>
      <c r="BJ75" s="321"/>
      <c r="BK75" s="321"/>
      <c r="BL75" s="321"/>
      <c r="BM75" s="321"/>
      <c r="BN75" s="321"/>
      <c r="BO75" s="321"/>
      <c r="BP75" s="321"/>
      <c r="BQ75" s="321"/>
      <c r="BR75" s="321"/>
      <c r="BS75" s="321"/>
      <c r="BT75" s="321"/>
      <c r="BU75" s="321"/>
      <c r="BV75" s="321"/>
      <c r="BW75" s="321"/>
      <c r="BX75" s="321"/>
      <c r="BY75" s="321"/>
    </row>
    <row r="76" spans="1:77" ht="32.25" customHeight="1">
      <c r="A76" s="321"/>
      <c r="B76" s="321"/>
      <c r="C76" s="321"/>
      <c r="D76" s="321"/>
      <c r="E76" s="321"/>
      <c r="F76" s="321"/>
      <c r="G76" s="321"/>
      <c r="H76" s="321"/>
      <c r="I76" s="321"/>
      <c r="J76" s="321"/>
      <c r="K76" s="321"/>
      <c r="L76" s="321"/>
      <c r="M76" s="321"/>
      <c r="N76" s="321"/>
      <c r="O76" s="321"/>
      <c r="P76" s="321"/>
      <c r="Q76" s="321"/>
      <c r="R76" s="321"/>
      <c r="S76" s="321"/>
      <c r="T76" s="321"/>
      <c r="U76" s="321"/>
      <c r="V76" s="321"/>
      <c r="W76" s="321"/>
      <c r="X76" s="321"/>
      <c r="Y76" s="321"/>
      <c r="Z76" s="321"/>
      <c r="AA76" s="321"/>
      <c r="AB76" s="321"/>
      <c r="AC76" s="321"/>
      <c r="AD76" s="321"/>
      <c r="AE76" s="321"/>
      <c r="AF76" s="321"/>
      <c r="AG76" s="321"/>
      <c r="AH76" s="321"/>
      <c r="AI76" s="321"/>
      <c r="AJ76" s="321"/>
      <c r="AK76" s="321"/>
      <c r="AL76" s="321"/>
      <c r="AM76" s="321"/>
      <c r="AN76" s="321"/>
      <c r="AO76" s="321"/>
      <c r="AP76" s="321"/>
      <c r="AQ76" s="321"/>
      <c r="AR76" s="321"/>
      <c r="AS76" s="321"/>
      <c r="AT76" s="321"/>
      <c r="AU76" s="321"/>
      <c r="AV76" s="321"/>
      <c r="AW76" s="321"/>
      <c r="AX76" s="321"/>
      <c r="AY76" s="321"/>
      <c r="AZ76" s="321"/>
      <c r="BA76" s="321"/>
      <c r="BB76" s="321"/>
      <c r="BC76" s="321"/>
      <c r="BD76" s="321"/>
      <c r="BE76" s="321"/>
      <c r="BF76" s="321"/>
      <c r="BG76" s="321"/>
      <c r="BH76" s="321"/>
      <c r="BI76" s="321"/>
      <c r="BJ76" s="321"/>
      <c r="BK76" s="321"/>
      <c r="BL76" s="321"/>
      <c r="BM76" s="321"/>
      <c r="BN76" s="321"/>
      <c r="BO76" s="321"/>
      <c r="BP76" s="321"/>
      <c r="BQ76" s="321"/>
      <c r="BR76" s="321"/>
      <c r="BS76" s="321"/>
      <c r="BT76" s="321"/>
      <c r="BU76" s="321"/>
      <c r="BV76" s="321"/>
      <c r="BW76" s="321"/>
      <c r="BX76" s="321"/>
      <c r="BY76" s="321"/>
    </row>
    <row r="77" spans="1:77" ht="20.100000000000001" customHeight="1">
      <c r="A77" s="321"/>
      <c r="B77" s="321"/>
      <c r="C77" s="321"/>
      <c r="D77" s="321"/>
      <c r="E77" s="321"/>
      <c r="F77" s="321"/>
      <c r="G77" s="321"/>
      <c r="H77" s="321"/>
      <c r="I77" s="321"/>
      <c r="J77" s="321"/>
      <c r="K77" s="321"/>
      <c r="L77" s="321"/>
      <c r="M77" s="321"/>
      <c r="N77" s="321"/>
      <c r="O77" s="321"/>
      <c r="P77" s="321"/>
      <c r="Q77" s="321"/>
      <c r="R77" s="321"/>
      <c r="S77" s="321"/>
      <c r="T77" s="321"/>
      <c r="U77" s="321"/>
      <c r="V77" s="321"/>
      <c r="W77" s="321"/>
      <c r="X77" s="321"/>
      <c r="Y77" s="321"/>
      <c r="Z77" s="321"/>
      <c r="AA77" s="321"/>
      <c r="AB77" s="321"/>
      <c r="AC77" s="321"/>
      <c r="AD77" s="321"/>
      <c r="AE77" s="321"/>
      <c r="AF77" s="321"/>
      <c r="AG77" s="321"/>
      <c r="AH77" s="321"/>
      <c r="AI77" s="321"/>
      <c r="AJ77" s="321"/>
      <c r="AK77" s="321"/>
      <c r="AL77" s="321"/>
      <c r="AM77" s="321"/>
      <c r="AN77" s="321"/>
      <c r="AO77" s="321"/>
      <c r="AP77" s="321"/>
      <c r="AQ77" s="321"/>
      <c r="AR77" s="321"/>
      <c r="AS77" s="321"/>
      <c r="AT77" s="321"/>
      <c r="AU77" s="321"/>
      <c r="AV77" s="321"/>
      <c r="AW77" s="321"/>
      <c r="AX77" s="321"/>
      <c r="AY77" s="321"/>
      <c r="AZ77" s="321"/>
      <c r="BA77" s="321"/>
      <c r="BB77" s="321"/>
      <c r="BC77" s="321"/>
      <c r="BD77" s="321"/>
      <c r="BE77" s="321"/>
      <c r="BF77" s="321"/>
      <c r="BG77" s="321"/>
      <c r="BH77" s="321"/>
      <c r="BI77" s="321"/>
      <c r="BJ77" s="321"/>
      <c r="BK77" s="321"/>
      <c r="BL77" s="321"/>
      <c r="BM77" s="321"/>
      <c r="BN77" s="321"/>
      <c r="BO77" s="321"/>
      <c r="BP77" s="321"/>
      <c r="BQ77" s="321"/>
      <c r="BR77" s="321"/>
      <c r="BS77" s="321"/>
      <c r="BT77" s="321"/>
      <c r="BU77" s="321"/>
      <c r="BV77" s="321"/>
      <c r="BW77" s="321"/>
      <c r="BX77" s="321"/>
      <c r="BY77" s="321"/>
    </row>
    <row r="78" spans="1:77" ht="20.100000000000001" customHeight="1">
      <c r="A78" s="321"/>
      <c r="B78" s="321"/>
      <c r="C78" s="321"/>
      <c r="D78" s="321"/>
      <c r="E78" s="321"/>
      <c r="F78" s="321"/>
      <c r="G78" s="321"/>
      <c r="H78" s="321"/>
      <c r="I78" s="321"/>
      <c r="J78" s="321"/>
      <c r="K78" s="321"/>
      <c r="L78" s="321"/>
      <c r="M78" s="321"/>
      <c r="N78" s="321"/>
      <c r="O78" s="321"/>
      <c r="P78" s="321"/>
      <c r="Q78" s="321"/>
      <c r="R78" s="321"/>
      <c r="S78" s="321"/>
      <c r="T78" s="321"/>
      <c r="U78" s="321"/>
      <c r="V78" s="321"/>
      <c r="W78" s="321"/>
      <c r="X78" s="321"/>
      <c r="Y78" s="321"/>
      <c r="Z78" s="321"/>
      <c r="AA78" s="321"/>
      <c r="AB78" s="321"/>
      <c r="AC78" s="321"/>
      <c r="AD78" s="321"/>
      <c r="AE78" s="321"/>
      <c r="AF78" s="321"/>
      <c r="AG78" s="321"/>
      <c r="AH78" s="321"/>
      <c r="AI78" s="321"/>
      <c r="AJ78" s="321"/>
      <c r="AK78" s="321"/>
      <c r="AL78" s="321"/>
      <c r="AM78" s="321"/>
      <c r="AN78" s="321"/>
      <c r="AO78" s="321"/>
      <c r="AP78" s="321"/>
      <c r="AQ78" s="321"/>
      <c r="AR78" s="321"/>
      <c r="AS78" s="321"/>
      <c r="AT78" s="321"/>
      <c r="AU78" s="321"/>
      <c r="AV78" s="321"/>
      <c r="AW78" s="321"/>
      <c r="AX78" s="321"/>
      <c r="AY78" s="321"/>
      <c r="AZ78" s="321"/>
      <c r="BA78" s="321"/>
      <c r="BB78" s="321"/>
      <c r="BC78" s="321"/>
      <c r="BD78" s="321"/>
      <c r="BE78" s="321"/>
      <c r="BF78" s="321"/>
      <c r="BG78" s="321"/>
      <c r="BH78" s="321"/>
      <c r="BI78" s="321"/>
      <c r="BJ78" s="321"/>
      <c r="BK78" s="321"/>
      <c r="BL78" s="321"/>
      <c r="BM78" s="321"/>
      <c r="BN78" s="321"/>
      <c r="BO78" s="321"/>
      <c r="BP78" s="321"/>
      <c r="BQ78" s="321"/>
      <c r="BR78" s="321"/>
      <c r="BS78" s="321"/>
      <c r="BT78" s="321"/>
      <c r="BU78" s="321"/>
      <c r="BV78" s="321"/>
      <c r="BW78" s="321"/>
      <c r="BX78" s="321"/>
      <c r="BY78" s="321"/>
    </row>
    <row r="79" spans="1:77" ht="20.100000000000001" customHeight="1">
      <c r="A79" s="321"/>
      <c r="B79" s="321"/>
      <c r="C79" s="321"/>
      <c r="D79" s="321"/>
      <c r="E79" s="321"/>
      <c r="F79" s="321"/>
      <c r="G79" s="321"/>
      <c r="H79" s="321"/>
      <c r="I79" s="321"/>
      <c r="J79" s="321"/>
      <c r="K79" s="321"/>
      <c r="L79" s="321"/>
      <c r="M79" s="321"/>
      <c r="N79" s="321"/>
      <c r="O79" s="321"/>
      <c r="P79" s="321"/>
      <c r="Q79" s="321"/>
      <c r="R79" s="321"/>
      <c r="S79" s="321"/>
      <c r="T79" s="321"/>
      <c r="U79" s="321"/>
      <c r="V79" s="321"/>
      <c r="W79" s="321"/>
      <c r="X79" s="321"/>
      <c r="Y79" s="321"/>
      <c r="Z79" s="321"/>
      <c r="AA79" s="321"/>
      <c r="AB79" s="321"/>
      <c r="AC79" s="321"/>
      <c r="AD79" s="321"/>
      <c r="AE79" s="321"/>
      <c r="AF79" s="321"/>
      <c r="AG79" s="321"/>
      <c r="AH79" s="321"/>
      <c r="AI79" s="321"/>
      <c r="AJ79" s="321"/>
      <c r="AK79" s="321"/>
      <c r="AL79" s="321"/>
      <c r="AM79" s="321"/>
      <c r="AN79" s="321"/>
      <c r="AO79" s="321"/>
      <c r="AP79" s="321"/>
      <c r="AQ79" s="321"/>
      <c r="AR79" s="321"/>
      <c r="AS79" s="321"/>
      <c r="AT79" s="321"/>
      <c r="AU79" s="321"/>
      <c r="AV79" s="321"/>
      <c r="AW79" s="321"/>
      <c r="AX79" s="321"/>
      <c r="AY79" s="321"/>
      <c r="AZ79" s="321"/>
      <c r="BA79" s="321"/>
      <c r="BB79" s="321"/>
      <c r="BC79" s="321"/>
      <c r="BD79" s="321"/>
      <c r="BE79" s="321"/>
      <c r="BF79" s="321"/>
      <c r="BG79" s="321"/>
      <c r="BH79" s="321"/>
      <c r="BI79" s="321"/>
      <c r="BJ79" s="321"/>
      <c r="BK79" s="321"/>
      <c r="BL79" s="321"/>
      <c r="BM79" s="321"/>
      <c r="BN79" s="321"/>
      <c r="BO79" s="321"/>
      <c r="BP79" s="321"/>
      <c r="BQ79" s="321"/>
      <c r="BR79" s="321"/>
      <c r="BS79" s="321"/>
      <c r="BT79" s="321"/>
      <c r="BU79" s="321"/>
      <c r="BV79" s="321"/>
      <c r="BW79" s="321"/>
      <c r="BX79" s="321"/>
      <c r="BY79" s="321"/>
    </row>
    <row r="80" spans="1:77" ht="24.75" customHeight="1">
      <c r="A80" s="321"/>
      <c r="B80" s="321"/>
      <c r="C80" s="321"/>
      <c r="D80" s="321"/>
      <c r="E80" s="321"/>
      <c r="F80" s="321"/>
      <c r="G80" s="321"/>
      <c r="H80" s="321"/>
      <c r="I80" s="321"/>
      <c r="J80" s="321"/>
      <c r="K80" s="321"/>
      <c r="L80" s="321"/>
      <c r="M80" s="321"/>
      <c r="N80" s="321"/>
      <c r="O80" s="321"/>
      <c r="P80" s="321"/>
      <c r="Q80" s="321"/>
      <c r="R80" s="321"/>
      <c r="S80" s="321"/>
      <c r="T80" s="321"/>
      <c r="U80" s="321"/>
      <c r="V80" s="321"/>
      <c r="W80" s="321"/>
      <c r="X80" s="321"/>
      <c r="Y80" s="321"/>
      <c r="Z80" s="321"/>
      <c r="AA80" s="321"/>
      <c r="AB80" s="321"/>
      <c r="AC80" s="321"/>
      <c r="AD80" s="321"/>
      <c r="AE80" s="321"/>
      <c r="AF80" s="321"/>
      <c r="AG80" s="321"/>
      <c r="AH80" s="321"/>
      <c r="AI80" s="321"/>
      <c r="AJ80" s="321"/>
      <c r="AK80" s="321"/>
      <c r="AL80" s="321"/>
      <c r="AM80" s="321"/>
      <c r="AN80" s="321"/>
      <c r="AO80" s="321"/>
      <c r="AP80" s="321"/>
      <c r="AQ80" s="321"/>
      <c r="AR80" s="321"/>
      <c r="AS80" s="321"/>
      <c r="AT80" s="321"/>
      <c r="AU80" s="321"/>
      <c r="AV80" s="321"/>
      <c r="AW80" s="321"/>
      <c r="AX80" s="321"/>
      <c r="AY80" s="321"/>
      <c r="AZ80" s="321"/>
      <c r="BA80" s="321"/>
      <c r="BB80" s="321"/>
      <c r="BC80" s="321"/>
      <c r="BD80" s="321"/>
      <c r="BE80" s="321"/>
      <c r="BF80" s="321"/>
      <c r="BG80" s="321"/>
      <c r="BH80" s="321"/>
      <c r="BI80" s="321"/>
      <c r="BJ80" s="321"/>
      <c r="BK80" s="321"/>
      <c r="BL80" s="321"/>
      <c r="BM80" s="321"/>
      <c r="BN80" s="321"/>
      <c r="BO80" s="321"/>
      <c r="BP80" s="321"/>
      <c r="BQ80" s="321"/>
      <c r="BR80" s="321"/>
      <c r="BS80" s="321"/>
      <c r="BT80" s="321"/>
      <c r="BU80" s="321"/>
      <c r="BV80" s="321"/>
      <c r="BW80" s="321"/>
      <c r="BX80" s="321"/>
      <c r="BY80" s="321"/>
    </row>
    <row r="81" spans="1:77" ht="20.100000000000001" customHeight="1">
      <c r="A81" s="321"/>
      <c r="B81" s="321"/>
      <c r="C81" s="321"/>
      <c r="D81" s="321"/>
      <c r="E81" s="321"/>
      <c r="F81" s="321"/>
      <c r="G81" s="321"/>
      <c r="H81" s="321"/>
      <c r="I81" s="321"/>
      <c r="J81" s="321"/>
      <c r="K81" s="321"/>
      <c r="L81" s="321"/>
      <c r="M81" s="321"/>
      <c r="N81" s="321"/>
      <c r="O81" s="321"/>
      <c r="P81" s="321"/>
      <c r="Q81" s="321"/>
      <c r="R81" s="321"/>
      <c r="S81" s="321"/>
      <c r="T81" s="321"/>
      <c r="U81" s="321"/>
      <c r="V81" s="321"/>
      <c r="W81" s="321"/>
      <c r="X81" s="321"/>
      <c r="Y81" s="321"/>
      <c r="Z81" s="321"/>
      <c r="AA81" s="321"/>
      <c r="AB81" s="321"/>
      <c r="AC81" s="321"/>
      <c r="AD81" s="321"/>
      <c r="AE81" s="321"/>
      <c r="AF81" s="321"/>
      <c r="AG81" s="321"/>
      <c r="AH81" s="321"/>
      <c r="AI81" s="321"/>
      <c r="AJ81" s="321"/>
      <c r="AK81" s="321"/>
      <c r="AL81" s="321"/>
      <c r="AM81" s="321"/>
      <c r="AN81" s="321"/>
      <c r="AO81" s="321"/>
      <c r="AP81" s="321"/>
      <c r="AQ81" s="321"/>
      <c r="AR81" s="321"/>
      <c r="AS81" s="321"/>
      <c r="AT81" s="321"/>
      <c r="AU81" s="321"/>
      <c r="AV81" s="321"/>
      <c r="AW81" s="321"/>
      <c r="AX81" s="321"/>
      <c r="AY81" s="321"/>
      <c r="AZ81" s="321"/>
      <c r="BA81" s="321"/>
      <c r="BB81" s="321"/>
      <c r="BC81" s="321"/>
      <c r="BD81" s="321"/>
      <c r="BE81" s="321"/>
      <c r="BF81" s="321"/>
      <c r="BG81" s="321"/>
      <c r="BH81" s="321"/>
      <c r="BI81" s="321"/>
      <c r="BJ81" s="321"/>
      <c r="BK81" s="321"/>
      <c r="BL81" s="321"/>
      <c r="BM81" s="321"/>
      <c r="BN81" s="321"/>
      <c r="BO81" s="321"/>
      <c r="BP81" s="321"/>
      <c r="BQ81" s="321"/>
      <c r="BR81" s="321"/>
      <c r="BS81" s="321"/>
      <c r="BT81" s="321"/>
      <c r="BU81" s="321"/>
      <c r="BV81" s="321"/>
      <c r="BW81" s="321"/>
      <c r="BX81" s="321"/>
      <c r="BY81" s="321"/>
    </row>
    <row r="82" spans="1:77" ht="20.100000000000001" customHeight="1">
      <c r="A82" s="321"/>
      <c r="B82" s="321"/>
      <c r="C82" s="321"/>
      <c r="D82" s="321"/>
      <c r="E82" s="321"/>
      <c r="F82" s="321"/>
      <c r="G82" s="321"/>
      <c r="H82" s="321"/>
      <c r="I82" s="321"/>
      <c r="J82" s="321"/>
      <c r="K82" s="321"/>
      <c r="L82" s="321"/>
      <c r="M82" s="321"/>
      <c r="N82" s="321"/>
      <c r="O82" s="321"/>
      <c r="P82" s="321"/>
      <c r="Q82" s="321"/>
      <c r="R82" s="321"/>
      <c r="S82" s="321"/>
      <c r="T82" s="321"/>
      <c r="U82" s="321"/>
      <c r="V82" s="321"/>
      <c r="W82" s="321"/>
      <c r="X82" s="321"/>
      <c r="Y82" s="321"/>
      <c r="Z82" s="321"/>
      <c r="AA82" s="321"/>
      <c r="AB82" s="321"/>
      <c r="AC82" s="321"/>
      <c r="AD82" s="321"/>
      <c r="AE82" s="321"/>
      <c r="AF82" s="321"/>
      <c r="AG82" s="321"/>
      <c r="AH82" s="321"/>
      <c r="AI82" s="321"/>
      <c r="AJ82" s="321"/>
      <c r="AK82" s="321"/>
      <c r="AL82" s="321"/>
      <c r="AM82" s="321"/>
      <c r="AN82" s="321"/>
      <c r="AO82" s="321"/>
      <c r="AP82" s="321"/>
      <c r="AQ82" s="321"/>
      <c r="AR82" s="321"/>
      <c r="AS82" s="321"/>
      <c r="AT82" s="321"/>
      <c r="AU82" s="321"/>
      <c r="AV82" s="321"/>
      <c r="AW82" s="321"/>
      <c r="AX82" s="321"/>
      <c r="AY82" s="321"/>
      <c r="AZ82" s="321"/>
      <c r="BA82" s="321"/>
      <c r="BB82" s="321"/>
      <c r="BC82" s="321"/>
      <c r="BD82" s="321"/>
      <c r="BE82" s="321"/>
      <c r="BF82" s="321"/>
      <c r="BG82" s="321"/>
      <c r="BH82" s="321"/>
      <c r="BI82" s="321"/>
      <c r="BJ82" s="321"/>
      <c r="BK82" s="321"/>
      <c r="BL82" s="321"/>
      <c r="BM82" s="321"/>
      <c r="BN82" s="321"/>
      <c r="BO82" s="321"/>
      <c r="BP82" s="321"/>
      <c r="BQ82" s="321"/>
      <c r="BR82" s="321"/>
      <c r="BS82" s="321"/>
      <c r="BT82" s="321"/>
      <c r="BU82" s="321"/>
      <c r="BV82" s="321"/>
      <c r="BW82" s="321"/>
      <c r="BX82" s="321"/>
      <c r="BY82" s="321"/>
    </row>
    <row r="83" spans="1:77" ht="20.100000000000001" customHeight="1">
      <c r="A83" s="321"/>
      <c r="B83" s="321"/>
      <c r="C83" s="321"/>
      <c r="D83" s="321"/>
      <c r="E83" s="321"/>
      <c r="F83" s="321"/>
      <c r="G83" s="321"/>
      <c r="H83" s="321"/>
      <c r="I83" s="321"/>
      <c r="J83" s="321"/>
      <c r="K83" s="321"/>
      <c r="L83" s="321"/>
      <c r="M83" s="321"/>
      <c r="N83" s="321"/>
      <c r="O83" s="321"/>
      <c r="P83" s="321"/>
      <c r="Q83" s="321"/>
      <c r="R83" s="321"/>
      <c r="S83" s="321"/>
      <c r="T83" s="321"/>
      <c r="U83" s="321"/>
      <c r="V83" s="321"/>
      <c r="W83" s="321"/>
      <c r="X83" s="321"/>
      <c r="Y83" s="321"/>
      <c r="Z83" s="321"/>
      <c r="AA83" s="321"/>
      <c r="AB83" s="321"/>
      <c r="AC83" s="321"/>
      <c r="AD83" s="321"/>
      <c r="AE83" s="321"/>
      <c r="AF83" s="321"/>
      <c r="AG83" s="321"/>
      <c r="AH83" s="321"/>
      <c r="AI83" s="321"/>
      <c r="AJ83" s="321"/>
      <c r="AK83" s="321"/>
      <c r="AL83" s="321"/>
      <c r="AM83" s="321"/>
      <c r="AN83" s="321"/>
      <c r="AO83" s="321"/>
      <c r="AP83" s="321"/>
      <c r="AQ83" s="321"/>
      <c r="AR83" s="321"/>
      <c r="AS83" s="321"/>
      <c r="AT83" s="321"/>
      <c r="AU83" s="321"/>
      <c r="AV83" s="321"/>
      <c r="AW83" s="321"/>
      <c r="AX83" s="321"/>
      <c r="AY83" s="321"/>
      <c r="AZ83" s="321"/>
      <c r="BA83" s="321"/>
      <c r="BB83" s="321"/>
      <c r="BC83" s="321"/>
      <c r="BD83" s="321"/>
      <c r="BE83" s="321"/>
      <c r="BF83" s="321"/>
      <c r="BG83" s="321"/>
      <c r="BH83" s="321"/>
      <c r="BI83" s="321"/>
      <c r="BJ83" s="321"/>
      <c r="BK83" s="321"/>
      <c r="BL83" s="321"/>
      <c r="BM83" s="321"/>
      <c r="BN83" s="321"/>
      <c r="BO83" s="321"/>
      <c r="BP83" s="321"/>
      <c r="BQ83" s="321"/>
      <c r="BR83" s="321"/>
      <c r="BS83" s="321"/>
      <c r="BT83" s="321"/>
      <c r="BU83" s="321"/>
      <c r="BV83" s="321"/>
      <c r="BW83" s="321"/>
      <c r="BX83" s="321"/>
      <c r="BY83" s="321"/>
    </row>
    <row r="84" spans="1:77" ht="24.75" customHeight="1">
      <c r="A84" s="321"/>
      <c r="B84" s="321"/>
      <c r="C84" s="321"/>
      <c r="D84" s="321"/>
      <c r="E84" s="321"/>
      <c r="F84" s="321"/>
      <c r="G84" s="321"/>
      <c r="H84" s="321"/>
      <c r="I84" s="321"/>
      <c r="J84" s="321"/>
      <c r="K84" s="321"/>
      <c r="L84" s="321"/>
      <c r="M84" s="321"/>
      <c r="N84" s="321"/>
      <c r="O84" s="321"/>
      <c r="P84" s="321"/>
      <c r="Q84" s="321"/>
      <c r="R84" s="321"/>
      <c r="S84" s="321"/>
      <c r="T84" s="321"/>
      <c r="U84" s="321"/>
      <c r="V84" s="321"/>
      <c r="W84" s="321"/>
      <c r="X84" s="321"/>
      <c r="Y84" s="321"/>
      <c r="Z84" s="321"/>
      <c r="AA84" s="321"/>
      <c r="AB84" s="321"/>
      <c r="AC84" s="321"/>
      <c r="AD84" s="321"/>
      <c r="AE84" s="321"/>
      <c r="AF84" s="321"/>
      <c r="AG84" s="321"/>
      <c r="AH84" s="321"/>
      <c r="AI84" s="321"/>
      <c r="AJ84" s="321"/>
      <c r="AK84" s="321"/>
      <c r="AL84" s="321"/>
      <c r="AM84" s="321"/>
      <c r="AN84" s="321"/>
      <c r="AO84" s="321"/>
      <c r="AP84" s="321"/>
      <c r="AQ84" s="321"/>
      <c r="AR84" s="321"/>
      <c r="AS84" s="321"/>
      <c r="AT84" s="321"/>
      <c r="AU84" s="321"/>
      <c r="AV84" s="321"/>
      <c r="AW84" s="321"/>
      <c r="AX84" s="321"/>
      <c r="AY84" s="321"/>
      <c r="AZ84" s="321"/>
      <c r="BA84" s="321"/>
      <c r="BB84" s="321"/>
      <c r="BC84" s="321"/>
      <c r="BD84" s="321"/>
      <c r="BE84" s="321"/>
      <c r="BF84" s="321"/>
      <c r="BG84" s="321"/>
      <c r="BH84" s="321"/>
      <c r="BI84" s="321"/>
      <c r="BJ84" s="321"/>
      <c r="BK84" s="321"/>
      <c r="BL84" s="321"/>
      <c r="BM84" s="321"/>
      <c r="BN84" s="321"/>
      <c r="BO84" s="321"/>
      <c r="BP84" s="321"/>
      <c r="BQ84" s="321"/>
      <c r="BR84" s="321"/>
      <c r="BS84" s="321"/>
      <c r="BT84" s="321"/>
      <c r="BU84" s="321"/>
      <c r="BV84" s="321"/>
      <c r="BW84" s="321"/>
      <c r="BX84" s="321"/>
      <c r="BY84" s="321"/>
    </row>
    <row r="85" spans="1:77" ht="24.75" customHeight="1">
      <c r="A85" s="321"/>
      <c r="B85" s="321"/>
      <c r="C85" s="321"/>
      <c r="D85" s="321"/>
      <c r="E85" s="321"/>
      <c r="F85" s="321"/>
      <c r="G85" s="321"/>
      <c r="H85" s="321"/>
      <c r="I85" s="321"/>
      <c r="J85" s="321"/>
      <c r="K85" s="321"/>
      <c r="L85" s="321"/>
      <c r="M85" s="321"/>
      <c r="N85" s="321"/>
      <c r="O85" s="321"/>
      <c r="P85" s="321"/>
      <c r="Q85" s="321"/>
      <c r="R85" s="321"/>
      <c r="S85" s="321"/>
      <c r="T85" s="321"/>
      <c r="U85" s="321"/>
      <c r="V85" s="321"/>
      <c r="W85" s="321"/>
      <c r="X85" s="321"/>
      <c r="Y85" s="321"/>
      <c r="Z85" s="321"/>
      <c r="AA85" s="321"/>
      <c r="AB85" s="321"/>
      <c r="AC85" s="321"/>
      <c r="AD85" s="321"/>
      <c r="AE85" s="321"/>
      <c r="AF85" s="321"/>
      <c r="AG85" s="321"/>
      <c r="AH85" s="321"/>
      <c r="AI85" s="321"/>
      <c r="AJ85" s="321"/>
      <c r="AK85" s="321"/>
      <c r="AL85" s="321"/>
      <c r="AM85" s="321"/>
      <c r="AN85" s="321"/>
      <c r="AO85" s="321"/>
      <c r="AP85" s="321"/>
      <c r="AQ85" s="321"/>
      <c r="AR85" s="321"/>
      <c r="AS85" s="321"/>
      <c r="AT85" s="321"/>
      <c r="AU85" s="321"/>
      <c r="AV85" s="321"/>
      <c r="AW85" s="321"/>
      <c r="AX85" s="321"/>
      <c r="AY85" s="321"/>
      <c r="AZ85" s="321"/>
      <c r="BA85" s="321"/>
      <c r="BB85" s="321"/>
      <c r="BC85" s="321"/>
      <c r="BD85" s="321"/>
      <c r="BE85" s="321"/>
      <c r="BF85" s="321"/>
      <c r="BG85" s="321"/>
      <c r="BH85" s="321"/>
      <c r="BI85" s="321"/>
      <c r="BJ85" s="321"/>
      <c r="BK85" s="321"/>
      <c r="BL85" s="321"/>
      <c r="BM85" s="321"/>
      <c r="BN85" s="321"/>
      <c r="BO85" s="321"/>
      <c r="BP85" s="321"/>
      <c r="BQ85" s="321"/>
      <c r="BR85" s="321"/>
      <c r="BS85" s="321"/>
      <c r="BT85" s="321"/>
      <c r="BU85" s="321"/>
      <c r="BV85" s="321"/>
      <c r="BW85" s="321"/>
      <c r="BX85" s="321"/>
      <c r="BY85" s="321"/>
    </row>
    <row r="86" spans="1:77" ht="23.25" customHeight="1">
      <c r="A86" s="321"/>
      <c r="B86" s="321"/>
      <c r="C86" s="321"/>
      <c r="D86" s="321"/>
      <c r="E86" s="321"/>
      <c r="F86" s="321"/>
      <c r="G86" s="321"/>
      <c r="H86" s="321"/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321"/>
      <c r="U86" s="321"/>
      <c r="V86" s="321"/>
      <c r="W86" s="321"/>
      <c r="X86" s="321"/>
      <c r="Y86" s="321"/>
      <c r="Z86" s="321"/>
      <c r="AA86" s="321"/>
      <c r="AB86" s="321"/>
      <c r="AC86" s="321"/>
      <c r="AD86" s="321"/>
      <c r="AE86" s="321"/>
      <c r="AF86" s="321"/>
      <c r="AG86" s="321"/>
      <c r="AH86" s="321"/>
      <c r="AI86" s="321"/>
      <c r="AJ86" s="321"/>
      <c r="AK86" s="321"/>
      <c r="AL86" s="321"/>
      <c r="AM86" s="321"/>
      <c r="AN86" s="321"/>
      <c r="AO86" s="321"/>
      <c r="AP86" s="321"/>
      <c r="AQ86" s="321"/>
      <c r="AR86" s="321"/>
      <c r="AS86" s="321"/>
      <c r="AT86" s="321"/>
      <c r="AU86" s="321"/>
      <c r="AV86" s="321"/>
      <c r="AW86" s="321"/>
      <c r="AX86" s="321"/>
      <c r="AY86" s="321"/>
      <c r="AZ86" s="321"/>
      <c r="BA86" s="321"/>
      <c r="BB86" s="321"/>
      <c r="BC86" s="321"/>
      <c r="BD86" s="321"/>
      <c r="BE86" s="321"/>
      <c r="BF86" s="321"/>
      <c r="BG86" s="321"/>
      <c r="BH86" s="321"/>
      <c r="BI86" s="321"/>
      <c r="BJ86" s="321"/>
      <c r="BK86" s="321"/>
      <c r="BL86" s="321"/>
      <c r="BM86" s="321"/>
      <c r="BN86" s="321"/>
      <c r="BO86" s="321"/>
      <c r="BP86" s="321"/>
      <c r="BQ86" s="321"/>
      <c r="BR86" s="321"/>
      <c r="BS86" s="321"/>
      <c r="BT86" s="321"/>
      <c r="BU86" s="321"/>
      <c r="BV86" s="321"/>
      <c r="BW86" s="321"/>
      <c r="BX86" s="321"/>
      <c r="BY86" s="321"/>
    </row>
    <row r="87" spans="1:77" ht="25.5" customHeight="1">
      <c r="A87" s="321"/>
      <c r="B87" s="321"/>
      <c r="C87" s="321"/>
      <c r="D87" s="321"/>
      <c r="E87" s="321"/>
      <c r="F87" s="321"/>
      <c r="G87" s="321"/>
      <c r="H87" s="321"/>
      <c r="I87" s="321"/>
      <c r="J87" s="321"/>
      <c r="K87" s="321"/>
      <c r="L87" s="321"/>
      <c r="M87" s="321"/>
      <c r="N87" s="321"/>
      <c r="O87" s="321"/>
      <c r="P87" s="321"/>
      <c r="Q87" s="321"/>
      <c r="R87" s="321"/>
      <c r="S87" s="321"/>
      <c r="T87" s="321"/>
      <c r="U87" s="321"/>
      <c r="V87" s="321"/>
      <c r="W87" s="321"/>
      <c r="X87" s="321"/>
      <c r="Y87" s="321"/>
      <c r="Z87" s="321"/>
      <c r="AA87" s="321"/>
      <c r="AB87" s="321"/>
      <c r="AC87" s="321"/>
      <c r="AD87" s="321"/>
      <c r="AE87" s="321"/>
      <c r="AF87" s="321"/>
      <c r="AG87" s="321"/>
      <c r="AH87" s="321"/>
      <c r="AI87" s="321"/>
      <c r="AJ87" s="321"/>
      <c r="AK87" s="321"/>
      <c r="AL87" s="321"/>
      <c r="AM87" s="321"/>
      <c r="AN87" s="321"/>
      <c r="AO87" s="321"/>
      <c r="AP87" s="321"/>
      <c r="AQ87" s="321"/>
      <c r="AR87" s="321"/>
      <c r="AS87" s="321"/>
      <c r="AT87" s="321"/>
      <c r="AU87" s="321"/>
      <c r="AV87" s="321"/>
      <c r="AW87" s="321"/>
      <c r="AX87" s="321"/>
      <c r="AY87" s="321"/>
      <c r="AZ87" s="321"/>
      <c r="BA87" s="321"/>
      <c r="BB87" s="321"/>
      <c r="BC87" s="321"/>
      <c r="BD87" s="321"/>
      <c r="BE87" s="321"/>
      <c r="BF87" s="321"/>
      <c r="BG87" s="321"/>
      <c r="BH87" s="321"/>
      <c r="BI87" s="321"/>
      <c r="BJ87" s="321"/>
      <c r="BK87" s="321"/>
      <c r="BL87" s="321"/>
      <c r="BM87" s="321"/>
      <c r="BN87" s="321"/>
      <c r="BO87" s="321"/>
      <c r="BP87" s="321"/>
      <c r="BQ87" s="321"/>
      <c r="BR87" s="321"/>
      <c r="BS87" s="321"/>
      <c r="BT87" s="321"/>
      <c r="BU87" s="321"/>
      <c r="BV87" s="321"/>
      <c r="BW87" s="321"/>
      <c r="BX87" s="321"/>
      <c r="BY87" s="321"/>
    </row>
    <row r="88" spans="1:77" ht="20.100000000000001" customHeight="1">
      <c r="A88" s="321"/>
      <c r="B88" s="321"/>
      <c r="C88" s="321"/>
      <c r="D88" s="321"/>
      <c r="E88" s="321"/>
      <c r="F88" s="321"/>
      <c r="G88" s="321"/>
      <c r="H88" s="321"/>
      <c r="I88" s="321"/>
      <c r="J88" s="321"/>
      <c r="K88" s="321"/>
      <c r="L88" s="321"/>
      <c r="M88" s="321"/>
      <c r="N88" s="321"/>
      <c r="O88" s="321"/>
      <c r="P88" s="321"/>
      <c r="Q88" s="321"/>
      <c r="R88" s="321"/>
      <c r="S88" s="321"/>
      <c r="T88" s="321"/>
      <c r="U88" s="321"/>
      <c r="V88" s="321"/>
      <c r="W88" s="321"/>
      <c r="X88" s="321"/>
      <c r="Y88" s="321"/>
      <c r="Z88" s="321"/>
      <c r="AA88" s="321"/>
      <c r="AB88" s="321"/>
      <c r="AC88" s="321"/>
      <c r="AD88" s="321"/>
      <c r="AE88" s="321"/>
      <c r="AF88" s="321"/>
      <c r="AG88" s="321"/>
      <c r="AH88" s="321"/>
      <c r="AI88" s="321"/>
      <c r="AJ88" s="321"/>
      <c r="AK88" s="321"/>
      <c r="AL88" s="321"/>
      <c r="AM88" s="321"/>
      <c r="AN88" s="321"/>
      <c r="AO88" s="321"/>
      <c r="AP88" s="321"/>
      <c r="AQ88" s="321"/>
      <c r="AR88" s="321"/>
      <c r="AS88" s="321"/>
      <c r="AT88" s="321"/>
      <c r="AU88" s="321"/>
      <c r="AV88" s="321"/>
      <c r="AW88" s="321"/>
      <c r="AX88" s="321"/>
      <c r="AY88" s="321"/>
      <c r="AZ88" s="321"/>
      <c r="BA88" s="321"/>
      <c r="BB88" s="321"/>
      <c r="BC88" s="321"/>
      <c r="BD88" s="321"/>
      <c r="BE88" s="321"/>
      <c r="BF88" s="321"/>
      <c r="BG88" s="321"/>
      <c r="BH88" s="321"/>
      <c r="BI88" s="321"/>
      <c r="BJ88" s="321"/>
      <c r="BK88" s="321"/>
      <c r="BL88" s="321"/>
      <c r="BM88" s="321"/>
      <c r="BN88" s="321"/>
      <c r="BO88" s="321"/>
      <c r="BP88" s="321"/>
      <c r="BQ88" s="321"/>
      <c r="BR88" s="321"/>
      <c r="BS88" s="321"/>
      <c r="BT88" s="321"/>
      <c r="BU88" s="321"/>
      <c r="BV88" s="321"/>
      <c r="BW88" s="321"/>
      <c r="BX88" s="321"/>
      <c r="BY88" s="321"/>
    </row>
    <row r="89" spans="1:77" ht="18.75">
      <c r="A89" s="321"/>
      <c r="B89" s="321"/>
      <c r="C89" s="321"/>
      <c r="D89" s="321"/>
      <c r="E89" s="321"/>
      <c r="F89" s="321"/>
      <c r="G89" s="321"/>
      <c r="H89" s="321"/>
      <c r="I89" s="321"/>
      <c r="J89" s="321"/>
      <c r="K89" s="321"/>
      <c r="L89" s="321"/>
      <c r="M89" s="321"/>
      <c r="N89" s="321"/>
      <c r="O89" s="321"/>
      <c r="P89" s="321"/>
      <c r="Q89" s="321"/>
      <c r="R89" s="321"/>
      <c r="S89" s="321"/>
      <c r="T89" s="321"/>
      <c r="U89" s="321"/>
      <c r="V89" s="321"/>
      <c r="W89" s="321"/>
      <c r="X89" s="321"/>
      <c r="Y89" s="321"/>
      <c r="Z89" s="321"/>
      <c r="AA89" s="321"/>
      <c r="AB89" s="321"/>
      <c r="AC89" s="321"/>
      <c r="AD89" s="321"/>
      <c r="AE89" s="321"/>
      <c r="AF89" s="321"/>
      <c r="AG89" s="321"/>
      <c r="AH89" s="321"/>
      <c r="AI89" s="321"/>
      <c r="AJ89" s="321"/>
      <c r="AK89" s="321"/>
      <c r="AL89" s="321"/>
      <c r="AM89" s="321"/>
      <c r="AN89" s="321"/>
      <c r="AO89" s="321"/>
      <c r="AP89" s="321"/>
      <c r="AQ89" s="321"/>
      <c r="AR89" s="321"/>
      <c r="AS89" s="321"/>
      <c r="AT89" s="321"/>
      <c r="AU89" s="321"/>
      <c r="AV89" s="321"/>
      <c r="AW89" s="321"/>
      <c r="AX89" s="321"/>
      <c r="AY89" s="321"/>
      <c r="AZ89" s="321"/>
      <c r="BA89" s="321"/>
      <c r="BB89" s="321"/>
      <c r="BC89" s="321"/>
      <c r="BD89" s="321"/>
      <c r="BE89" s="321"/>
      <c r="BF89" s="321"/>
      <c r="BG89" s="321"/>
      <c r="BH89" s="321"/>
      <c r="BI89" s="321"/>
      <c r="BJ89" s="321"/>
      <c r="BK89" s="321"/>
      <c r="BL89" s="321"/>
      <c r="BM89" s="321"/>
      <c r="BN89" s="321"/>
      <c r="BO89" s="321"/>
      <c r="BP89" s="321"/>
      <c r="BQ89" s="321"/>
      <c r="BR89" s="321"/>
      <c r="BS89" s="321"/>
      <c r="BT89" s="321"/>
      <c r="BU89" s="321"/>
      <c r="BV89" s="321"/>
      <c r="BW89" s="321"/>
      <c r="BX89" s="321"/>
      <c r="BY89" s="321"/>
    </row>
    <row r="90" spans="1:77" ht="22.5" customHeight="1">
      <c r="A90" s="321"/>
      <c r="B90" s="321"/>
      <c r="C90" s="321"/>
      <c r="D90" s="321"/>
      <c r="E90" s="321"/>
      <c r="F90" s="321"/>
      <c r="G90" s="321"/>
      <c r="H90" s="321"/>
      <c r="I90" s="321"/>
      <c r="J90" s="321"/>
      <c r="K90" s="321"/>
      <c r="L90" s="321"/>
      <c r="M90" s="321"/>
      <c r="N90" s="321"/>
      <c r="O90" s="321"/>
      <c r="P90" s="321"/>
      <c r="Q90" s="321"/>
      <c r="R90" s="321"/>
      <c r="S90" s="321"/>
      <c r="T90" s="321"/>
      <c r="U90" s="321"/>
      <c r="V90" s="321"/>
      <c r="W90" s="321"/>
      <c r="X90" s="321"/>
      <c r="Y90" s="321"/>
      <c r="Z90" s="321"/>
      <c r="AA90" s="321"/>
      <c r="AB90" s="321"/>
      <c r="AC90" s="321"/>
      <c r="AD90" s="321"/>
      <c r="AE90" s="321"/>
      <c r="AF90" s="321"/>
      <c r="AG90" s="321"/>
      <c r="AH90" s="321"/>
      <c r="AI90" s="321"/>
      <c r="AJ90" s="321"/>
      <c r="AK90" s="321"/>
      <c r="AL90" s="321"/>
      <c r="AM90" s="321"/>
      <c r="AN90" s="321"/>
      <c r="AO90" s="321"/>
      <c r="AP90" s="321"/>
      <c r="AQ90" s="321"/>
      <c r="AR90" s="321"/>
      <c r="AS90" s="321"/>
      <c r="AT90" s="321"/>
      <c r="AU90" s="321"/>
      <c r="AV90" s="321"/>
      <c r="AW90" s="321"/>
      <c r="AX90" s="321"/>
      <c r="AY90" s="321"/>
      <c r="AZ90" s="321"/>
      <c r="BA90" s="321"/>
      <c r="BB90" s="321"/>
      <c r="BC90" s="321"/>
      <c r="BD90" s="321"/>
      <c r="BE90" s="321"/>
      <c r="BF90" s="321"/>
      <c r="BG90" s="321"/>
      <c r="BH90" s="321"/>
      <c r="BI90" s="321"/>
      <c r="BJ90" s="321"/>
      <c r="BK90" s="321"/>
      <c r="BL90" s="321"/>
      <c r="BM90" s="321"/>
      <c r="BN90" s="321"/>
      <c r="BO90" s="321"/>
      <c r="BP90" s="321"/>
      <c r="BQ90" s="321"/>
      <c r="BR90" s="321"/>
      <c r="BS90" s="321"/>
      <c r="BT90" s="321"/>
      <c r="BU90" s="321"/>
      <c r="BV90" s="321"/>
      <c r="BW90" s="321"/>
      <c r="BX90" s="321"/>
      <c r="BY90" s="321"/>
    </row>
    <row r="91" spans="1:77" ht="18.75">
      <c r="A91" s="321"/>
      <c r="B91" s="321"/>
      <c r="C91" s="321"/>
      <c r="D91" s="321"/>
      <c r="E91" s="321"/>
      <c r="F91" s="321"/>
      <c r="G91" s="321"/>
      <c r="H91" s="321"/>
      <c r="I91" s="321"/>
      <c r="J91" s="321"/>
      <c r="K91" s="321"/>
      <c r="L91" s="321"/>
      <c r="M91" s="321"/>
      <c r="N91" s="321"/>
      <c r="O91" s="321"/>
      <c r="P91" s="321"/>
      <c r="Q91" s="321"/>
      <c r="R91" s="321"/>
      <c r="S91" s="321"/>
      <c r="T91" s="321"/>
      <c r="U91" s="321"/>
      <c r="V91" s="321"/>
      <c r="W91" s="321"/>
      <c r="X91" s="321"/>
      <c r="Y91" s="321"/>
      <c r="Z91" s="321"/>
      <c r="AA91" s="321"/>
      <c r="AB91" s="321"/>
      <c r="AC91" s="321"/>
      <c r="AD91" s="321"/>
      <c r="AE91" s="321"/>
      <c r="AF91" s="321"/>
      <c r="AG91" s="321"/>
      <c r="AH91" s="321"/>
      <c r="AI91" s="321"/>
      <c r="AJ91" s="321"/>
      <c r="AK91" s="321"/>
      <c r="AL91" s="321"/>
      <c r="AM91" s="321"/>
      <c r="AN91" s="321"/>
      <c r="AO91" s="321"/>
      <c r="AP91" s="321"/>
      <c r="AQ91" s="321"/>
      <c r="AR91" s="321"/>
      <c r="AS91" s="321"/>
      <c r="AT91" s="321"/>
      <c r="AU91" s="321"/>
      <c r="AV91" s="321"/>
      <c r="AW91" s="321"/>
      <c r="AX91" s="321"/>
      <c r="AY91" s="321"/>
      <c r="AZ91" s="321"/>
      <c r="BA91" s="321"/>
      <c r="BB91" s="321"/>
      <c r="BC91" s="321"/>
      <c r="BD91" s="321"/>
      <c r="BE91" s="321"/>
      <c r="BF91" s="321"/>
      <c r="BG91" s="321"/>
      <c r="BH91" s="321"/>
      <c r="BI91" s="321"/>
      <c r="BJ91" s="321"/>
      <c r="BK91" s="321"/>
      <c r="BL91" s="321"/>
      <c r="BM91" s="321"/>
      <c r="BN91" s="321"/>
      <c r="BO91" s="321"/>
      <c r="BP91" s="321"/>
      <c r="BQ91" s="321"/>
      <c r="BR91" s="321"/>
      <c r="BS91" s="321"/>
      <c r="BT91" s="321"/>
      <c r="BU91" s="321"/>
      <c r="BV91" s="321"/>
      <c r="BW91" s="321"/>
      <c r="BX91" s="321"/>
      <c r="BY91" s="321"/>
    </row>
    <row r="92" spans="1:77" ht="18.75">
      <c r="A92" s="321"/>
      <c r="B92" s="321"/>
      <c r="C92" s="321"/>
      <c r="D92" s="321"/>
      <c r="E92" s="321"/>
      <c r="F92" s="321"/>
      <c r="G92" s="321"/>
      <c r="H92" s="321"/>
      <c r="I92" s="321"/>
      <c r="J92" s="321"/>
      <c r="K92" s="321"/>
      <c r="L92" s="321"/>
      <c r="M92" s="321"/>
      <c r="N92" s="321"/>
      <c r="O92" s="321"/>
      <c r="P92" s="321"/>
      <c r="Q92" s="321"/>
      <c r="R92" s="321"/>
      <c r="S92" s="321"/>
      <c r="T92" s="321"/>
      <c r="U92" s="321"/>
      <c r="V92" s="321"/>
      <c r="W92" s="321"/>
      <c r="X92" s="321"/>
      <c r="Y92" s="321"/>
      <c r="Z92" s="321"/>
      <c r="AA92" s="321"/>
      <c r="AB92" s="321"/>
      <c r="AC92" s="321"/>
      <c r="AD92" s="321"/>
      <c r="AE92" s="321"/>
      <c r="AF92" s="321"/>
      <c r="AG92" s="321"/>
      <c r="AH92" s="321"/>
      <c r="AI92" s="321"/>
      <c r="AJ92" s="321"/>
      <c r="AK92" s="321"/>
      <c r="AL92" s="321"/>
      <c r="AM92" s="321"/>
      <c r="AN92" s="321"/>
      <c r="AO92" s="321"/>
      <c r="AP92" s="321"/>
      <c r="AQ92" s="321"/>
      <c r="AR92" s="321"/>
      <c r="AS92" s="321"/>
      <c r="AT92" s="321"/>
      <c r="AU92" s="321"/>
      <c r="AV92" s="321"/>
      <c r="AW92" s="321"/>
      <c r="AX92" s="321"/>
      <c r="AY92" s="321"/>
      <c r="AZ92" s="321"/>
      <c r="BA92" s="321"/>
      <c r="BB92" s="321"/>
      <c r="BC92" s="321"/>
      <c r="BD92" s="321"/>
      <c r="BE92" s="321"/>
      <c r="BF92" s="321"/>
      <c r="BG92" s="321"/>
      <c r="BH92" s="321"/>
      <c r="BI92" s="321"/>
      <c r="BJ92" s="321"/>
      <c r="BK92" s="321"/>
      <c r="BL92" s="321"/>
      <c r="BM92" s="321"/>
      <c r="BN92" s="321"/>
      <c r="BO92" s="321"/>
      <c r="BP92" s="321"/>
      <c r="BQ92" s="321"/>
      <c r="BR92" s="321"/>
      <c r="BS92" s="321"/>
      <c r="BT92" s="321"/>
      <c r="BU92" s="321"/>
      <c r="BV92" s="321"/>
      <c r="BW92" s="321"/>
      <c r="BX92" s="321"/>
      <c r="BY92" s="321"/>
    </row>
    <row r="93" spans="1:77" ht="26.25" customHeight="1">
      <c r="A93" s="321"/>
      <c r="B93" s="321"/>
      <c r="C93" s="321"/>
      <c r="D93" s="321"/>
      <c r="E93" s="321"/>
      <c r="F93" s="321"/>
      <c r="G93" s="321"/>
      <c r="H93" s="321"/>
      <c r="I93" s="321"/>
      <c r="J93" s="321"/>
      <c r="K93" s="321"/>
      <c r="L93" s="321"/>
      <c r="M93" s="321"/>
      <c r="N93" s="321"/>
      <c r="O93" s="321"/>
      <c r="P93" s="321"/>
      <c r="Q93" s="321"/>
      <c r="R93" s="321"/>
      <c r="S93" s="321"/>
      <c r="T93" s="321"/>
      <c r="U93" s="321"/>
      <c r="V93" s="321"/>
      <c r="W93" s="321"/>
      <c r="X93" s="321"/>
      <c r="Y93" s="321"/>
      <c r="Z93" s="321"/>
      <c r="AA93" s="321"/>
      <c r="AB93" s="321"/>
      <c r="AC93" s="321"/>
      <c r="AD93" s="321"/>
      <c r="AE93" s="321"/>
      <c r="AF93" s="321"/>
      <c r="AG93" s="321"/>
      <c r="AH93" s="321"/>
      <c r="AI93" s="321"/>
      <c r="AJ93" s="321"/>
      <c r="AK93" s="321"/>
      <c r="AL93" s="321"/>
      <c r="AM93" s="321"/>
      <c r="AN93" s="321"/>
      <c r="AO93" s="321"/>
      <c r="AP93" s="321"/>
      <c r="AQ93" s="321"/>
      <c r="AR93" s="321"/>
      <c r="AS93" s="321"/>
      <c r="AT93" s="321"/>
      <c r="AU93" s="321"/>
      <c r="AV93" s="321"/>
      <c r="AW93" s="321"/>
      <c r="AX93" s="321"/>
      <c r="AY93" s="321"/>
      <c r="AZ93" s="321"/>
      <c r="BA93" s="321"/>
      <c r="BB93" s="321"/>
      <c r="BC93" s="321"/>
      <c r="BD93" s="321"/>
      <c r="BE93" s="321"/>
      <c r="BF93" s="321"/>
      <c r="BG93" s="321"/>
      <c r="BH93" s="321"/>
      <c r="BI93" s="321"/>
      <c r="BJ93" s="321"/>
      <c r="BK93" s="321"/>
      <c r="BL93" s="321"/>
      <c r="BM93" s="321"/>
      <c r="BN93" s="321"/>
      <c r="BO93" s="321"/>
      <c r="BP93" s="321"/>
      <c r="BQ93" s="321"/>
      <c r="BR93" s="321"/>
      <c r="BS93" s="321"/>
      <c r="BT93" s="321"/>
      <c r="BU93" s="321"/>
      <c r="BV93" s="321"/>
      <c r="BW93" s="321"/>
      <c r="BX93" s="321"/>
      <c r="BY93" s="321"/>
    </row>
    <row r="94" spans="1:77" ht="21.75" customHeight="1">
      <c r="A94" s="321"/>
      <c r="B94" s="321"/>
      <c r="C94" s="321"/>
      <c r="D94" s="321"/>
      <c r="E94" s="321"/>
      <c r="F94" s="321"/>
      <c r="G94" s="321"/>
      <c r="H94" s="321"/>
      <c r="I94" s="321"/>
      <c r="J94" s="321"/>
      <c r="K94" s="321"/>
      <c r="L94" s="321"/>
      <c r="M94" s="321"/>
      <c r="N94" s="321"/>
      <c r="O94" s="321"/>
      <c r="P94" s="321"/>
      <c r="Q94" s="321"/>
      <c r="R94" s="321"/>
      <c r="S94" s="321"/>
      <c r="T94" s="321"/>
      <c r="U94" s="321"/>
      <c r="V94" s="321"/>
      <c r="W94" s="321"/>
      <c r="X94" s="321"/>
      <c r="Y94" s="321"/>
      <c r="Z94" s="321"/>
      <c r="AA94" s="321"/>
      <c r="AB94" s="321"/>
      <c r="AC94" s="321"/>
      <c r="AD94" s="321"/>
      <c r="AE94" s="321"/>
      <c r="AF94" s="321"/>
      <c r="AG94" s="321"/>
      <c r="AH94" s="321"/>
      <c r="AI94" s="321"/>
      <c r="AJ94" s="321"/>
      <c r="AK94" s="321"/>
      <c r="AL94" s="321"/>
      <c r="AM94" s="321"/>
      <c r="AN94" s="321"/>
      <c r="AO94" s="321"/>
      <c r="AP94" s="321"/>
      <c r="AQ94" s="321"/>
      <c r="AR94" s="321"/>
      <c r="AS94" s="321"/>
      <c r="AT94" s="321"/>
      <c r="AU94" s="321"/>
      <c r="AV94" s="321"/>
      <c r="AW94" s="321"/>
      <c r="AX94" s="321"/>
      <c r="AY94" s="321"/>
      <c r="AZ94" s="321"/>
      <c r="BA94" s="321"/>
      <c r="BB94" s="321"/>
      <c r="BC94" s="321"/>
      <c r="BD94" s="321"/>
      <c r="BE94" s="321"/>
      <c r="BF94" s="321"/>
      <c r="BG94" s="321"/>
      <c r="BH94" s="321"/>
      <c r="BI94" s="321"/>
      <c r="BJ94" s="321"/>
      <c r="BK94" s="321"/>
      <c r="BL94" s="321"/>
      <c r="BM94" s="321"/>
      <c r="BN94" s="321"/>
      <c r="BO94" s="321"/>
      <c r="BP94" s="321"/>
      <c r="BQ94" s="321"/>
      <c r="BR94" s="321"/>
      <c r="BS94" s="321"/>
      <c r="BT94" s="321"/>
      <c r="BU94" s="321"/>
      <c r="BV94" s="321"/>
      <c r="BW94" s="321"/>
      <c r="BX94" s="321"/>
      <c r="BY94" s="321"/>
    </row>
    <row r="95" spans="1:77" ht="18.75">
      <c r="A95" s="321"/>
      <c r="B95" s="321"/>
      <c r="C95" s="321"/>
      <c r="D95" s="321"/>
      <c r="E95" s="321"/>
      <c r="F95" s="321"/>
      <c r="G95" s="321"/>
      <c r="H95" s="321"/>
      <c r="I95" s="321"/>
      <c r="J95" s="321"/>
      <c r="K95" s="321"/>
      <c r="L95" s="321"/>
      <c r="M95" s="321"/>
      <c r="N95" s="321"/>
      <c r="O95" s="321"/>
      <c r="P95" s="321"/>
      <c r="Q95" s="321"/>
      <c r="R95" s="321"/>
      <c r="S95" s="321"/>
      <c r="T95" s="321"/>
      <c r="U95" s="321"/>
      <c r="V95" s="321"/>
      <c r="W95" s="321"/>
      <c r="X95" s="321"/>
      <c r="Y95" s="321"/>
      <c r="Z95" s="321"/>
      <c r="AA95" s="321"/>
      <c r="AB95" s="321"/>
      <c r="AC95" s="321"/>
      <c r="AD95" s="321"/>
      <c r="AE95" s="321"/>
      <c r="AF95" s="321"/>
      <c r="AG95" s="321"/>
      <c r="AH95" s="321"/>
      <c r="AI95" s="321"/>
      <c r="AJ95" s="321"/>
      <c r="AK95" s="321"/>
      <c r="AL95" s="321"/>
      <c r="AM95" s="321"/>
      <c r="AN95" s="321"/>
      <c r="AO95" s="321"/>
      <c r="AP95" s="321"/>
      <c r="AQ95" s="321"/>
      <c r="AR95" s="321"/>
      <c r="AS95" s="321"/>
      <c r="AT95" s="321"/>
      <c r="AU95" s="321"/>
      <c r="AV95" s="321"/>
      <c r="AW95" s="321"/>
      <c r="AX95" s="321"/>
      <c r="AY95" s="321"/>
      <c r="AZ95" s="321"/>
      <c r="BA95" s="321"/>
      <c r="BB95" s="321"/>
      <c r="BC95" s="321"/>
      <c r="BD95" s="321"/>
      <c r="BE95" s="321"/>
      <c r="BF95" s="321"/>
      <c r="BG95" s="321"/>
      <c r="BH95" s="321"/>
      <c r="BI95" s="321"/>
      <c r="BJ95" s="321"/>
      <c r="BK95" s="321"/>
      <c r="BL95" s="321"/>
      <c r="BM95" s="321"/>
      <c r="BN95" s="321"/>
      <c r="BO95" s="321"/>
      <c r="BP95" s="321"/>
      <c r="BQ95" s="321"/>
      <c r="BR95" s="321"/>
      <c r="BS95" s="321"/>
      <c r="BT95" s="321"/>
      <c r="BU95" s="321"/>
      <c r="BV95" s="321"/>
      <c r="BW95" s="321"/>
      <c r="BX95" s="321"/>
      <c r="BY95" s="321"/>
    </row>
    <row r="96" spans="1:77" ht="18.75">
      <c r="A96" s="321"/>
      <c r="B96" s="321"/>
      <c r="C96" s="321"/>
      <c r="D96" s="321"/>
      <c r="E96" s="321"/>
      <c r="F96" s="321"/>
      <c r="G96" s="321"/>
      <c r="H96" s="321"/>
      <c r="I96" s="321"/>
      <c r="J96" s="321"/>
      <c r="K96" s="321"/>
      <c r="L96" s="321"/>
      <c r="M96" s="321"/>
      <c r="N96" s="321"/>
      <c r="O96" s="321"/>
      <c r="P96" s="321"/>
      <c r="Q96" s="321"/>
      <c r="R96" s="321"/>
      <c r="S96" s="321"/>
      <c r="T96" s="321"/>
      <c r="U96" s="321"/>
      <c r="V96" s="321"/>
      <c r="W96" s="321"/>
      <c r="X96" s="321"/>
      <c r="Y96" s="321"/>
      <c r="Z96" s="321"/>
      <c r="AA96" s="321"/>
      <c r="AB96" s="321"/>
      <c r="AC96" s="321"/>
      <c r="AD96" s="321"/>
      <c r="AE96" s="321"/>
      <c r="AF96" s="321"/>
      <c r="AG96" s="321"/>
      <c r="AH96" s="321"/>
      <c r="AI96" s="321"/>
      <c r="AJ96" s="321"/>
      <c r="AK96" s="321"/>
      <c r="AL96" s="321"/>
      <c r="AM96" s="321"/>
      <c r="AN96" s="321"/>
      <c r="AO96" s="321"/>
      <c r="AP96" s="321"/>
      <c r="AQ96" s="321"/>
      <c r="AR96" s="321"/>
      <c r="AS96" s="321"/>
      <c r="AT96" s="321"/>
      <c r="AU96" s="321"/>
      <c r="AV96" s="321"/>
      <c r="AW96" s="321"/>
      <c r="AX96" s="321"/>
      <c r="AY96" s="321"/>
      <c r="AZ96" s="321"/>
      <c r="BA96" s="321"/>
      <c r="BB96" s="321"/>
      <c r="BC96" s="321"/>
      <c r="BD96" s="321"/>
      <c r="BE96" s="321"/>
      <c r="BF96" s="321"/>
      <c r="BG96" s="321"/>
      <c r="BH96" s="321"/>
      <c r="BI96" s="321"/>
      <c r="BJ96" s="321"/>
      <c r="BK96" s="321"/>
      <c r="BL96" s="321"/>
      <c r="BM96" s="321"/>
      <c r="BN96" s="321"/>
      <c r="BO96" s="321"/>
      <c r="BP96" s="321"/>
      <c r="BQ96" s="321"/>
      <c r="BR96" s="321"/>
      <c r="BS96" s="321"/>
      <c r="BT96" s="321"/>
      <c r="BU96" s="321"/>
      <c r="BV96" s="321"/>
      <c r="BW96" s="321"/>
      <c r="BX96" s="321"/>
      <c r="BY96" s="321"/>
    </row>
    <row r="97" spans="1:77" ht="13.5" customHeight="1">
      <c r="A97" s="321"/>
      <c r="B97" s="321"/>
      <c r="C97" s="321"/>
      <c r="D97" s="321"/>
      <c r="E97" s="321"/>
      <c r="F97" s="321"/>
      <c r="G97" s="321"/>
      <c r="H97" s="321"/>
      <c r="I97" s="321"/>
      <c r="J97" s="321"/>
      <c r="K97" s="321"/>
      <c r="L97" s="321"/>
      <c r="M97" s="321"/>
      <c r="N97" s="321"/>
      <c r="O97" s="321"/>
      <c r="P97" s="321"/>
      <c r="Q97" s="321"/>
      <c r="R97" s="321"/>
      <c r="S97" s="321"/>
      <c r="T97" s="321"/>
      <c r="U97" s="321"/>
      <c r="V97" s="321"/>
      <c r="W97" s="321"/>
      <c r="X97" s="321"/>
      <c r="Y97" s="321"/>
      <c r="Z97" s="321"/>
      <c r="AA97" s="321"/>
      <c r="AB97" s="321"/>
      <c r="AC97" s="321"/>
      <c r="AD97" s="321"/>
      <c r="AE97" s="321"/>
      <c r="AF97" s="321"/>
      <c r="AG97" s="321"/>
      <c r="AH97" s="321"/>
      <c r="AI97" s="321"/>
      <c r="AJ97" s="321"/>
      <c r="AK97" s="321"/>
      <c r="AL97" s="321"/>
      <c r="AM97" s="321"/>
      <c r="AN97" s="321"/>
      <c r="AO97" s="321"/>
      <c r="AP97" s="321"/>
      <c r="AQ97" s="321"/>
      <c r="AR97" s="321"/>
      <c r="AS97" s="321"/>
      <c r="AT97" s="321"/>
      <c r="AU97" s="321"/>
      <c r="AV97" s="321"/>
      <c r="AW97" s="321"/>
      <c r="AX97" s="321"/>
      <c r="AY97" s="321"/>
      <c r="AZ97" s="321"/>
      <c r="BA97" s="321"/>
      <c r="BB97" s="321"/>
      <c r="BC97" s="321"/>
      <c r="BD97" s="321"/>
      <c r="BE97" s="321"/>
      <c r="BF97" s="321"/>
      <c r="BG97" s="321"/>
      <c r="BH97" s="321"/>
      <c r="BI97" s="321"/>
      <c r="BJ97" s="321"/>
      <c r="BK97" s="321"/>
      <c r="BL97" s="321"/>
      <c r="BM97" s="321"/>
      <c r="BN97" s="321"/>
      <c r="BO97" s="321"/>
      <c r="BP97" s="321"/>
      <c r="BQ97" s="321"/>
      <c r="BR97" s="321"/>
      <c r="BS97" s="321"/>
      <c r="BT97" s="321"/>
      <c r="BU97" s="321"/>
      <c r="BV97" s="321"/>
      <c r="BW97" s="321"/>
      <c r="BX97" s="321"/>
      <c r="BY97" s="321"/>
    </row>
    <row r="98" spans="1:77" ht="13.5" customHeight="1">
      <c r="A98" s="321"/>
      <c r="B98" s="321"/>
      <c r="C98" s="321"/>
      <c r="D98" s="321"/>
      <c r="E98" s="321"/>
      <c r="F98" s="321"/>
      <c r="G98" s="321"/>
      <c r="H98" s="321"/>
      <c r="I98" s="321"/>
      <c r="J98" s="321"/>
      <c r="K98" s="321"/>
      <c r="L98" s="321"/>
      <c r="M98" s="321"/>
      <c r="N98" s="321"/>
      <c r="O98" s="321"/>
      <c r="P98" s="321"/>
      <c r="Q98" s="321"/>
      <c r="R98" s="321"/>
      <c r="S98" s="321"/>
      <c r="T98" s="321"/>
      <c r="U98" s="321"/>
      <c r="V98" s="321"/>
      <c r="W98" s="321"/>
      <c r="X98" s="321"/>
      <c r="Y98" s="321"/>
      <c r="Z98" s="321"/>
      <c r="AA98" s="321"/>
      <c r="AB98" s="321"/>
      <c r="AC98" s="321"/>
      <c r="AD98" s="321"/>
      <c r="AE98" s="321"/>
      <c r="AF98" s="321"/>
      <c r="AG98" s="321"/>
      <c r="AH98" s="321"/>
      <c r="AI98" s="321"/>
      <c r="AJ98" s="321"/>
      <c r="AK98" s="321"/>
      <c r="AL98" s="321"/>
      <c r="AM98" s="321"/>
      <c r="AN98" s="321"/>
      <c r="AO98" s="321"/>
      <c r="AP98" s="321"/>
      <c r="AQ98" s="321"/>
      <c r="AR98" s="321"/>
      <c r="AS98" s="321"/>
      <c r="AT98" s="321"/>
      <c r="AU98" s="321"/>
      <c r="AV98" s="321"/>
      <c r="AW98" s="321"/>
      <c r="AX98" s="321"/>
      <c r="AY98" s="321"/>
      <c r="AZ98" s="321"/>
      <c r="BA98" s="321"/>
      <c r="BB98" s="321"/>
      <c r="BC98" s="321"/>
      <c r="BD98" s="321"/>
      <c r="BE98" s="321"/>
      <c r="BF98" s="321"/>
      <c r="BG98" s="321"/>
      <c r="BH98" s="321"/>
      <c r="BI98" s="321"/>
      <c r="BJ98" s="321"/>
      <c r="BK98" s="321"/>
      <c r="BL98" s="321"/>
      <c r="BM98" s="321"/>
      <c r="BN98" s="321"/>
      <c r="BO98" s="321"/>
      <c r="BP98" s="321"/>
      <c r="BQ98" s="321"/>
      <c r="BR98" s="321"/>
      <c r="BS98" s="321"/>
      <c r="BT98" s="321"/>
      <c r="BU98" s="321"/>
      <c r="BV98" s="321"/>
      <c r="BW98" s="321"/>
      <c r="BX98" s="321"/>
      <c r="BY98" s="321"/>
    </row>
    <row r="99" spans="1:77" ht="18.75">
      <c r="A99" s="321"/>
      <c r="B99" s="321"/>
      <c r="C99" s="321"/>
      <c r="D99" s="321"/>
      <c r="E99" s="321"/>
      <c r="F99" s="321"/>
      <c r="G99" s="321"/>
      <c r="H99" s="321"/>
      <c r="I99" s="321"/>
      <c r="J99" s="321"/>
      <c r="K99" s="321"/>
      <c r="L99" s="321"/>
      <c r="M99" s="321"/>
      <c r="N99" s="321"/>
      <c r="O99" s="321"/>
      <c r="P99" s="321"/>
      <c r="Q99" s="321"/>
      <c r="R99" s="321"/>
      <c r="S99" s="321"/>
      <c r="T99" s="321"/>
      <c r="U99" s="321"/>
      <c r="V99" s="321"/>
      <c r="W99" s="321"/>
      <c r="X99" s="321"/>
      <c r="Y99" s="321"/>
      <c r="Z99" s="321"/>
      <c r="AA99" s="321"/>
      <c r="AB99" s="321"/>
      <c r="AC99" s="321"/>
      <c r="AD99" s="321"/>
      <c r="AE99" s="321"/>
      <c r="AF99" s="321"/>
      <c r="AG99" s="321"/>
      <c r="AH99" s="321"/>
      <c r="AI99" s="321"/>
      <c r="AJ99" s="321"/>
      <c r="AK99" s="321"/>
      <c r="AL99" s="321"/>
      <c r="AM99" s="321"/>
      <c r="AN99" s="321"/>
      <c r="AO99" s="321"/>
      <c r="AP99" s="321"/>
      <c r="AQ99" s="321"/>
      <c r="AR99" s="321"/>
      <c r="AS99" s="321"/>
      <c r="AT99" s="321"/>
      <c r="AU99" s="321"/>
      <c r="AV99" s="321"/>
      <c r="AW99" s="321"/>
      <c r="AX99" s="321"/>
      <c r="AY99" s="321"/>
      <c r="AZ99" s="321"/>
      <c r="BA99" s="321"/>
      <c r="BB99" s="321"/>
      <c r="BC99" s="321"/>
      <c r="BD99" s="321"/>
      <c r="BE99" s="321"/>
      <c r="BF99" s="321"/>
      <c r="BG99" s="321"/>
      <c r="BH99" s="321"/>
      <c r="BI99" s="321"/>
      <c r="BJ99" s="321"/>
      <c r="BK99" s="321"/>
      <c r="BL99" s="321"/>
      <c r="BM99" s="321"/>
      <c r="BN99" s="321"/>
      <c r="BO99" s="321"/>
      <c r="BP99" s="321"/>
      <c r="BQ99" s="321"/>
      <c r="BR99" s="321"/>
      <c r="BS99" s="321"/>
      <c r="BT99" s="321"/>
      <c r="BU99" s="321"/>
      <c r="BV99" s="321"/>
      <c r="BW99" s="321"/>
      <c r="BX99" s="321"/>
      <c r="BY99" s="321"/>
    </row>
    <row r="100" spans="1:77" ht="25.5" customHeight="1">
      <c r="A100" s="321"/>
      <c r="B100" s="321"/>
      <c r="C100" s="321"/>
      <c r="D100" s="321"/>
      <c r="E100" s="321"/>
      <c r="F100" s="321"/>
      <c r="G100" s="321"/>
      <c r="H100" s="321"/>
      <c r="I100" s="321"/>
      <c r="J100" s="321"/>
      <c r="K100" s="321"/>
      <c r="L100" s="321"/>
      <c r="M100" s="321"/>
      <c r="N100" s="321"/>
      <c r="O100" s="321"/>
      <c r="P100" s="321"/>
      <c r="Q100" s="321"/>
      <c r="R100" s="321"/>
      <c r="S100" s="321"/>
      <c r="T100" s="321"/>
      <c r="U100" s="321"/>
      <c r="V100" s="321"/>
      <c r="W100" s="321"/>
      <c r="X100" s="321"/>
      <c r="Y100" s="321"/>
      <c r="Z100" s="321"/>
      <c r="AA100" s="321"/>
      <c r="AB100" s="321"/>
      <c r="AC100" s="321"/>
      <c r="AD100" s="321"/>
      <c r="AE100" s="321"/>
      <c r="AF100" s="321"/>
      <c r="AG100" s="321"/>
      <c r="AH100" s="321"/>
      <c r="AI100" s="321"/>
      <c r="AJ100" s="321"/>
      <c r="AK100" s="321"/>
      <c r="AL100" s="321"/>
      <c r="AM100" s="321"/>
      <c r="AN100" s="321"/>
      <c r="AO100" s="321"/>
      <c r="AP100" s="321"/>
      <c r="AQ100" s="321"/>
      <c r="AR100" s="321"/>
      <c r="AS100" s="321"/>
      <c r="AT100" s="321"/>
      <c r="AU100" s="321"/>
      <c r="AV100" s="321"/>
      <c r="AW100" s="321"/>
      <c r="AX100" s="321"/>
      <c r="AY100" s="321"/>
      <c r="AZ100" s="321"/>
      <c r="BA100" s="321"/>
      <c r="BB100" s="321"/>
      <c r="BC100" s="321"/>
      <c r="BD100" s="321"/>
      <c r="BE100" s="321"/>
      <c r="BF100" s="321"/>
      <c r="BG100" s="321"/>
      <c r="BH100" s="321"/>
      <c r="BI100" s="321"/>
      <c r="BJ100" s="321"/>
      <c r="BK100" s="321"/>
      <c r="BL100" s="321"/>
      <c r="BM100" s="321"/>
      <c r="BN100" s="321"/>
      <c r="BO100" s="321"/>
      <c r="BP100" s="321"/>
      <c r="BQ100" s="321"/>
      <c r="BR100" s="321"/>
      <c r="BS100" s="321"/>
      <c r="BT100" s="321"/>
      <c r="BU100" s="321"/>
      <c r="BV100" s="321"/>
      <c r="BW100" s="321"/>
      <c r="BX100" s="321"/>
      <c r="BY100" s="321"/>
    </row>
    <row r="101" spans="1:77" ht="20.100000000000001" customHeight="1">
      <c r="A101" s="321"/>
      <c r="B101" s="321"/>
      <c r="C101" s="321"/>
      <c r="D101" s="321"/>
      <c r="E101" s="321"/>
      <c r="F101" s="321"/>
      <c r="G101" s="321"/>
      <c r="H101" s="321"/>
      <c r="I101" s="321"/>
      <c r="J101" s="321"/>
      <c r="K101" s="321"/>
      <c r="L101" s="321"/>
      <c r="M101" s="321"/>
      <c r="N101" s="321"/>
      <c r="O101" s="321"/>
      <c r="P101" s="321"/>
      <c r="Q101" s="321"/>
      <c r="R101" s="321"/>
      <c r="S101" s="321"/>
      <c r="T101" s="321"/>
      <c r="U101" s="321"/>
      <c r="V101" s="321"/>
      <c r="W101" s="321"/>
      <c r="X101" s="321"/>
      <c r="Y101" s="321"/>
      <c r="Z101" s="321"/>
      <c r="AA101" s="321"/>
      <c r="AB101" s="321"/>
      <c r="AC101" s="321"/>
      <c r="AD101" s="321"/>
      <c r="AE101" s="321"/>
      <c r="AF101" s="321"/>
      <c r="AG101" s="321"/>
      <c r="AH101" s="321"/>
      <c r="AI101" s="321"/>
      <c r="AJ101" s="321"/>
      <c r="AK101" s="321"/>
      <c r="AL101" s="321"/>
      <c r="AM101" s="321"/>
      <c r="AN101" s="321"/>
      <c r="AO101" s="321"/>
      <c r="AP101" s="321"/>
      <c r="AQ101" s="321"/>
      <c r="AR101" s="321"/>
      <c r="AS101" s="321"/>
      <c r="AT101" s="321"/>
      <c r="AU101" s="321"/>
      <c r="AV101" s="321"/>
      <c r="AW101" s="321"/>
      <c r="AX101" s="321"/>
      <c r="AY101" s="321"/>
      <c r="AZ101" s="321"/>
      <c r="BA101" s="321"/>
      <c r="BB101" s="321"/>
      <c r="BC101" s="321"/>
      <c r="BD101" s="321"/>
      <c r="BE101" s="321"/>
      <c r="BF101" s="321"/>
      <c r="BG101" s="321"/>
      <c r="BH101" s="321"/>
      <c r="BI101" s="321"/>
      <c r="BJ101" s="321"/>
      <c r="BK101" s="321"/>
      <c r="BL101" s="321"/>
      <c r="BM101" s="321"/>
      <c r="BN101" s="321"/>
      <c r="BO101" s="321"/>
      <c r="BP101" s="321"/>
      <c r="BQ101" s="321"/>
      <c r="BR101" s="321"/>
      <c r="BS101" s="321"/>
      <c r="BT101" s="321"/>
      <c r="BU101" s="321"/>
      <c r="BV101" s="321"/>
      <c r="BW101" s="321"/>
      <c r="BX101" s="321"/>
      <c r="BY101" s="321"/>
    </row>
    <row r="102" spans="1:77" ht="20.100000000000001" customHeight="1">
      <c r="A102" s="321"/>
      <c r="B102" s="321"/>
      <c r="C102" s="321"/>
      <c r="D102" s="321"/>
      <c r="E102" s="321"/>
      <c r="F102" s="321"/>
      <c r="G102" s="321"/>
      <c r="H102" s="321"/>
      <c r="I102" s="321"/>
      <c r="J102" s="321"/>
      <c r="K102" s="321"/>
      <c r="L102" s="321"/>
      <c r="M102" s="321"/>
      <c r="N102" s="321"/>
      <c r="O102" s="321"/>
      <c r="P102" s="321"/>
      <c r="Q102" s="321"/>
      <c r="R102" s="321"/>
      <c r="S102" s="321"/>
      <c r="T102" s="321"/>
      <c r="U102" s="321"/>
      <c r="V102" s="321"/>
      <c r="W102" s="321"/>
      <c r="X102" s="321"/>
      <c r="Y102" s="321"/>
      <c r="Z102" s="321"/>
      <c r="AA102" s="321"/>
      <c r="AB102" s="321"/>
      <c r="AC102" s="321"/>
      <c r="AD102" s="321"/>
      <c r="AE102" s="321"/>
      <c r="AF102" s="321"/>
      <c r="AG102" s="321"/>
      <c r="AH102" s="321"/>
      <c r="AI102" s="321"/>
      <c r="AJ102" s="321"/>
      <c r="AK102" s="321"/>
      <c r="AL102" s="321"/>
      <c r="AM102" s="321"/>
      <c r="AN102" s="321"/>
      <c r="AO102" s="321"/>
      <c r="AP102" s="321"/>
      <c r="AQ102" s="321"/>
      <c r="AR102" s="321"/>
      <c r="AS102" s="321"/>
      <c r="AT102" s="321"/>
      <c r="AU102" s="321"/>
      <c r="AV102" s="321"/>
      <c r="AW102" s="321"/>
      <c r="AX102" s="321"/>
      <c r="AY102" s="321"/>
      <c r="AZ102" s="321"/>
      <c r="BA102" s="321"/>
      <c r="BB102" s="321"/>
      <c r="BC102" s="321"/>
      <c r="BD102" s="321"/>
      <c r="BE102" s="321"/>
      <c r="BF102" s="321"/>
      <c r="BG102" s="321"/>
      <c r="BH102" s="321"/>
      <c r="BI102" s="321"/>
      <c r="BJ102" s="321"/>
      <c r="BK102" s="321"/>
      <c r="BL102" s="321"/>
      <c r="BM102" s="321"/>
      <c r="BN102" s="321"/>
      <c r="BO102" s="321"/>
      <c r="BP102" s="321"/>
      <c r="BQ102" s="321"/>
      <c r="BR102" s="321"/>
      <c r="BS102" s="321"/>
      <c r="BT102" s="321"/>
      <c r="BU102" s="321"/>
      <c r="BV102" s="321"/>
      <c r="BW102" s="321"/>
      <c r="BX102" s="321"/>
      <c r="BY102" s="321"/>
    </row>
    <row r="103" spans="1:77" ht="20.100000000000001" customHeight="1">
      <c r="A103" s="321"/>
      <c r="B103" s="321"/>
      <c r="C103" s="321"/>
      <c r="D103" s="321"/>
      <c r="E103" s="321"/>
      <c r="F103" s="321"/>
      <c r="G103" s="321"/>
      <c r="H103" s="321"/>
      <c r="I103" s="321"/>
      <c r="J103" s="321"/>
      <c r="K103" s="321"/>
      <c r="L103" s="321"/>
      <c r="M103" s="321"/>
      <c r="N103" s="321"/>
      <c r="O103" s="321"/>
      <c r="P103" s="321"/>
      <c r="Q103" s="321"/>
      <c r="R103" s="321"/>
      <c r="S103" s="321"/>
      <c r="T103" s="321"/>
      <c r="U103" s="321"/>
      <c r="V103" s="321"/>
      <c r="W103" s="321"/>
      <c r="X103" s="321"/>
      <c r="Y103" s="321"/>
      <c r="Z103" s="321"/>
      <c r="AA103" s="321"/>
      <c r="AB103" s="321"/>
      <c r="AC103" s="321"/>
      <c r="AD103" s="321"/>
      <c r="AE103" s="321"/>
      <c r="AF103" s="321"/>
      <c r="AG103" s="321"/>
      <c r="AH103" s="321"/>
      <c r="AI103" s="321"/>
      <c r="AJ103" s="321"/>
      <c r="AK103" s="321"/>
      <c r="AL103" s="321"/>
      <c r="AM103" s="321"/>
      <c r="AN103" s="321"/>
      <c r="AO103" s="321"/>
      <c r="AP103" s="321"/>
      <c r="AQ103" s="321"/>
      <c r="AR103" s="321"/>
      <c r="AS103" s="321"/>
      <c r="AT103" s="321"/>
      <c r="AU103" s="321"/>
      <c r="AV103" s="321"/>
      <c r="AW103" s="321"/>
      <c r="AX103" s="321"/>
      <c r="AY103" s="321"/>
      <c r="AZ103" s="321"/>
      <c r="BA103" s="321"/>
      <c r="BB103" s="321"/>
      <c r="BC103" s="321"/>
      <c r="BD103" s="321"/>
      <c r="BE103" s="321"/>
      <c r="BF103" s="321"/>
      <c r="BG103" s="321"/>
      <c r="BH103" s="321"/>
      <c r="BI103" s="321"/>
      <c r="BJ103" s="321"/>
      <c r="BK103" s="321"/>
      <c r="BL103" s="321"/>
      <c r="BM103" s="321"/>
      <c r="BN103" s="321"/>
      <c r="BO103" s="321"/>
      <c r="BP103" s="321"/>
      <c r="BQ103" s="321"/>
      <c r="BR103" s="321"/>
      <c r="BS103" s="321"/>
      <c r="BT103" s="321"/>
      <c r="BU103" s="321"/>
      <c r="BV103" s="321"/>
      <c r="BW103" s="321"/>
      <c r="BX103" s="321"/>
      <c r="BY103" s="321"/>
    </row>
    <row r="104" spans="1:77" ht="20.100000000000001" customHeight="1">
      <c r="A104" s="321"/>
      <c r="B104" s="321"/>
      <c r="C104" s="321"/>
      <c r="D104" s="321"/>
      <c r="E104" s="321"/>
      <c r="F104" s="321"/>
      <c r="G104" s="321"/>
      <c r="H104" s="321"/>
      <c r="I104" s="321"/>
      <c r="J104" s="321"/>
      <c r="K104" s="321"/>
      <c r="L104" s="321"/>
      <c r="M104" s="321"/>
      <c r="N104" s="321"/>
      <c r="O104" s="321"/>
      <c r="P104" s="321"/>
      <c r="Q104" s="321"/>
      <c r="R104" s="321"/>
      <c r="S104" s="321"/>
      <c r="T104" s="321"/>
      <c r="U104" s="321"/>
      <c r="V104" s="321"/>
      <c r="W104" s="321"/>
      <c r="X104" s="321"/>
      <c r="Y104" s="321"/>
      <c r="Z104" s="321"/>
      <c r="AA104" s="321"/>
      <c r="AB104" s="321"/>
      <c r="AC104" s="321"/>
      <c r="AD104" s="321"/>
      <c r="AE104" s="321"/>
      <c r="AF104" s="321"/>
      <c r="AG104" s="321"/>
      <c r="AH104" s="321"/>
      <c r="AI104" s="321"/>
      <c r="AJ104" s="321"/>
      <c r="AK104" s="321"/>
      <c r="AL104" s="321"/>
      <c r="AM104" s="321"/>
      <c r="AN104" s="321"/>
      <c r="AO104" s="321"/>
      <c r="AP104" s="321"/>
      <c r="AQ104" s="321"/>
      <c r="AR104" s="321"/>
      <c r="AS104" s="321"/>
      <c r="AT104" s="321"/>
      <c r="AU104" s="321"/>
      <c r="AV104" s="321"/>
      <c r="AW104" s="321"/>
      <c r="AX104" s="321"/>
      <c r="AY104" s="321"/>
      <c r="AZ104" s="321"/>
      <c r="BA104" s="321"/>
      <c r="BB104" s="321"/>
      <c r="BC104" s="321"/>
      <c r="BD104" s="321"/>
      <c r="BE104" s="321"/>
      <c r="BF104" s="321"/>
      <c r="BG104" s="321"/>
      <c r="BH104" s="321"/>
      <c r="BI104" s="321"/>
      <c r="BJ104" s="321"/>
      <c r="BK104" s="321"/>
      <c r="BL104" s="321"/>
      <c r="BM104" s="321"/>
      <c r="BN104" s="321"/>
      <c r="BO104" s="321"/>
      <c r="BP104" s="321"/>
      <c r="BQ104" s="321"/>
      <c r="BR104" s="321"/>
      <c r="BS104" s="321"/>
      <c r="BT104" s="321"/>
      <c r="BU104" s="321"/>
      <c r="BV104" s="321"/>
      <c r="BW104" s="321"/>
      <c r="BX104" s="321"/>
      <c r="BY104" s="321"/>
    </row>
    <row r="105" spans="1:77" ht="20.100000000000001" customHeight="1">
      <c r="A105" s="321"/>
      <c r="B105" s="321"/>
      <c r="C105" s="321"/>
      <c r="D105" s="321"/>
      <c r="E105" s="321"/>
      <c r="F105" s="321"/>
      <c r="G105" s="321"/>
      <c r="H105" s="321"/>
      <c r="I105" s="321"/>
      <c r="J105" s="321"/>
      <c r="K105" s="321"/>
      <c r="L105" s="321"/>
      <c r="M105" s="321"/>
      <c r="N105" s="321"/>
      <c r="O105" s="321"/>
      <c r="P105" s="321"/>
      <c r="Q105" s="321"/>
      <c r="R105" s="321"/>
      <c r="S105" s="321"/>
      <c r="T105" s="321"/>
      <c r="U105" s="321"/>
      <c r="V105" s="321"/>
      <c r="W105" s="321"/>
      <c r="X105" s="321"/>
      <c r="Y105" s="321"/>
      <c r="Z105" s="321"/>
      <c r="AA105" s="321"/>
      <c r="AB105" s="321"/>
      <c r="AC105" s="321"/>
      <c r="AD105" s="321"/>
      <c r="AE105" s="321"/>
      <c r="AF105" s="321"/>
      <c r="AG105" s="321"/>
      <c r="AH105" s="321"/>
      <c r="AI105" s="321"/>
      <c r="AJ105" s="321"/>
      <c r="AK105" s="321"/>
      <c r="AL105" s="321"/>
      <c r="AM105" s="321"/>
      <c r="AN105" s="321"/>
      <c r="AO105" s="321"/>
      <c r="AP105" s="321"/>
      <c r="AQ105" s="321"/>
      <c r="AR105" s="321"/>
      <c r="AS105" s="321"/>
      <c r="AT105" s="321"/>
      <c r="AU105" s="321"/>
      <c r="AV105" s="321"/>
      <c r="AW105" s="321"/>
      <c r="AX105" s="321"/>
      <c r="AY105" s="321"/>
      <c r="AZ105" s="321"/>
      <c r="BA105" s="321"/>
      <c r="BB105" s="321"/>
      <c r="BC105" s="321"/>
      <c r="BD105" s="321"/>
      <c r="BE105" s="321"/>
      <c r="BF105" s="321"/>
      <c r="BG105" s="321"/>
      <c r="BH105" s="321"/>
      <c r="BI105" s="321"/>
      <c r="BJ105" s="321"/>
      <c r="BK105" s="321"/>
      <c r="BL105" s="321"/>
      <c r="BM105" s="321"/>
      <c r="BN105" s="321"/>
      <c r="BO105" s="321"/>
      <c r="BP105" s="321"/>
      <c r="BQ105" s="321"/>
      <c r="BR105" s="321"/>
      <c r="BS105" s="321"/>
      <c r="BT105" s="321"/>
      <c r="BU105" s="321"/>
      <c r="BV105" s="321"/>
      <c r="BW105" s="321"/>
      <c r="BX105" s="321"/>
      <c r="BY105" s="321"/>
    </row>
    <row r="106" spans="1:77" ht="20.100000000000001" customHeight="1">
      <c r="A106" s="321"/>
      <c r="B106" s="321"/>
      <c r="C106" s="321"/>
      <c r="D106" s="321"/>
      <c r="E106" s="321"/>
      <c r="F106" s="321"/>
      <c r="G106" s="321"/>
      <c r="H106" s="321"/>
      <c r="I106" s="321"/>
      <c r="J106" s="321"/>
      <c r="K106" s="321"/>
      <c r="L106" s="321"/>
      <c r="M106" s="321"/>
      <c r="N106" s="321"/>
      <c r="O106" s="321"/>
      <c r="P106" s="321"/>
      <c r="Q106" s="321"/>
      <c r="R106" s="321"/>
      <c r="S106" s="321"/>
      <c r="T106" s="321"/>
      <c r="U106" s="321"/>
      <c r="V106" s="321"/>
      <c r="W106" s="321"/>
      <c r="X106" s="321"/>
      <c r="Y106" s="321"/>
      <c r="Z106" s="321"/>
      <c r="AA106" s="321"/>
      <c r="AB106" s="321"/>
      <c r="AC106" s="321"/>
      <c r="AD106" s="321"/>
      <c r="AE106" s="321"/>
      <c r="AF106" s="321"/>
      <c r="AG106" s="321"/>
      <c r="AH106" s="321"/>
      <c r="AI106" s="321"/>
      <c r="AJ106" s="321"/>
      <c r="AK106" s="321"/>
      <c r="AL106" s="321"/>
      <c r="AM106" s="321"/>
      <c r="AN106" s="321"/>
      <c r="AO106" s="321"/>
      <c r="AP106" s="321"/>
      <c r="AQ106" s="321"/>
      <c r="AR106" s="321"/>
      <c r="AS106" s="321"/>
      <c r="AT106" s="321"/>
      <c r="AU106" s="321"/>
      <c r="AV106" s="321"/>
      <c r="AW106" s="321"/>
      <c r="AX106" s="321"/>
      <c r="AY106" s="321"/>
      <c r="AZ106" s="321"/>
      <c r="BA106" s="321"/>
      <c r="BB106" s="321"/>
      <c r="BC106" s="321"/>
      <c r="BD106" s="321"/>
      <c r="BE106" s="321"/>
      <c r="BF106" s="321"/>
      <c r="BG106" s="321"/>
      <c r="BH106" s="321"/>
      <c r="BI106" s="321"/>
      <c r="BJ106" s="321"/>
      <c r="BK106" s="321"/>
      <c r="BL106" s="321"/>
      <c r="BM106" s="321"/>
      <c r="BN106" s="321"/>
      <c r="BO106" s="321"/>
      <c r="BP106" s="321"/>
      <c r="BQ106" s="321"/>
      <c r="BR106" s="321"/>
      <c r="BS106" s="321"/>
      <c r="BT106" s="321"/>
      <c r="BU106" s="321"/>
      <c r="BV106" s="321"/>
      <c r="BW106" s="321"/>
      <c r="BX106" s="321"/>
      <c r="BY106" s="321"/>
    </row>
    <row r="107" spans="1:77" ht="20.100000000000001" customHeight="1">
      <c r="A107" s="321"/>
      <c r="B107" s="321"/>
      <c r="C107" s="321"/>
      <c r="D107" s="321"/>
      <c r="E107" s="321"/>
      <c r="F107" s="321"/>
      <c r="G107" s="321"/>
      <c r="H107" s="321"/>
      <c r="I107" s="321"/>
      <c r="J107" s="321"/>
      <c r="K107" s="321"/>
      <c r="L107" s="321"/>
      <c r="M107" s="321"/>
      <c r="N107" s="321"/>
      <c r="O107" s="321"/>
      <c r="P107" s="321"/>
      <c r="Q107" s="321"/>
      <c r="R107" s="321"/>
      <c r="S107" s="321"/>
      <c r="T107" s="321"/>
      <c r="U107" s="321"/>
      <c r="V107" s="321"/>
      <c r="W107" s="321"/>
      <c r="X107" s="321"/>
      <c r="Y107" s="321"/>
      <c r="Z107" s="321"/>
      <c r="AA107" s="321"/>
      <c r="AB107" s="321"/>
      <c r="AC107" s="321"/>
      <c r="AD107" s="321"/>
      <c r="AE107" s="321"/>
      <c r="AF107" s="321"/>
      <c r="AG107" s="321"/>
      <c r="AH107" s="321"/>
      <c r="AI107" s="321"/>
      <c r="AJ107" s="321"/>
      <c r="AK107" s="321"/>
      <c r="AL107" s="321"/>
      <c r="AM107" s="321"/>
      <c r="AN107" s="321"/>
      <c r="AO107" s="321"/>
      <c r="AP107" s="321"/>
      <c r="AQ107" s="321"/>
      <c r="AR107" s="321"/>
      <c r="AS107" s="321"/>
      <c r="AT107" s="321"/>
      <c r="AU107" s="321"/>
      <c r="AV107" s="321"/>
      <c r="AW107" s="321"/>
      <c r="AX107" s="321"/>
      <c r="AY107" s="321"/>
      <c r="AZ107" s="321"/>
      <c r="BA107" s="321"/>
      <c r="BB107" s="321"/>
      <c r="BC107" s="321"/>
      <c r="BD107" s="321"/>
      <c r="BE107" s="321"/>
      <c r="BF107" s="321"/>
      <c r="BG107" s="321"/>
      <c r="BH107" s="321"/>
      <c r="BI107" s="321"/>
      <c r="BJ107" s="321"/>
      <c r="BK107" s="321"/>
      <c r="BL107" s="321"/>
      <c r="BM107" s="321"/>
      <c r="BN107" s="321"/>
      <c r="BO107" s="321"/>
      <c r="BP107" s="321"/>
      <c r="BQ107" s="321"/>
      <c r="BR107" s="321"/>
      <c r="BS107" s="321"/>
      <c r="BT107" s="321"/>
      <c r="BU107" s="321"/>
      <c r="BV107" s="321"/>
      <c r="BW107" s="321"/>
      <c r="BX107" s="321"/>
      <c r="BY107" s="321"/>
    </row>
    <row r="108" spans="1:77" ht="20.100000000000001" customHeight="1">
      <c r="A108" s="321"/>
      <c r="B108" s="321"/>
      <c r="C108" s="321"/>
      <c r="D108" s="321"/>
      <c r="E108" s="321"/>
      <c r="F108" s="321"/>
      <c r="G108" s="321"/>
      <c r="H108" s="321"/>
      <c r="I108" s="321"/>
      <c r="J108" s="321"/>
      <c r="K108" s="321"/>
      <c r="L108" s="321"/>
      <c r="M108" s="321"/>
      <c r="N108" s="321"/>
      <c r="O108" s="321"/>
      <c r="P108" s="321"/>
      <c r="Q108" s="321"/>
      <c r="R108" s="321"/>
      <c r="S108" s="321"/>
      <c r="T108" s="321"/>
      <c r="U108" s="321"/>
      <c r="V108" s="321"/>
      <c r="W108" s="321"/>
      <c r="X108" s="321"/>
      <c r="Y108" s="321"/>
      <c r="Z108" s="321"/>
      <c r="AA108" s="321"/>
      <c r="AB108" s="321"/>
      <c r="AC108" s="321"/>
      <c r="AD108" s="321"/>
      <c r="AE108" s="321"/>
      <c r="AF108" s="321"/>
      <c r="AG108" s="321"/>
      <c r="AH108" s="321"/>
      <c r="AI108" s="321"/>
      <c r="AJ108" s="321"/>
      <c r="AK108" s="321"/>
      <c r="AL108" s="321"/>
      <c r="AM108" s="321"/>
      <c r="AN108" s="321"/>
      <c r="AO108" s="321"/>
      <c r="AP108" s="321"/>
      <c r="AQ108" s="321"/>
      <c r="AR108" s="321"/>
      <c r="AS108" s="321"/>
      <c r="AT108" s="321"/>
      <c r="AU108" s="321"/>
      <c r="AV108" s="321"/>
      <c r="AW108" s="321"/>
      <c r="AX108" s="321"/>
      <c r="AY108" s="321"/>
      <c r="AZ108" s="321"/>
      <c r="BA108" s="321"/>
      <c r="BB108" s="321"/>
      <c r="BC108" s="321"/>
      <c r="BD108" s="321"/>
      <c r="BE108" s="321"/>
      <c r="BF108" s="321"/>
      <c r="BG108" s="321"/>
      <c r="BH108" s="321"/>
      <c r="BI108" s="321"/>
      <c r="BJ108" s="321"/>
      <c r="BK108" s="321"/>
      <c r="BL108" s="321"/>
      <c r="BM108" s="321"/>
      <c r="BN108" s="321"/>
      <c r="BO108" s="321"/>
      <c r="BP108" s="321"/>
      <c r="BQ108" s="321"/>
      <c r="BR108" s="321"/>
      <c r="BS108" s="321"/>
      <c r="BT108" s="321"/>
      <c r="BU108" s="321"/>
      <c r="BV108" s="321"/>
      <c r="BW108" s="321"/>
      <c r="BX108" s="321"/>
      <c r="BY108" s="321"/>
    </row>
    <row r="109" spans="1:77" ht="20.100000000000001" customHeight="1">
      <c r="A109" s="321"/>
      <c r="B109" s="321"/>
      <c r="C109" s="321"/>
      <c r="D109" s="321"/>
      <c r="E109" s="321"/>
      <c r="F109" s="321"/>
      <c r="G109" s="321"/>
      <c r="H109" s="321"/>
      <c r="I109" s="321"/>
      <c r="J109" s="321"/>
      <c r="K109" s="321"/>
      <c r="L109" s="321"/>
      <c r="M109" s="321"/>
      <c r="N109" s="321"/>
      <c r="O109" s="321"/>
      <c r="P109" s="321"/>
      <c r="Q109" s="321"/>
      <c r="R109" s="321"/>
      <c r="S109" s="321"/>
      <c r="T109" s="321"/>
      <c r="U109" s="321"/>
      <c r="V109" s="321"/>
      <c r="W109" s="321"/>
      <c r="X109" s="321"/>
      <c r="Y109" s="321"/>
      <c r="Z109" s="321"/>
      <c r="AA109" s="321"/>
      <c r="AB109" s="321"/>
      <c r="AC109" s="321"/>
      <c r="AD109" s="321"/>
      <c r="AE109" s="321"/>
      <c r="AF109" s="321"/>
      <c r="AG109" s="321"/>
      <c r="AH109" s="321"/>
      <c r="AI109" s="321"/>
      <c r="AJ109" s="321"/>
      <c r="AK109" s="321"/>
      <c r="AL109" s="321"/>
      <c r="AM109" s="321"/>
      <c r="AN109" s="321"/>
      <c r="AO109" s="321"/>
      <c r="AP109" s="321"/>
      <c r="AQ109" s="321"/>
      <c r="AR109" s="321"/>
      <c r="AS109" s="321"/>
      <c r="AT109" s="321"/>
      <c r="AU109" s="321"/>
      <c r="AV109" s="321"/>
      <c r="AW109" s="321"/>
      <c r="AX109" s="321"/>
      <c r="AY109" s="321"/>
      <c r="AZ109" s="321"/>
      <c r="BA109" s="321"/>
      <c r="BB109" s="321"/>
      <c r="BC109" s="321"/>
      <c r="BD109" s="321"/>
      <c r="BE109" s="321"/>
      <c r="BF109" s="321"/>
      <c r="BG109" s="321"/>
      <c r="BH109" s="321"/>
      <c r="BI109" s="321"/>
      <c r="BJ109" s="321"/>
      <c r="BK109" s="321"/>
      <c r="BL109" s="321"/>
      <c r="BM109" s="321"/>
      <c r="BN109" s="321"/>
      <c r="BO109" s="321"/>
      <c r="BP109" s="321"/>
      <c r="BQ109" s="321"/>
      <c r="BR109" s="321"/>
      <c r="BS109" s="321"/>
      <c r="BT109" s="321"/>
      <c r="BU109" s="321"/>
      <c r="BV109" s="321"/>
      <c r="BW109" s="321"/>
      <c r="BX109" s="321"/>
      <c r="BY109" s="321"/>
    </row>
    <row r="110" spans="1:77" ht="20.100000000000001" customHeight="1">
      <c r="A110" s="321"/>
      <c r="B110" s="321"/>
      <c r="C110" s="321"/>
      <c r="D110" s="321"/>
      <c r="E110" s="321"/>
      <c r="F110" s="321"/>
      <c r="G110" s="321"/>
      <c r="H110" s="321"/>
      <c r="I110" s="321"/>
      <c r="J110" s="321"/>
      <c r="K110" s="321"/>
      <c r="L110" s="321"/>
      <c r="M110" s="321"/>
      <c r="N110" s="321"/>
      <c r="O110" s="321"/>
      <c r="P110" s="321"/>
      <c r="Q110" s="321"/>
      <c r="R110" s="321"/>
      <c r="S110" s="321"/>
      <c r="T110" s="321"/>
      <c r="U110" s="321"/>
      <c r="V110" s="321"/>
      <c r="W110" s="321"/>
      <c r="X110" s="321"/>
      <c r="Y110" s="321"/>
      <c r="Z110" s="321"/>
      <c r="AA110" s="321"/>
      <c r="AB110" s="321"/>
      <c r="AC110" s="321"/>
      <c r="AD110" s="321"/>
      <c r="AE110" s="321"/>
      <c r="AF110" s="321"/>
      <c r="AG110" s="321"/>
      <c r="AH110" s="321"/>
      <c r="AI110" s="321"/>
      <c r="AJ110" s="321"/>
      <c r="AK110" s="321"/>
      <c r="AL110" s="321"/>
      <c r="AM110" s="321"/>
      <c r="AN110" s="321"/>
      <c r="AO110" s="321"/>
      <c r="AP110" s="321"/>
      <c r="AQ110" s="321"/>
      <c r="AR110" s="321"/>
      <c r="AS110" s="321"/>
      <c r="AT110" s="321"/>
      <c r="AU110" s="321"/>
      <c r="AV110" s="321"/>
      <c r="AW110" s="321"/>
      <c r="AX110" s="321"/>
      <c r="AY110" s="321"/>
      <c r="AZ110" s="321"/>
      <c r="BA110" s="321"/>
      <c r="BB110" s="321"/>
      <c r="BC110" s="321"/>
      <c r="BD110" s="321"/>
      <c r="BE110" s="321"/>
      <c r="BF110" s="321"/>
      <c r="BG110" s="321"/>
      <c r="BH110" s="321"/>
      <c r="BI110" s="321"/>
      <c r="BJ110" s="321"/>
      <c r="BK110" s="321"/>
      <c r="BL110" s="321"/>
      <c r="BM110" s="321"/>
      <c r="BN110" s="321"/>
      <c r="BO110" s="321"/>
      <c r="BP110" s="321"/>
      <c r="BQ110" s="321"/>
      <c r="BR110" s="321"/>
      <c r="BS110" s="321"/>
      <c r="BT110" s="321"/>
      <c r="BU110" s="321"/>
      <c r="BV110" s="321"/>
      <c r="BW110" s="321"/>
      <c r="BX110" s="321"/>
      <c r="BY110" s="321"/>
    </row>
    <row r="111" spans="1:77" ht="20.100000000000001" customHeight="1">
      <c r="A111" s="321"/>
      <c r="B111" s="321"/>
      <c r="C111" s="321"/>
      <c r="D111" s="321"/>
      <c r="E111" s="321"/>
      <c r="F111" s="321"/>
      <c r="G111" s="321"/>
      <c r="H111" s="321"/>
      <c r="I111" s="321"/>
      <c r="J111" s="321"/>
      <c r="K111" s="321"/>
      <c r="L111" s="321"/>
      <c r="M111" s="321"/>
      <c r="N111" s="321"/>
      <c r="O111" s="321"/>
      <c r="P111" s="321"/>
      <c r="Q111" s="321"/>
      <c r="R111" s="321"/>
      <c r="S111" s="321"/>
      <c r="T111" s="321"/>
      <c r="U111" s="321"/>
      <c r="V111" s="321"/>
      <c r="W111" s="321"/>
      <c r="X111" s="321"/>
      <c r="Y111" s="321"/>
      <c r="Z111" s="321"/>
      <c r="AA111" s="321"/>
      <c r="AB111" s="321"/>
      <c r="AC111" s="321"/>
      <c r="AD111" s="321"/>
      <c r="AE111" s="321"/>
      <c r="AF111" s="321"/>
      <c r="AG111" s="321"/>
      <c r="AH111" s="321"/>
      <c r="AI111" s="321"/>
      <c r="AJ111" s="321"/>
      <c r="AK111" s="321"/>
      <c r="AL111" s="321"/>
      <c r="AM111" s="321"/>
      <c r="AN111" s="321"/>
      <c r="AO111" s="321"/>
      <c r="AP111" s="321"/>
      <c r="AQ111" s="321"/>
      <c r="AR111" s="321"/>
      <c r="AS111" s="321"/>
      <c r="AT111" s="321"/>
      <c r="AU111" s="321"/>
      <c r="AV111" s="321"/>
      <c r="AW111" s="321"/>
      <c r="AX111" s="321"/>
      <c r="AY111" s="321"/>
      <c r="AZ111" s="321"/>
      <c r="BA111" s="321"/>
      <c r="BB111" s="321"/>
      <c r="BC111" s="321"/>
      <c r="BD111" s="321"/>
      <c r="BE111" s="321"/>
      <c r="BF111" s="321"/>
      <c r="BG111" s="321"/>
      <c r="BH111" s="321"/>
      <c r="BI111" s="321"/>
      <c r="BJ111" s="321"/>
      <c r="BK111" s="321"/>
      <c r="BL111" s="321"/>
      <c r="BM111" s="321"/>
      <c r="BN111" s="321"/>
      <c r="BO111" s="321"/>
      <c r="BP111" s="321"/>
      <c r="BQ111" s="321"/>
      <c r="BR111" s="321"/>
      <c r="BS111" s="321"/>
      <c r="BT111" s="321"/>
      <c r="BU111" s="321"/>
      <c r="BV111" s="321"/>
      <c r="BW111" s="321"/>
      <c r="BX111" s="321"/>
      <c r="BY111" s="321"/>
    </row>
    <row r="112" spans="1:77" ht="20.100000000000001" customHeight="1">
      <c r="A112" s="321"/>
      <c r="B112" s="321"/>
      <c r="C112" s="321"/>
      <c r="D112" s="321"/>
      <c r="E112" s="321"/>
      <c r="F112" s="321"/>
      <c r="G112" s="321"/>
      <c r="H112" s="321"/>
      <c r="I112" s="321"/>
      <c r="J112" s="321"/>
      <c r="K112" s="321"/>
      <c r="L112" s="321"/>
      <c r="M112" s="321"/>
      <c r="N112" s="321"/>
      <c r="O112" s="321"/>
      <c r="P112" s="321"/>
      <c r="Q112" s="321"/>
      <c r="R112" s="321"/>
      <c r="S112" s="321"/>
      <c r="T112" s="321"/>
      <c r="U112" s="321"/>
      <c r="V112" s="321"/>
      <c r="W112" s="321"/>
      <c r="X112" s="321"/>
      <c r="Y112" s="321"/>
      <c r="Z112" s="321"/>
      <c r="AA112" s="321"/>
      <c r="AB112" s="321"/>
      <c r="AC112" s="321"/>
      <c r="AD112" s="321"/>
      <c r="AE112" s="321"/>
      <c r="AF112" s="321"/>
      <c r="AG112" s="321"/>
      <c r="AH112" s="321"/>
      <c r="AI112" s="321"/>
      <c r="AJ112" s="321"/>
      <c r="AK112" s="321"/>
      <c r="AL112" s="321"/>
      <c r="AM112" s="321"/>
      <c r="AN112" s="321"/>
      <c r="AO112" s="321"/>
      <c r="AP112" s="321"/>
      <c r="AQ112" s="321"/>
      <c r="AR112" s="321"/>
      <c r="AS112" s="321"/>
      <c r="AT112" s="321"/>
      <c r="AU112" s="321"/>
      <c r="AV112" s="321"/>
      <c r="AW112" s="321"/>
      <c r="AX112" s="321"/>
      <c r="AY112" s="321"/>
      <c r="AZ112" s="321"/>
      <c r="BA112" s="321"/>
      <c r="BB112" s="321"/>
      <c r="BC112" s="321"/>
      <c r="BD112" s="321"/>
      <c r="BE112" s="321"/>
      <c r="BF112" s="321"/>
      <c r="BG112" s="321"/>
      <c r="BH112" s="321"/>
      <c r="BI112" s="321"/>
      <c r="BJ112" s="321"/>
      <c r="BK112" s="321"/>
      <c r="BL112" s="321"/>
      <c r="BM112" s="321"/>
      <c r="BN112" s="321"/>
      <c r="BO112" s="321"/>
      <c r="BP112" s="321"/>
      <c r="BQ112" s="321"/>
      <c r="BR112" s="321"/>
      <c r="BS112" s="321"/>
      <c r="BT112" s="321"/>
      <c r="BU112" s="321"/>
      <c r="BV112" s="321"/>
      <c r="BW112" s="321"/>
      <c r="BX112" s="321"/>
      <c r="BY112" s="321"/>
    </row>
    <row r="113" spans="1:77" ht="32.25" customHeight="1">
      <c r="A113" s="321"/>
      <c r="B113" s="321"/>
      <c r="C113" s="321"/>
      <c r="D113" s="321"/>
      <c r="E113" s="321"/>
      <c r="F113" s="321"/>
      <c r="G113" s="321"/>
      <c r="H113" s="321"/>
      <c r="I113" s="321"/>
      <c r="J113" s="321"/>
      <c r="K113" s="321"/>
      <c r="L113" s="321"/>
      <c r="M113" s="321"/>
      <c r="N113" s="321"/>
      <c r="O113" s="321"/>
      <c r="P113" s="321"/>
      <c r="Q113" s="321"/>
      <c r="R113" s="321"/>
      <c r="S113" s="321"/>
      <c r="T113" s="321"/>
      <c r="U113" s="321"/>
      <c r="V113" s="321"/>
      <c r="W113" s="321"/>
      <c r="X113" s="321"/>
      <c r="Y113" s="321"/>
      <c r="Z113" s="321"/>
      <c r="AA113" s="321"/>
      <c r="AB113" s="321"/>
      <c r="AC113" s="321"/>
      <c r="AD113" s="321"/>
      <c r="AE113" s="321"/>
      <c r="AF113" s="321"/>
      <c r="AG113" s="321"/>
      <c r="AH113" s="321"/>
      <c r="AI113" s="321"/>
      <c r="AJ113" s="321"/>
      <c r="AK113" s="321"/>
      <c r="AL113" s="321"/>
      <c r="AM113" s="321"/>
      <c r="AN113" s="321"/>
      <c r="AO113" s="321"/>
      <c r="AP113" s="321"/>
      <c r="AQ113" s="321"/>
      <c r="AR113" s="321"/>
      <c r="AS113" s="321"/>
      <c r="AT113" s="321"/>
      <c r="AU113" s="321"/>
      <c r="AV113" s="321"/>
      <c r="AW113" s="321"/>
      <c r="AX113" s="321"/>
      <c r="AY113" s="321"/>
      <c r="AZ113" s="321"/>
      <c r="BA113" s="321"/>
      <c r="BB113" s="321"/>
      <c r="BC113" s="321"/>
      <c r="BD113" s="321"/>
      <c r="BE113" s="321"/>
      <c r="BF113" s="321"/>
      <c r="BG113" s="321"/>
      <c r="BH113" s="321"/>
      <c r="BI113" s="321"/>
      <c r="BJ113" s="321"/>
      <c r="BK113" s="321"/>
      <c r="BL113" s="321"/>
      <c r="BM113" s="321"/>
      <c r="BN113" s="321"/>
      <c r="BO113" s="321"/>
      <c r="BP113" s="321"/>
      <c r="BQ113" s="321"/>
      <c r="BR113" s="321"/>
      <c r="BS113" s="321"/>
      <c r="BT113" s="321"/>
      <c r="BU113" s="321"/>
      <c r="BV113" s="321"/>
      <c r="BW113" s="321"/>
      <c r="BX113" s="321"/>
      <c r="BY113" s="321"/>
    </row>
    <row r="114" spans="1:77" ht="20.100000000000001" customHeight="1">
      <c r="A114" s="321"/>
      <c r="B114" s="321"/>
      <c r="C114" s="321"/>
      <c r="D114" s="321"/>
      <c r="E114" s="321"/>
      <c r="F114" s="321"/>
      <c r="G114" s="321"/>
      <c r="H114" s="321"/>
      <c r="I114" s="321"/>
      <c r="J114" s="321"/>
      <c r="K114" s="321"/>
      <c r="L114" s="321"/>
      <c r="M114" s="321"/>
      <c r="N114" s="321"/>
      <c r="O114" s="321"/>
      <c r="P114" s="321"/>
      <c r="Q114" s="321"/>
      <c r="R114" s="321"/>
      <c r="S114" s="321"/>
      <c r="T114" s="321"/>
      <c r="U114" s="321"/>
      <c r="V114" s="321"/>
      <c r="W114" s="321"/>
      <c r="X114" s="321"/>
      <c r="Y114" s="321"/>
      <c r="Z114" s="321"/>
      <c r="AA114" s="321"/>
      <c r="AB114" s="321"/>
      <c r="AC114" s="321"/>
      <c r="AD114" s="321"/>
      <c r="AE114" s="321"/>
      <c r="AF114" s="321"/>
      <c r="AG114" s="321"/>
      <c r="AH114" s="321"/>
      <c r="AI114" s="321"/>
      <c r="AJ114" s="321"/>
      <c r="AK114" s="321"/>
      <c r="AL114" s="321"/>
      <c r="AM114" s="321"/>
      <c r="AN114" s="321"/>
      <c r="AO114" s="321"/>
      <c r="AP114" s="321"/>
      <c r="AQ114" s="321"/>
      <c r="AR114" s="321"/>
      <c r="AS114" s="321"/>
      <c r="AT114" s="321"/>
      <c r="AU114" s="321"/>
      <c r="AV114" s="321"/>
      <c r="AW114" s="321"/>
      <c r="AX114" s="321"/>
      <c r="AY114" s="321"/>
      <c r="AZ114" s="321"/>
      <c r="BA114" s="321"/>
      <c r="BB114" s="321"/>
      <c r="BC114" s="321"/>
      <c r="BD114" s="321"/>
      <c r="BE114" s="321"/>
      <c r="BF114" s="321"/>
      <c r="BG114" s="321"/>
      <c r="BH114" s="321"/>
      <c r="BI114" s="321"/>
      <c r="BJ114" s="321"/>
      <c r="BK114" s="321"/>
      <c r="BL114" s="321"/>
      <c r="BM114" s="321"/>
      <c r="BN114" s="321"/>
      <c r="BO114" s="321"/>
      <c r="BP114" s="321"/>
      <c r="BQ114" s="321"/>
      <c r="BR114" s="321"/>
      <c r="BS114" s="321"/>
      <c r="BT114" s="321"/>
      <c r="BU114" s="321"/>
      <c r="BV114" s="321"/>
      <c r="BW114" s="321"/>
      <c r="BX114" s="321"/>
      <c r="BY114" s="321"/>
    </row>
    <row r="115" spans="1:77" ht="20.100000000000001" customHeight="1">
      <c r="A115" s="321"/>
      <c r="B115" s="321"/>
      <c r="C115" s="321"/>
      <c r="D115" s="321"/>
      <c r="E115" s="321"/>
      <c r="F115" s="321"/>
      <c r="G115" s="321"/>
      <c r="H115" s="321"/>
      <c r="I115" s="321"/>
      <c r="J115" s="321"/>
      <c r="K115" s="321"/>
      <c r="L115" s="321"/>
      <c r="M115" s="321"/>
      <c r="N115" s="321"/>
      <c r="O115" s="321"/>
      <c r="P115" s="321"/>
      <c r="Q115" s="321"/>
      <c r="R115" s="321"/>
      <c r="S115" s="321"/>
      <c r="T115" s="321"/>
      <c r="U115" s="321"/>
      <c r="V115" s="321"/>
      <c r="W115" s="321"/>
      <c r="X115" s="321"/>
      <c r="Y115" s="321"/>
      <c r="Z115" s="321"/>
      <c r="AA115" s="321"/>
      <c r="AB115" s="321"/>
      <c r="AC115" s="321"/>
      <c r="AD115" s="321"/>
      <c r="AE115" s="321"/>
      <c r="AF115" s="321"/>
      <c r="AG115" s="321"/>
      <c r="AH115" s="321"/>
      <c r="AI115" s="321"/>
      <c r="AJ115" s="321"/>
      <c r="AK115" s="321"/>
      <c r="AL115" s="321"/>
      <c r="AM115" s="321"/>
      <c r="AN115" s="321"/>
      <c r="AO115" s="321"/>
      <c r="AP115" s="321"/>
      <c r="AQ115" s="321"/>
      <c r="AR115" s="321"/>
      <c r="AS115" s="321"/>
      <c r="AT115" s="321"/>
      <c r="AU115" s="321"/>
      <c r="AV115" s="321"/>
      <c r="AW115" s="321"/>
      <c r="AX115" s="321"/>
      <c r="AY115" s="321"/>
      <c r="AZ115" s="321"/>
      <c r="BA115" s="321"/>
      <c r="BB115" s="321"/>
      <c r="BC115" s="321"/>
      <c r="BD115" s="321"/>
      <c r="BE115" s="321"/>
      <c r="BF115" s="321"/>
      <c r="BG115" s="321"/>
      <c r="BH115" s="321"/>
      <c r="BI115" s="321"/>
      <c r="BJ115" s="321"/>
      <c r="BK115" s="321"/>
      <c r="BL115" s="321"/>
      <c r="BM115" s="321"/>
      <c r="BN115" s="321"/>
      <c r="BO115" s="321"/>
      <c r="BP115" s="321"/>
      <c r="BQ115" s="321"/>
      <c r="BR115" s="321"/>
      <c r="BS115" s="321"/>
      <c r="BT115" s="321"/>
      <c r="BU115" s="321"/>
      <c r="BV115" s="321"/>
      <c r="BW115" s="321"/>
      <c r="BX115" s="321"/>
      <c r="BY115" s="321"/>
    </row>
    <row r="116" spans="1:77" ht="20.100000000000001" customHeight="1">
      <c r="A116" s="321"/>
      <c r="B116" s="321"/>
      <c r="C116" s="321"/>
      <c r="D116" s="321"/>
      <c r="E116" s="321"/>
      <c r="F116" s="321"/>
      <c r="G116" s="321"/>
      <c r="H116" s="321"/>
      <c r="I116" s="321"/>
      <c r="J116" s="321"/>
      <c r="K116" s="321"/>
      <c r="L116" s="321"/>
      <c r="M116" s="321"/>
      <c r="N116" s="321"/>
      <c r="O116" s="321"/>
      <c r="P116" s="321"/>
      <c r="Q116" s="321"/>
      <c r="R116" s="321"/>
      <c r="S116" s="321"/>
      <c r="T116" s="321"/>
      <c r="U116" s="321"/>
      <c r="V116" s="321"/>
      <c r="W116" s="321"/>
      <c r="X116" s="321"/>
      <c r="Y116" s="321"/>
      <c r="Z116" s="321"/>
      <c r="AA116" s="321"/>
      <c r="AB116" s="321"/>
      <c r="AC116" s="321"/>
      <c r="AD116" s="321"/>
      <c r="AE116" s="321"/>
      <c r="AF116" s="321"/>
      <c r="AG116" s="321"/>
      <c r="AH116" s="321"/>
      <c r="AI116" s="321"/>
      <c r="AJ116" s="321"/>
      <c r="AK116" s="321"/>
      <c r="AL116" s="321"/>
      <c r="AM116" s="321"/>
      <c r="AN116" s="321"/>
      <c r="AO116" s="321"/>
      <c r="AP116" s="321"/>
      <c r="AQ116" s="321"/>
      <c r="AR116" s="321"/>
      <c r="AS116" s="321"/>
      <c r="AT116" s="321"/>
      <c r="AU116" s="321"/>
      <c r="AV116" s="321"/>
      <c r="AW116" s="321"/>
      <c r="AX116" s="321"/>
      <c r="AY116" s="321"/>
      <c r="AZ116" s="321"/>
      <c r="BA116" s="321"/>
      <c r="BB116" s="321"/>
      <c r="BC116" s="321"/>
      <c r="BD116" s="321"/>
      <c r="BE116" s="321"/>
      <c r="BF116" s="321"/>
      <c r="BG116" s="321"/>
      <c r="BH116" s="321"/>
      <c r="BI116" s="321"/>
      <c r="BJ116" s="321"/>
      <c r="BK116" s="321"/>
      <c r="BL116" s="321"/>
      <c r="BM116" s="321"/>
      <c r="BN116" s="321"/>
      <c r="BO116" s="321"/>
      <c r="BP116" s="321"/>
      <c r="BQ116" s="321"/>
      <c r="BR116" s="321"/>
      <c r="BS116" s="321"/>
      <c r="BT116" s="321"/>
      <c r="BU116" s="321"/>
      <c r="BV116" s="321"/>
      <c r="BW116" s="321"/>
      <c r="BX116" s="321"/>
      <c r="BY116" s="321"/>
    </row>
    <row r="117" spans="1:77" ht="24.75" customHeight="1">
      <c r="A117" s="321"/>
      <c r="B117" s="321"/>
      <c r="C117" s="321"/>
      <c r="D117" s="321"/>
      <c r="E117" s="321"/>
      <c r="F117" s="321"/>
      <c r="G117" s="321"/>
      <c r="H117" s="321"/>
      <c r="I117" s="321"/>
      <c r="J117" s="321"/>
      <c r="K117" s="321"/>
      <c r="L117" s="321"/>
      <c r="M117" s="321"/>
      <c r="N117" s="321"/>
      <c r="O117" s="321"/>
      <c r="P117" s="321"/>
      <c r="Q117" s="321"/>
      <c r="R117" s="321"/>
      <c r="S117" s="321"/>
      <c r="T117" s="321"/>
      <c r="U117" s="321"/>
      <c r="V117" s="321"/>
      <c r="W117" s="321"/>
      <c r="X117" s="321"/>
      <c r="Y117" s="321"/>
      <c r="Z117" s="321"/>
      <c r="AA117" s="321"/>
      <c r="AB117" s="321"/>
      <c r="AC117" s="321"/>
      <c r="AD117" s="321"/>
      <c r="AE117" s="321"/>
      <c r="AF117" s="321"/>
      <c r="AG117" s="321"/>
      <c r="AH117" s="321"/>
      <c r="AI117" s="321"/>
      <c r="AJ117" s="321"/>
      <c r="AK117" s="321"/>
      <c r="AL117" s="321"/>
      <c r="AM117" s="321"/>
      <c r="AN117" s="321"/>
      <c r="AO117" s="321"/>
      <c r="AP117" s="321"/>
      <c r="AQ117" s="321"/>
      <c r="AR117" s="321"/>
      <c r="AS117" s="321"/>
      <c r="AT117" s="321"/>
      <c r="AU117" s="321"/>
      <c r="AV117" s="321"/>
      <c r="AW117" s="321"/>
      <c r="AX117" s="321"/>
      <c r="AY117" s="321"/>
      <c r="AZ117" s="321"/>
      <c r="BA117" s="321"/>
      <c r="BB117" s="321"/>
      <c r="BC117" s="321"/>
      <c r="BD117" s="321"/>
      <c r="BE117" s="321"/>
      <c r="BF117" s="321"/>
      <c r="BG117" s="321"/>
      <c r="BH117" s="321"/>
      <c r="BI117" s="321"/>
      <c r="BJ117" s="321"/>
      <c r="BK117" s="321"/>
      <c r="BL117" s="321"/>
      <c r="BM117" s="321"/>
      <c r="BN117" s="321"/>
      <c r="BO117" s="321"/>
      <c r="BP117" s="321"/>
      <c r="BQ117" s="321"/>
      <c r="BR117" s="321"/>
      <c r="BS117" s="321"/>
      <c r="BT117" s="321"/>
      <c r="BU117" s="321"/>
      <c r="BV117" s="321"/>
      <c r="BW117" s="321"/>
      <c r="BX117" s="321"/>
      <c r="BY117" s="321"/>
    </row>
    <row r="118" spans="1:77" ht="20.100000000000001" customHeight="1">
      <c r="A118" s="321"/>
      <c r="B118" s="321"/>
      <c r="C118" s="321"/>
      <c r="D118" s="321"/>
      <c r="E118" s="321"/>
      <c r="F118" s="321"/>
      <c r="G118" s="321"/>
      <c r="H118" s="321"/>
      <c r="I118" s="321"/>
      <c r="J118" s="321"/>
      <c r="K118" s="321"/>
      <c r="L118" s="321"/>
      <c r="M118" s="321"/>
      <c r="N118" s="321"/>
      <c r="O118" s="321"/>
      <c r="P118" s="321"/>
      <c r="Q118" s="321"/>
      <c r="R118" s="321"/>
      <c r="S118" s="321"/>
      <c r="T118" s="321"/>
      <c r="U118" s="321"/>
      <c r="V118" s="321"/>
      <c r="W118" s="321"/>
      <c r="X118" s="321"/>
      <c r="Y118" s="321"/>
      <c r="Z118" s="321"/>
      <c r="AA118" s="321"/>
      <c r="AB118" s="321"/>
      <c r="AC118" s="321"/>
      <c r="AD118" s="321"/>
      <c r="AE118" s="321"/>
      <c r="AF118" s="321"/>
      <c r="AG118" s="321"/>
      <c r="AH118" s="321"/>
      <c r="AI118" s="321"/>
      <c r="AJ118" s="321"/>
      <c r="AK118" s="321"/>
      <c r="AL118" s="321"/>
      <c r="AM118" s="321"/>
      <c r="AN118" s="321"/>
      <c r="AO118" s="321"/>
      <c r="AP118" s="321"/>
      <c r="AQ118" s="321"/>
      <c r="AR118" s="321"/>
      <c r="AS118" s="321"/>
      <c r="AT118" s="321"/>
      <c r="AU118" s="321"/>
      <c r="AV118" s="321"/>
      <c r="AW118" s="321"/>
      <c r="AX118" s="321"/>
      <c r="AY118" s="321"/>
      <c r="AZ118" s="321"/>
      <c r="BA118" s="321"/>
      <c r="BB118" s="321"/>
      <c r="BC118" s="321"/>
      <c r="BD118" s="321"/>
      <c r="BE118" s="321"/>
      <c r="BF118" s="321"/>
      <c r="BG118" s="321"/>
      <c r="BH118" s="321"/>
      <c r="BI118" s="321"/>
      <c r="BJ118" s="321"/>
      <c r="BK118" s="321"/>
      <c r="BL118" s="321"/>
      <c r="BM118" s="321"/>
      <c r="BN118" s="321"/>
      <c r="BO118" s="321"/>
      <c r="BP118" s="321"/>
      <c r="BQ118" s="321"/>
      <c r="BR118" s="321"/>
      <c r="BS118" s="321"/>
      <c r="BT118" s="321"/>
      <c r="BU118" s="321"/>
      <c r="BV118" s="321"/>
      <c r="BW118" s="321"/>
      <c r="BX118" s="321"/>
      <c r="BY118" s="321"/>
    </row>
    <row r="119" spans="1:77" ht="20.100000000000001" customHeight="1">
      <c r="A119" s="321"/>
      <c r="B119" s="321"/>
      <c r="C119" s="321"/>
      <c r="D119" s="321"/>
      <c r="E119" s="321"/>
      <c r="F119" s="321"/>
      <c r="G119" s="321"/>
      <c r="H119" s="321"/>
      <c r="I119" s="321"/>
      <c r="J119" s="321"/>
      <c r="K119" s="321"/>
      <c r="L119" s="321"/>
      <c r="M119" s="321"/>
      <c r="N119" s="321"/>
      <c r="O119" s="321"/>
      <c r="P119" s="321"/>
      <c r="Q119" s="321"/>
      <c r="R119" s="321"/>
      <c r="S119" s="321"/>
      <c r="T119" s="321"/>
      <c r="U119" s="321"/>
      <c r="V119" s="321"/>
      <c r="W119" s="321"/>
      <c r="X119" s="321"/>
      <c r="Y119" s="321"/>
      <c r="Z119" s="321"/>
      <c r="AA119" s="321"/>
      <c r="AB119" s="321"/>
      <c r="AC119" s="321"/>
      <c r="AD119" s="321"/>
      <c r="AE119" s="321"/>
      <c r="AF119" s="321"/>
      <c r="AG119" s="321"/>
      <c r="AH119" s="321"/>
      <c r="AI119" s="321"/>
      <c r="AJ119" s="321"/>
      <c r="AK119" s="321"/>
      <c r="AL119" s="321"/>
      <c r="AM119" s="321"/>
      <c r="AN119" s="321"/>
      <c r="AO119" s="321"/>
      <c r="AP119" s="321"/>
      <c r="AQ119" s="321"/>
      <c r="AR119" s="321"/>
      <c r="AS119" s="321"/>
      <c r="AT119" s="321"/>
      <c r="AU119" s="321"/>
      <c r="AV119" s="321"/>
      <c r="AW119" s="321"/>
      <c r="AX119" s="321"/>
      <c r="AY119" s="321"/>
      <c r="AZ119" s="321"/>
      <c r="BA119" s="321"/>
      <c r="BB119" s="321"/>
      <c r="BC119" s="321"/>
      <c r="BD119" s="321"/>
      <c r="BE119" s="321"/>
      <c r="BF119" s="321"/>
      <c r="BG119" s="321"/>
      <c r="BH119" s="321"/>
      <c r="BI119" s="321"/>
      <c r="BJ119" s="321"/>
      <c r="BK119" s="321"/>
      <c r="BL119" s="321"/>
      <c r="BM119" s="321"/>
      <c r="BN119" s="321"/>
      <c r="BO119" s="321"/>
      <c r="BP119" s="321"/>
      <c r="BQ119" s="321"/>
      <c r="BR119" s="321"/>
      <c r="BS119" s="321"/>
      <c r="BT119" s="321"/>
      <c r="BU119" s="321"/>
      <c r="BV119" s="321"/>
      <c r="BW119" s="321"/>
      <c r="BX119" s="321"/>
      <c r="BY119" s="321"/>
    </row>
    <row r="120" spans="1:77" ht="20.100000000000001" customHeight="1">
      <c r="A120" s="321"/>
      <c r="B120" s="321"/>
      <c r="C120" s="321"/>
      <c r="D120" s="321"/>
      <c r="E120" s="321"/>
      <c r="F120" s="321"/>
      <c r="G120" s="321"/>
      <c r="H120" s="321"/>
      <c r="I120" s="321"/>
      <c r="J120" s="321"/>
      <c r="K120" s="321"/>
      <c r="L120" s="321"/>
      <c r="M120" s="321"/>
      <c r="N120" s="321"/>
      <c r="O120" s="321"/>
      <c r="P120" s="321"/>
      <c r="Q120" s="321"/>
      <c r="R120" s="321"/>
      <c r="S120" s="321"/>
      <c r="T120" s="321"/>
      <c r="U120" s="321"/>
      <c r="V120" s="321"/>
      <c r="W120" s="321"/>
      <c r="X120" s="321"/>
      <c r="Y120" s="321"/>
      <c r="Z120" s="321"/>
      <c r="AA120" s="321"/>
      <c r="AB120" s="321"/>
      <c r="AC120" s="321"/>
      <c r="AD120" s="321"/>
      <c r="AE120" s="321"/>
      <c r="AF120" s="321"/>
      <c r="AG120" s="321"/>
      <c r="AH120" s="321"/>
      <c r="AI120" s="321"/>
      <c r="AJ120" s="321"/>
      <c r="AK120" s="321"/>
      <c r="AL120" s="321"/>
      <c r="AM120" s="321"/>
      <c r="AN120" s="321"/>
      <c r="AO120" s="321"/>
      <c r="AP120" s="321"/>
      <c r="AQ120" s="321"/>
      <c r="AR120" s="321"/>
      <c r="AS120" s="321"/>
      <c r="AT120" s="321"/>
      <c r="AU120" s="321"/>
      <c r="AV120" s="321"/>
      <c r="AW120" s="321"/>
      <c r="AX120" s="321"/>
      <c r="AY120" s="321"/>
      <c r="AZ120" s="321"/>
      <c r="BA120" s="321"/>
      <c r="BB120" s="321"/>
      <c r="BC120" s="321"/>
      <c r="BD120" s="321"/>
      <c r="BE120" s="321"/>
      <c r="BF120" s="321"/>
      <c r="BG120" s="321"/>
      <c r="BH120" s="321"/>
      <c r="BI120" s="321"/>
      <c r="BJ120" s="321"/>
      <c r="BK120" s="321"/>
      <c r="BL120" s="321"/>
      <c r="BM120" s="321"/>
      <c r="BN120" s="321"/>
      <c r="BO120" s="321"/>
      <c r="BP120" s="321"/>
      <c r="BQ120" s="321"/>
      <c r="BR120" s="321"/>
      <c r="BS120" s="321"/>
      <c r="BT120" s="321"/>
      <c r="BU120" s="321"/>
      <c r="BV120" s="321"/>
      <c r="BW120" s="321"/>
      <c r="BX120" s="321"/>
      <c r="BY120" s="321"/>
    </row>
    <row r="121" spans="1:77" ht="24.75" customHeight="1">
      <c r="A121" s="321"/>
      <c r="B121" s="321"/>
      <c r="C121" s="321"/>
      <c r="D121" s="321"/>
      <c r="E121" s="321"/>
      <c r="F121" s="321"/>
      <c r="G121" s="321"/>
      <c r="H121" s="321"/>
      <c r="I121" s="321"/>
      <c r="J121" s="321"/>
      <c r="K121" s="321"/>
      <c r="L121" s="321"/>
      <c r="M121" s="321"/>
      <c r="N121" s="321"/>
      <c r="O121" s="321"/>
      <c r="P121" s="321"/>
      <c r="Q121" s="321"/>
      <c r="R121" s="321"/>
      <c r="S121" s="321"/>
      <c r="T121" s="321"/>
      <c r="U121" s="321"/>
      <c r="V121" s="321"/>
      <c r="W121" s="321"/>
      <c r="X121" s="321"/>
      <c r="Y121" s="321"/>
      <c r="Z121" s="321"/>
      <c r="AA121" s="321"/>
      <c r="AB121" s="321"/>
      <c r="AC121" s="321"/>
      <c r="AD121" s="321"/>
      <c r="AE121" s="321"/>
      <c r="AF121" s="321"/>
      <c r="AG121" s="321"/>
      <c r="AH121" s="321"/>
      <c r="AI121" s="321"/>
      <c r="AJ121" s="321"/>
      <c r="AK121" s="321"/>
      <c r="AL121" s="321"/>
      <c r="AM121" s="321"/>
      <c r="AN121" s="321"/>
      <c r="AO121" s="321"/>
      <c r="AP121" s="321"/>
      <c r="AQ121" s="321"/>
      <c r="AR121" s="321"/>
      <c r="AS121" s="321"/>
      <c r="AT121" s="321"/>
      <c r="AU121" s="321"/>
      <c r="AV121" s="321"/>
      <c r="AW121" s="321"/>
      <c r="AX121" s="321"/>
      <c r="AY121" s="321"/>
      <c r="AZ121" s="321"/>
      <c r="BA121" s="321"/>
      <c r="BB121" s="321"/>
      <c r="BC121" s="321"/>
      <c r="BD121" s="321"/>
      <c r="BE121" s="321"/>
      <c r="BF121" s="321"/>
      <c r="BG121" s="321"/>
      <c r="BH121" s="321"/>
      <c r="BI121" s="321"/>
      <c r="BJ121" s="321"/>
      <c r="BK121" s="321"/>
      <c r="BL121" s="321"/>
      <c r="BM121" s="321"/>
      <c r="BN121" s="321"/>
      <c r="BO121" s="321"/>
      <c r="BP121" s="321"/>
      <c r="BQ121" s="321"/>
      <c r="BR121" s="321"/>
      <c r="BS121" s="321"/>
      <c r="BT121" s="321"/>
      <c r="BU121" s="321"/>
      <c r="BV121" s="321"/>
      <c r="BW121" s="321"/>
      <c r="BX121" s="321"/>
      <c r="BY121" s="321"/>
    </row>
    <row r="122" spans="1:77" ht="24.75" customHeight="1">
      <c r="A122" s="321"/>
      <c r="B122" s="321"/>
      <c r="C122" s="321"/>
      <c r="D122" s="321"/>
      <c r="E122" s="321"/>
      <c r="F122" s="321"/>
      <c r="G122" s="321"/>
      <c r="H122" s="321"/>
      <c r="I122" s="321"/>
      <c r="J122" s="321"/>
      <c r="K122" s="321"/>
      <c r="L122" s="321"/>
      <c r="M122" s="321"/>
      <c r="N122" s="321"/>
      <c r="O122" s="321"/>
      <c r="P122" s="321"/>
      <c r="Q122" s="321"/>
      <c r="R122" s="321"/>
      <c r="S122" s="321"/>
      <c r="T122" s="321"/>
      <c r="U122" s="321"/>
      <c r="V122" s="321"/>
      <c r="W122" s="321"/>
      <c r="X122" s="321"/>
      <c r="Y122" s="321"/>
      <c r="Z122" s="321"/>
      <c r="AA122" s="321"/>
      <c r="AB122" s="321"/>
      <c r="AC122" s="321"/>
      <c r="AD122" s="321"/>
      <c r="AE122" s="321"/>
      <c r="AF122" s="321"/>
      <c r="AG122" s="321"/>
      <c r="AH122" s="321"/>
      <c r="AI122" s="321"/>
      <c r="AJ122" s="321"/>
      <c r="AK122" s="321"/>
      <c r="AL122" s="321"/>
      <c r="AM122" s="321"/>
      <c r="AN122" s="321"/>
      <c r="AO122" s="321"/>
      <c r="AP122" s="321"/>
      <c r="AQ122" s="321"/>
      <c r="AR122" s="321"/>
      <c r="AS122" s="321"/>
      <c r="AT122" s="321"/>
      <c r="AU122" s="321"/>
      <c r="AV122" s="321"/>
      <c r="AW122" s="321"/>
      <c r="AX122" s="321"/>
      <c r="AY122" s="321"/>
      <c r="AZ122" s="321"/>
      <c r="BA122" s="321"/>
      <c r="BB122" s="321"/>
      <c r="BC122" s="321"/>
      <c r="BD122" s="321"/>
      <c r="BE122" s="321"/>
      <c r="BF122" s="321"/>
      <c r="BG122" s="321"/>
      <c r="BH122" s="321"/>
      <c r="BI122" s="321"/>
      <c r="BJ122" s="321"/>
      <c r="BK122" s="321"/>
      <c r="BL122" s="321"/>
      <c r="BM122" s="321"/>
      <c r="BN122" s="321"/>
      <c r="BO122" s="321"/>
      <c r="BP122" s="321"/>
      <c r="BQ122" s="321"/>
      <c r="BR122" s="321"/>
      <c r="BS122" s="321"/>
      <c r="BT122" s="321"/>
      <c r="BU122" s="321"/>
      <c r="BV122" s="321"/>
      <c r="BW122" s="321"/>
      <c r="BX122" s="321"/>
      <c r="BY122" s="321"/>
    </row>
    <row r="123" spans="1:77" ht="23.25" customHeight="1">
      <c r="A123" s="321"/>
      <c r="B123" s="321"/>
      <c r="C123" s="321"/>
      <c r="D123" s="321"/>
      <c r="E123" s="321"/>
      <c r="F123" s="321"/>
      <c r="G123" s="321"/>
      <c r="H123" s="321"/>
      <c r="I123" s="321"/>
      <c r="J123" s="321"/>
      <c r="K123" s="321"/>
      <c r="L123" s="321"/>
      <c r="M123" s="321"/>
      <c r="N123" s="321"/>
      <c r="O123" s="321"/>
      <c r="P123" s="321"/>
      <c r="Q123" s="321"/>
      <c r="R123" s="321"/>
      <c r="S123" s="321"/>
      <c r="T123" s="321"/>
      <c r="U123" s="321"/>
      <c r="V123" s="321"/>
      <c r="W123" s="321"/>
      <c r="X123" s="321"/>
      <c r="Y123" s="321"/>
      <c r="Z123" s="321"/>
      <c r="AA123" s="321"/>
      <c r="AB123" s="321"/>
      <c r="AC123" s="321"/>
      <c r="AD123" s="321"/>
      <c r="AE123" s="321"/>
      <c r="AF123" s="321"/>
      <c r="AG123" s="321"/>
      <c r="AH123" s="321"/>
      <c r="AI123" s="321"/>
      <c r="AJ123" s="321"/>
      <c r="AK123" s="321"/>
      <c r="AL123" s="321"/>
      <c r="AM123" s="321"/>
      <c r="AN123" s="321"/>
      <c r="AO123" s="321"/>
      <c r="AP123" s="321"/>
      <c r="AQ123" s="321"/>
      <c r="AR123" s="321"/>
      <c r="AS123" s="321"/>
      <c r="AT123" s="321"/>
      <c r="AU123" s="321"/>
      <c r="AV123" s="321"/>
      <c r="AW123" s="321"/>
      <c r="AX123" s="321"/>
      <c r="AY123" s="321"/>
      <c r="AZ123" s="321"/>
      <c r="BA123" s="321"/>
      <c r="BB123" s="321"/>
      <c r="BC123" s="321"/>
      <c r="BD123" s="321"/>
      <c r="BE123" s="321"/>
      <c r="BF123" s="321"/>
      <c r="BG123" s="321"/>
      <c r="BH123" s="321"/>
      <c r="BI123" s="321"/>
      <c r="BJ123" s="321"/>
      <c r="BK123" s="321"/>
      <c r="BL123" s="321"/>
      <c r="BM123" s="321"/>
      <c r="BN123" s="321"/>
      <c r="BO123" s="321"/>
      <c r="BP123" s="321"/>
      <c r="BQ123" s="321"/>
      <c r="BR123" s="321"/>
      <c r="BS123" s="321"/>
      <c r="BT123" s="321"/>
      <c r="BU123" s="321"/>
      <c r="BV123" s="321"/>
      <c r="BW123" s="321"/>
      <c r="BX123" s="321"/>
      <c r="BY123" s="321"/>
    </row>
    <row r="124" spans="1:77" ht="25.5" customHeight="1">
      <c r="A124" s="321"/>
      <c r="B124" s="321"/>
      <c r="C124" s="321"/>
      <c r="D124" s="321"/>
      <c r="E124" s="321"/>
      <c r="F124" s="321"/>
      <c r="G124" s="321"/>
      <c r="H124" s="321"/>
      <c r="I124" s="321"/>
      <c r="J124" s="321"/>
      <c r="K124" s="321"/>
      <c r="L124" s="321"/>
      <c r="M124" s="321"/>
      <c r="N124" s="321"/>
      <c r="O124" s="321"/>
      <c r="P124" s="321"/>
      <c r="Q124" s="321"/>
      <c r="R124" s="321"/>
      <c r="S124" s="321"/>
      <c r="T124" s="321"/>
      <c r="U124" s="321"/>
      <c r="V124" s="321"/>
      <c r="W124" s="321"/>
      <c r="X124" s="321"/>
      <c r="Y124" s="321"/>
      <c r="Z124" s="321"/>
      <c r="AA124" s="321"/>
      <c r="AB124" s="321"/>
      <c r="AC124" s="321"/>
      <c r="AD124" s="321"/>
      <c r="AE124" s="321"/>
      <c r="AF124" s="321"/>
      <c r="AG124" s="321"/>
      <c r="AH124" s="321"/>
      <c r="AI124" s="321"/>
      <c r="AJ124" s="321"/>
      <c r="AK124" s="321"/>
      <c r="AL124" s="321"/>
      <c r="AM124" s="321"/>
      <c r="AN124" s="321"/>
      <c r="AO124" s="321"/>
      <c r="AP124" s="321"/>
      <c r="AQ124" s="321"/>
      <c r="AR124" s="321"/>
      <c r="AS124" s="321"/>
      <c r="AT124" s="321"/>
      <c r="AU124" s="321"/>
      <c r="AV124" s="321"/>
      <c r="AW124" s="321"/>
      <c r="AX124" s="321"/>
      <c r="AY124" s="321"/>
      <c r="AZ124" s="321"/>
      <c r="BA124" s="321"/>
      <c r="BB124" s="321"/>
      <c r="BC124" s="321"/>
      <c r="BD124" s="321"/>
      <c r="BE124" s="321"/>
      <c r="BF124" s="321"/>
      <c r="BG124" s="321"/>
      <c r="BH124" s="321"/>
      <c r="BI124" s="321"/>
      <c r="BJ124" s="321"/>
      <c r="BK124" s="321"/>
      <c r="BL124" s="321"/>
      <c r="BM124" s="321"/>
      <c r="BN124" s="321"/>
      <c r="BO124" s="321"/>
      <c r="BP124" s="321"/>
      <c r="BQ124" s="321"/>
      <c r="BR124" s="321"/>
      <c r="BS124" s="321"/>
      <c r="BT124" s="321"/>
      <c r="BU124" s="321"/>
      <c r="BV124" s="321"/>
      <c r="BW124" s="321"/>
      <c r="BX124" s="321"/>
      <c r="BY124" s="321"/>
    </row>
    <row r="125" spans="1:77" ht="20.100000000000001" customHeight="1">
      <c r="A125" s="321"/>
      <c r="B125" s="321"/>
      <c r="C125" s="321"/>
      <c r="D125" s="321"/>
      <c r="E125" s="321"/>
      <c r="F125" s="321"/>
      <c r="G125" s="321"/>
      <c r="H125" s="321"/>
      <c r="I125" s="321"/>
      <c r="J125" s="321"/>
      <c r="K125" s="321"/>
      <c r="L125" s="321"/>
      <c r="M125" s="321"/>
      <c r="N125" s="321"/>
      <c r="O125" s="321"/>
      <c r="P125" s="321"/>
      <c r="Q125" s="321"/>
      <c r="R125" s="321"/>
      <c r="S125" s="321"/>
      <c r="T125" s="321"/>
      <c r="U125" s="321"/>
      <c r="V125" s="321"/>
      <c r="W125" s="321"/>
      <c r="X125" s="321"/>
      <c r="Y125" s="321"/>
      <c r="Z125" s="321"/>
      <c r="AA125" s="321"/>
      <c r="AB125" s="321"/>
      <c r="AC125" s="321"/>
      <c r="AD125" s="321"/>
      <c r="AE125" s="321"/>
      <c r="AF125" s="321"/>
      <c r="AG125" s="321"/>
      <c r="AH125" s="321"/>
      <c r="AI125" s="321"/>
      <c r="AJ125" s="321"/>
      <c r="AK125" s="321"/>
      <c r="AL125" s="321"/>
      <c r="AM125" s="321"/>
      <c r="AN125" s="321"/>
      <c r="AO125" s="321"/>
      <c r="AP125" s="321"/>
      <c r="AQ125" s="321"/>
      <c r="AR125" s="321"/>
      <c r="AS125" s="321"/>
      <c r="AT125" s="321"/>
      <c r="AU125" s="321"/>
      <c r="AV125" s="321"/>
      <c r="AW125" s="321"/>
      <c r="AX125" s="321"/>
      <c r="AY125" s="321"/>
      <c r="AZ125" s="321"/>
      <c r="BA125" s="321"/>
      <c r="BB125" s="321"/>
      <c r="BC125" s="321"/>
      <c r="BD125" s="321"/>
      <c r="BE125" s="321"/>
      <c r="BF125" s="321"/>
      <c r="BG125" s="321"/>
      <c r="BH125" s="321"/>
      <c r="BI125" s="321"/>
      <c r="BJ125" s="321"/>
      <c r="BK125" s="321"/>
      <c r="BL125" s="321"/>
      <c r="BM125" s="321"/>
      <c r="BN125" s="321"/>
      <c r="BO125" s="321"/>
      <c r="BP125" s="321"/>
      <c r="BQ125" s="321"/>
      <c r="BR125" s="321"/>
      <c r="BS125" s="321"/>
      <c r="BT125" s="321"/>
      <c r="BU125" s="321"/>
      <c r="BV125" s="321"/>
      <c r="BW125" s="321"/>
      <c r="BX125" s="321"/>
      <c r="BY125" s="321"/>
    </row>
    <row r="126" spans="1:77" ht="18.75">
      <c r="A126" s="321"/>
      <c r="B126" s="321"/>
      <c r="C126" s="321"/>
      <c r="D126" s="321"/>
      <c r="E126" s="321"/>
      <c r="F126" s="321"/>
      <c r="G126" s="321"/>
      <c r="H126" s="321"/>
      <c r="I126" s="321"/>
      <c r="J126" s="321"/>
      <c r="K126" s="321"/>
      <c r="L126" s="321"/>
      <c r="M126" s="321"/>
      <c r="N126" s="321"/>
      <c r="O126" s="321"/>
      <c r="P126" s="321"/>
      <c r="Q126" s="321"/>
      <c r="R126" s="321"/>
      <c r="S126" s="321"/>
      <c r="T126" s="321"/>
      <c r="U126" s="321"/>
      <c r="V126" s="321"/>
      <c r="W126" s="321"/>
      <c r="X126" s="321"/>
      <c r="Y126" s="321"/>
      <c r="Z126" s="321"/>
      <c r="AA126" s="321"/>
      <c r="AB126" s="321"/>
      <c r="AC126" s="321"/>
      <c r="AD126" s="321"/>
      <c r="AE126" s="321"/>
      <c r="AF126" s="321"/>
      <c r="AG126" s="321"/>
      <c r="AH126" s="321"/>
      <c r="AI126" s="321"/>
      <c r="AJ126" s="321"/>
      <c r="AK126" s="321"/>
      <c r="AL126" s="321"/>
      <c r="AM126" s="321"/>
      <c r="AN126" s="321"/>
      <c r="AO126" s="321"/>
      <c r="AP126" s="321"/>
      <c r="AQ126" s="321"/>
      <c r="AR126" s="321"/>
      <c r="AS126" s="321"/>
      <c r="AT126" s="321"/>
      <c r="AU126" s="321"/>
      <c r="AV126" s="321"/>
      <c r="AW126" s="321"/>
      <c r="AX126" s="321"/>
      <c r="AY126" s="321"/>
      <c r="AZ126" s="321"/>
      <c r="BA126" s="321"/>
      <c r="BB126" s="321"/>
      <c r="BC126" s="321"/>
      <c r="BD126" s="321"/>
      <c r="BE126" s="321"/>
      <c r="BF126" s="321"/>
      <c r="BG126" s="321"/>
      <c r="BH126" s="321"/>
      <c r="BI126" s="321"/>
      <c r="BJ126" s="321"/>
      <c r="BK126" s="321"/>
      <c r="BL126" s="321"/>
      <c r="BM126" s="321"/>
      <c r="BN126" s="321"/>
      <c r="BO126" s="321"/>
      <c r="BP126" s="321"/>
      <c r="BQ126" s="321"/>
      <c r="BR126" s="321"/>
      <c r="BS126" s="321"/>
      <c r="BT126" s="321"/>
      <c r="BU126" s="321"/>
      <c r="BV126" s="321"/>
      <c r="BW126" s="321"/>
      <c r="BX126" s="321"/>
      <c r="BY126" s="321"/>
    </row>
    <row r="127" spans="1:77" ht="22.5" customHeight="1">
      <c r="A127" s="321"/>
      <c r="B127" s="321"/>
      <c r="C127" s="321"/>
      <c r="D127" s="321"/>
      <c r="E127" s="321"/>
      <c r="F127" s="321"/>
      <c r="G127" s="321"/>
      <c r="H127" s="321"/>
      <c r="I127" s="321"/>
      <c r="J127" s="321"/>
      <c r="K127" s="321"/>
      <c r="L127" s="321"/>
      <c r="M127" s="321"/>
      <c r="N127" s="321"/>
      <c r="O127" s="321"/>
      <c r="P127" s="321"/>
      <c r="Q127" s="321"/>
      <c r="R127" s="321"/>
      <c r="S127" s="321"/>
      <c r="T127" s="321"/>
      <c r="U127" s="321"/>
      <c r="V127" s="321"/>
      <c r="W127" s="321"/>
      <c r="X127" s="321"/>
      <c r="Y127" s="321"/>
      <c r="Z127" s="321"/>
      <c r="AA127" s="321"/>
      <c r="AB127" s="321"/>
      <c r="AC127" s="321"/>
      <c r="AD127" s="321"/>
      <c r="AE127" s="321"/>
      <c r="AF127" s="321"/>
      <c r="AG127" s="321"/>
      <c r="AH127" s="321"/>
      <c r="AI127" s="321"/>
      <c r="AJ127" s="321"/>
      <c r="AK127" s="321"/>
      <c r="AL127" s="321"/>
      <c r="AM127" s="321"/>
      <c r="AN127" s="321"/>
      <c r="AO127" s="321"/>
      <c r="AP127" s="321"/>
      <c r="AQ127" s="321"/>
      <c r="AR127" s="321"/>
      <c r="AS127" s="321"/>
      <c r="AT127" s="321"/>
      <c r="AU127" s="321"/>
      <c r="AV127" s="321"/>
      <c r="AW127" s="321"/>
      <c r="AX127" s="321"/>
      <c r="AY127" s="321"/>
      <c r="AZ127" s="321"/>
      <c r="BA127" s="321"/>
      <c r="BB127" s="321"/>
      <c r="BC127" s="321"/>
      <c r="BD127" s="321"/>
      <c r="BE127" s="321"/>
      <c r="BF127" s="321"/>
      <c r="BG127" s="321"/>
      <c r="BH127" s="321"/>
      <c r="BI127" s="321"/>
      <c r="BJ127" s="321"/>
      <c r="BK127" s="321"/>
      <c r="BL127" s="321"/>
      <c r="BM127" s="321"/>
      <c r="BN127" s="321"/>
      <c r="BO127" s="321"/>
      <c r="BP127" s="321"/>
      <c r="BQ127" s="321"/>
      <c r="BR127" s="321"/>
      <c r="BS127" s="321"/>
      <c r="BT127" s="321"/>
      <c r="BU127" s="321"/>
      <c r="BV127" s="321"/>
      <c r="BW127" s="321"/>
      <c r="BX127" s="321"/>
      <c r="BY127" s="321"/>
    </row>
    <row r="128" spans="1:77" ht="18.75">
      <c r="A128" s="321"/>
      <c r="B128" s="321"/>
      <c r="C128" s="321"/>
      <c r="D128" s="321"/>
      <c r="E128" s="321"/>
      <c r="F128" s="321"/>
      <c r="G128" s="321"/>
      <c r="H128" s="321"/>
      <c r="I128" s="321"/>
      <c r="J128" s="321"/>
      <c r="K128" s="321"/>
      <c r="L128" s="321"/>
      <c r="M128" s="321"/>
      <c r="N128" s="321"/>
      <c r="O128" s="321"/>
      <c r="P128" s="321"/>
      <c r="Q128" s="321"/>
      <c r="R128" s="321"/>
      <c r="S128" s="321"/>
      <c r="T128" s="321"/>
      <c r="U128" s="321"/>
      <c r="V128" s="321"/>
      <c r="W128" s="321"/>
      <c r="X128" s="321"/>
      <c r="Y128" s="321"/>
      <c r="Z128" s="321"/>
      <c r="AA128" s="321"/>
      <c r="AB128" s="321"/>
      <c r="AC128" s="321"/>
      <c r="AD128" s="321"/>
      <c r="AE128" s="321"/>
      <c r="AF128" s="321"/>
      <c r="AG128" s="321"/>
      <c r="AH128" s="321"/>
      <c r="AI128" s="321"/>
      <c r="AJ128" s="321"/>
      <c r="AK128" s="321"/>
      <c r="AL128" s="321"/>
      <c r="AM128" s="321"/>
      <c r="AN128" s="321"/>
      <c r="AO128" s="321"/>
      <c r="AP128" s="321"/>
      <c r="AQ128" s="321"/>
      <c r="AR128" s="321"/>
      <c r="AS128" s="321"/>
      <c r="AT128" s="321"/>
      <c r="AU128" s="321"/>
      <c r="AV128" s="321"/>
      <c r="AW128" s="321"/>
      <c r="AX128" s="321"/>
      <c r="AY128" s="321"/>
      <c r="AZ128" s="321"/>
      <c r="BA128" s="321"/>
      <c r="BB128" s="321"/>
      <c r="BC128" s="321"/>
      <c r="BD128" s="321"/>
      <c r="BE128" s="321"/>
      <c r="BF128" s="321"/>
      <c r="BG128" s="321"/>
      <c r="BH128" s="321"/>
      <c r="BI128" s="321"/>
      <c r="BJ128" s="321"/>
      <c r="BK128" s="321"/>
      <c r="BL128" s="321"/>
      <c r="BM128" s="321"/>
      <c r="BN128" s="321"/>
      <c r="BO128" s="321"/>
      <c r="BP128" s="321"/>
      <c r="BQ128" s="321"/>
      <c r="BR128" s="321"/>
      <c r="BS128" s="321"/>
      <c r="BT128" s="321"/>
      <c r="BU128" s="321"/>
      <c r="BV128" s="321"/>
      <c r="BW128" s="321"/>
      <c r="BX128" s="321"/>
      <c r="BY128" s="321"/>
    </row>
    <row r="129" spans="1:77" ht="18.75">
      <c r="A129" s="321"/>
      <c r="B129" s="321"/>
      <c r="C129" s="321"/>
      <c r="D129" s="321"/>
      <c r="E129" s="321"/>
      <c r="F129" s="321"/>
      <c r="G129" s="321"/>
      <c r="H129" s="321"/>
      <c r="I129" s="321"/>
      <c r="J129" s="321"/>
      <c r="K129" s="321"/>
      <c r="L129" s="321"/>
      <c r="M129" s="321"/>
      <c r="N129" s="321"/>
      <c r="O129" s="321"/>
      <c r="P129" s="321"/>
      <c r="Q129" s="321"/>
      <c r="R129" s="321"/>
      <c r="S129" s="321"/>
      <c r="T129" s="321"/>
      <c r="U129" s="321"/>
      <c r="V129" s="321"/>
      <c r="W129" s="321"/>
      <c r="X129" s="321"/>
      <c r="Y129" s="321"/>
      <c r="Z129" s="321"/>
      <c r="AA129" s="321"/>
      <c r="AB129" s="321"/>
      <c r="AC129" s="321"/>
      <c r="AD129" s="321"/>
      <c r="AE129" s="321"/>
      <c r="AF129" s="321"/>
      <c r="AG129" s="321"/>
      <c r="AH129" s="321"/>
      <c r="AI129" s="321"/>
      <c r="AJ129" s="321"/>
      <c r="AK129" s="321"/>
      <c r="AL129" s="321"/>
      <c r="AM129" s="321"/>
      <c r="AN129" s="321"/>
      <c r="AO129" s="321"/>
      <c r="AP129" s="321"/>
      <c r="AQ129" s="321"/>
      <c r="AR129" s="321"/>
      <c r="AS129" s="321"/>
      <c r="AT129" s="321"/>
      <c r="AU129" s="321"/>
      <c r="AV129" s="321"/>
      <c r="AW129" s="321"/>
      <c r="AX129" s="321"/>
      <c r="AY129" s="321"/>
      <c r="AZ129" s="321"/>
      <c r="BA129" s="321"/>
      <c r="BB129" s="321"/>
      <c r="BC129" s="321"/>
      <c r="BD129" s="321"/>
      <c r="BE129" s="321"/>
      <c r="BF129" s="321"/>
      <c r="BG129" s="321"/>
      <c r="BH129" s="321"/>
      <c r="BI129" s="321"/>
      <c r="BJ129" s="321"/>
      <c r="BK129" s="321"/>
      <c r="BL129" s="321"/>
      <c r="BM129" s="321"/>
      <c r="BN129" s="321"/>
      <c r="BO129" s="321"/>
      <c r="BP129" s="321"/>
      <c r="BQ129" s="321"/>
      <c r="BR129" s="321"/>
      <c r="BS129" s="321"/>
      <c r="BT129" s="321"/>
      <c r="BU129" s="321"/>
      <c r="BV129" s="321"/>
      <c r="BW129" s="321"/>
      <c r="BX129" s="321"/>
      <c r="BY129" s="321"/>
    </row>
    <row r="130" spans="1:77" ht="26.25" customHeight="1">
      <c r="A130" s="321"/>
      <c r="B130" s="321"/>
      <c r="C130" s="321"/>
      <c r="D130" s="321"/>
      <c r="E130" s="321"/>
      <c r="F130" s="321"/>
      <c r="G130" s="321"/>
      <c r="H130" s="321"/>
      <c r="I130" s="321"/>
      <c r="J130" s="321"/>
      <c r="K130" s="321"/>
      <c r="L130" s="321"/>
      <c r="M130" s="321"/>
      <c r="N130" s="321"/>
      <c r="O130" s="321"/>
      <c r="P130" s="321"/>
      <c r="Q130" s="321"/>
      <c r="R130" s="321"/>
      <c r="S130" s="321"/>
      <c r="T130" s="321"/>
      <c r="U130" s="321"/>
      <c r="V130" s="321"/>
      <c r="W130" s="321"/>
      <c r="X130" s="321"/>
      <c r="Y130" s="321"/>
      <c r="Z130" s="321"/>
      <c r="AA130" s="321"/>
      <c r="AB130" s="321"/>
      <c r="AC130" s="321"/>
      <c r="AD130" s="321"/>
      <c r="AE130" s="321"/>
      <c r="AF130" s="321"/>
      <c r="AG130" s="321"/>
      <c r="AH130" s="321"/>
      <c r="AI130" s="321"/>
      <c r="AJ130" s="321"/>
      <c r="AK130" s="321"/>
      <c r="AL130" s="321"/>
      <c r="AM130" s="321"/>
      <c r="AN130" s="321"/>
      <c r="AO130" s="321"/>
      <c r="AP130" s="321"/>
      <c r="AQ130" s="321"/>
      <c r="AR130" s="321"/>
      <c r="AS130" s="321"/>
      <c r="AT130" s="321"/>
      <c r="AU130" s="321"/>
      <c r="AV130" s="321"/>
      <c r="AW130" s="321"/>
      <c r="AX130" s="321"/>
      <c r="AY130" s="321"/>
      <c r="AZ130" s="321"/>
      <c r="BA130" s="321"/>
      <c r="BB130" s="321"/>
      <c r="BC130" s="321"/>
      <c r="BD130" s="321"/>
      <c r="BE130" s="321"/>
      <c r="BF130" s="321"/>
      <c r="BG130" s="321"/>
      <c r="BH130" s="321"/>
      <c r="BI130" s="321"/>
      <c r="BJ130" s="321"/>
      <c r="BK130" s="321"/>
      <c r="BL130" s="321"/>
      <c r="BM130" s="321"/>
      <c r="BN130" s="321"/>
      <c r="BO130" s="321"/>
      <c r="BP130" s="321"/>
      <c r="BQ130" s="321"/>
      <c r="BR130" s="321"/>
      <c r="BS130" s="321"/>
      <c r="BT130" s="321"/>
      <c r="BU130" s="321"/>
      <c r="BV130" s="321"/>
      <c r="BW130" s="321"/>
      <c r="BX130" s="321"/>
      <c r="BY130" s="321"/>
    </row>
    <row r="131" spans="1:77" ht="21.75" customHeight="1">
      <c r="A131" s="321"/>
      <c r="B131" s="321"/>
      <c r="C131" s="321"/>
      <c r="D131" s="321"/>
      <c r="E131" s="321"/>
      <c r="F131" s="321"/>
      <c r="G131" s="321"/>
      <c r="H131" s="321"/>
      <c r="I131" s="321"/>
      <c r="J131" s="321"/>
      <c r="K131" s="321"/>
      <c r="L131" s="321"/>
      <c r="M131" s="321"/>
      <c r="N131" s="321"/>
      <c r="O131" s="321"/>
      <c r="P131" s="321"/>
      <c r="Q131" s="321"/>
      <c r="R131" s="321"/>
      <c r="S131" s="321"/>
      <c r="T131" s="321"/>
      <c r="U131" s="321"/>
      <c r="V131" s="321"/>
      <c r="W131" s="321"/>
      <c r="X131" s="321"/>
      <c r="Y131" s="321"/>
      <c r="Z131" s="321"/>
      <c r="AA131" s="321"/>
      <c r="AB131" s="321"/>
      <c r="AC131" s="321"/>
      <c r="AD131" s="321"/>
      <c r="AE131" s="321"/>
      <c r="AF131" s="321"/>
      <c r="AG131" s="321"/>
      <c r="AH131" s="321"/>
      <c r="AI131" s="321"/>
      <c r="AJ131" s="321"/>
      <c r="AK131" s="321"/>
      <c r="AL131" s="321"/>
      <c r="AM131" s="321"/>
      <c r="AN131" s="321"/>
      <c r="AO131" s="321"/>
      <c r="AP131" s="321"/>
      <c r="AQ131" s="321"/>
      <c r="AR131" s="321"/>
      <c r="AS131" s="321"/>
      <c r="AT131" s="321"/>
      <c r="AU131" s="321"/>
      <c r="AV131" s="321"/>
      <c r="AW131" s="321"/>
      <c r="AX131" s="321"/>
      <c r="AY131" s="321"/>
      <c r="AZ131" s="321"/>
      <c r="BA131" s="321"/>
      <c r="BB131" s="321"/>
      <c r="BC131" s="321"/>
      <c r="BD131" s="321"/>
      <c r="BE131" s="321"/>
      <c r="BF131" s="321"/>
      <c r="BG131" s="321"/>
      <c r="BH131" s="321"/>
      <c r="BI131" s="321"/>
      <c r="BJ131" s="321"/>
      <c r="BK131" s="321"/>
      <c r="BL131" s="321"/>
      <c r="BM131" s="321"/>
      <c r="BN131" s="321"/>
      <c r="BO131" s="321"/>
      <c r="BP131" s="321"/>
      <c r="BQ131" s="321"/>
      <c r="BR131" s="321"/>
      <c r="BS131" s="321"/>
      <c r="BT131" s="321"/>
      <c r="BU131" s="321"/>
      <c r="BV131" s="321"/>
      <c r="BW131" s="321"/>
      <c r="BX131" s="321"/>
      <c r="BY131" s="321"/>
    </row>
    <row r="132" spans="1:77" ht="18.75">
      <c r="A132" s="321"/>
      <c r="B132" s="321"/>
      <c r="C132" s="321"/>
      <c r="D132" s="321"/>
      <c r="E132" s="321"/>
      <c r="F132" s="321"/>
      <c r="G132" s="321"/>
      <c r="H132" s="321"/>
      <c r="I132" s="321"/>
      <c r="J132" s="321"/>
      <c r="K132" s="321"/>
      <c r="L132" s="321"/>
      <c r="M132" s="321"/>
      <c r="N132" s="321"/>
      <c r="O132" s="321"/>
      <c r="P132" s="321"/>
      <c r="Q132" s="321"/>
      <c r="R132" s="321"/>
      <c r="S132" s="321"/>
      <c r="T132" s="321"/>
      <c r="U132" s="321"/>
      <c r="V132" s="321"/>
      <c r="W132" s="321"/>
      <c r="X132" s="321"/>
      <c r="Y132" s="321"/>
      <c r="Z132" s="321"/>
      <c r="AA132" s="321"/>
      <c r="AB132" s="321"/>
      <c r="AC132" s="321"/>
      <c r="AD132" s="321"/>
      <c r="AE132" s="321"/>
      <c r="AF132" s="321"/>
      <c r="AG132" s="321"/>
      <c r="AH132" s="321"/>
      <c r="AI132" s="321"/>
      <c r="AJ132" s="321"/>
      <c r="AK132" s="321"/>
      <c r="AL132" s="321"/>
      <c r="AM132" s="321"/>
      <c r="AN132" s="321"/>
      <c r="AO132" s="321"/>
      <c r="AP132" s="321"/>
      <c r="AQ132" s="321"/>
      <c r="AR132" s="321"/>
      <c r="AS132" s="321"/>
      <c r="AT132" s="321"/>
      <c r="AU132" s="321"/>
      <c r="AV132" s="321"/>
      <c r="AW132" s="321"/>
      <c r="AX132" s="321"/>
      <c r="AY132" s="321"/>
      <c r="AZ132" s="321"/>
      <c r="BA132" s="321"/>
      <c r="BB132" s="321"/>
      <c r="BC132" s="321"/>
      <c r="BD132" s="321"/>
      <c r="BE132" s="321"/>
      <c r="BF132" s="321"/>
      <c r="BG132" s="321"/>
      <c r="BH132" s="321"/>
      <c r="BI132" s="321"/>
      <c r="BJ132" s="321"/>
      <c r="BK132" s="321"/>
      <c r="BL132" s="321"/>
      <c r="BM132" s="321"/>
      <c r="BN132" s="321"/>
      <c r="BO132" s="321"/>
      <c r="BP132" s="321"/>
      <c r="BQ132" s="321"/>
      <c r="BR132" s="321"/>
      <c r="BS132" s="321"/>
      <c r="BT132" s="321"/>
      <c r="BU132" s="321"/>
      <c r="BV132" s="321"/>
      <c r="BW132" s="321"/>
      <c r="BX132" s="321"/>
      <c r="BY132" s="321"/>
    </row>
    <row r="133" spans="1:77" ht="18.75">
      <c r="A133" s="321"/>
      <c r="B133" s="321"/>
      <c r="C133" s="321"/>
      <c r="D133" s="321"/>
      <c r="E133" s="321"/>
      <c r="F133" s="321"/>
      <c r="G133" s="321"/>
      <c r="H133" s="321"/>
      <c r="I133" s="321"/>
      <c r="J133" s="321"/>
      <c r="K133" s="321"/>
      <c r="L133" s="321"/>
      <c r="M133" s="321"/>
      <c r="N133" s="321"/>
      <c r="O133" s="321"/>
      <c r="P133" s="321"/>
      <c r="Q133" s="321"/>
      <c r="R133" s="321"/>
      <c r="S133" s="321"/>
      <c r="T133" s="321"/>
      <c r="U133" s="321"/>
      <c r="V133" s="321"/>
      <c r="W133" s="321"/>
      <c r="X133" s="321"/>
      <c r="Y133" s="321"/>
      <c r="Z133" s="321"/>
      <c r="AA133" s="321"/>
      <c r="AB133" s="321"/>
      <c r="AC133" s="321"/>
      <c r="AD133" s="321"/>
      <c r="AE133" s="321"/>
      <c r="AF133" s="321"/>
      <c r="AG133" s="321"/>
      <c r="AH133" s="321"/>
      <c r="AI133" s="321"/>
      <c r="AJ133" s="321"/>
      <c r="AK133" s="321"/>
      <c r="AL133" s="321"/>
      <c r="AM133" s="321"/>
      <c r="AN133" s="321"/>
      <c r="AO133" s="321"/>
      <c r="AP133" s="321"/>
      <c r="AQ133" s="321"/>
      <c r="AR133" s="321"/>
      <c r="AS133" s="321"/>
      <c r="AT133" s="321"/>
      <c r="AU133" s="321"/>
      <c r="AV133" s="321"/>
      <c r="AW133" s="321"/>
      <c r="AX133" s="321"/>
      <c r="AY133" s="321"/>
      <c r="AZ133" s="321"/>
      <c r="BA133" s="321"/>
      <c r="BB133" s="321"/>
      <c r="BC133" s="321"/>
      <c r="BD133" s="321"/>
      <c r="BE133" s="321"/>
      <c r="BF133" s="321"/>
      <c r="BG133" s="321"/>
      <c r="BH133" s="321"/>
      <c r="BI133" s="321"/>
      <c r="BJ133" s="321"/>
      <c r="BK133" s="321"/>
      <c r="BL133" s="321"/>
      <c r="BM133" s="321"/>
      <c r="BN133" s="321"/>
      <c r="BO133" s="321"/>
      <c r="BP133" s="321"/>
      <c r="BQ133" s="321"/>
      <c r="BR133" s="321"/>
      <c r="BS133" s="321"/>
      <c r="BT133" s="321"/>
      <c r="BU133" s="321"/>
      <c r="BV133" s="321"/>
      <c r="BW133" s="321"/>
      <c r="BX133" s="321"/>
      <c r="BY133" s="321"/>
    </row>
    <row r="134" spans="1:77" ht="13.5" customHeight="1">
      <c r="A134" s="321"/>
      <c r="B134" s="321"/>
      <c r="C134" s="321"/>
      <c r="D134" s="321"/>
      <c r="E134" s="321"/>
      <c r="F134" s="321"/>
      <c r="G134" s="321"/>
      <c r="H134" s="321"/>
      <c r="I134" s="321"/>
      <c r="J134" s="321"/>
      <c r="K134" s="321"/>
      <c r="L134" s="321"/>
      <c r="M134" s="321"/>
      <c r="N134" s="321"/>
      <c r="O134" s="321"/>
      <c r="P134" s="321"/>
      <c r="Q134" s="321"/>
      <c r="R134" s="321"/>
      <c r="S134" s="321"/>
      <c r="T134" s="321"/>
      <c r="U134" s="321"/>
      <c r="V134" s="321"/>
      <c r="W134" s="321"/>
      <c r="X134" s="321"/>
      <c r="Y134" s="321"/>
      <c r="Z134" s="321"/>
      <c r="AA134" s="321"/>
      <c r="AB134" s="321"/>
      <c r="AC134" s="321"/>
      <c r="AD134" s="321"/>
      <c r="AE134" s="321"/>
      <c r="AF134" s="321"/>
      <c r="AG134" s="321"/>
      <c r="AH134" s="321"/>
      <c r="AI134" s="321"/>
      <c r="AJ134" s="321"/>
      <c r="AK134" s="321"/>
      <c r="AL134" s="321"/>
      <c r="AM134" s="321"/>
      <c r="AN134" s="321"/>
      <c r="AO134" s="321"/>
      <c r="AP134" s="321"/>
      <c r="AQ134" s="321"/>
      <c r="AR134" s="321"/>
      <c r="AS134" s="321"/>
      <c r="AT134" s="321"/>
      <c r="AU134" s="321"/>
      <c r="AV134" s="321"/>
      <c r="AW134" s="321"/>
      <c r="AX134" s="321"/>
      <c r="AY134" s="321"/>
      <c r="AZ134" s="321"/>
      <c r="BA134" s="321"/>
      <c r="BB134" s="321"/>
      <c r="BC134" s="321"/>
      <c r="BD134" s="321"/>
      <c r="BE134" s="321"/>
      <c r="BF134" s="321"/>
      <c r="BG134" s="321"/>
      <c r="BH134" s="321"/>
      <c r="BI134" s="321"/>
      <c r="BJ134" s="321"/>
      <c r="BK134" s="321"/>
      <c r="BL134" s="321"/>
      <c r="BM134" s="321"/>
      <c r="BN134" s="321"/>
      <c r="BO134" s="321"/>
      <c r="BP134" s="321"/>
      <c r="BQ134" s="321"/>
      <c r="BR134" s="321"/>
      <c r="BS134" s="321"/>
      <c r="BT134" s="321"/>
      <c r="BU134" s="321"/>
      <c r="BV134" s="321"/>
      <c r="BW134" s="321"/>
      <c r="BX134" s="321"/>
      <c r="BY134" s="321"/>
    </row>
    <row r="135" spans="1:77" ht="13.5" customHeight="1">
      <c r="A135" s="321"/>
      <c r="B135" s="321"/>
      <c r="C135" s="321"/>
      <c r="D135" s="321"/>
      <c r="E135" s="321"/>
      <c r="F135" s="321"/>
      <c r="G135" s="321"/>
      <c r="H135" s="321"/>
      <c r="I135" s="321"/>
      <c r="J135" s="321"/>
      <c r="K135" s="321"/>
      <c r="L135" s="321"/>
      <c r="M135" s="321"/>
      <c r="N135" s="321"/>
      <c r="O135" s="321"/>
      <c r="P135" s="321"/>
      <c r="Q135" s="321"/>
      <c r="R135" s="321"/>
      <c r="S135" s="321"/>
      <c r="T135" s="321"/>
      <c r="U135" s="321"/>
      <c r="V135" s="321"/>
      <c r="W135" s="321"/>
      <c r="X135" s="321"/>
      <c r="Y135" s="321"/>
      <c r="Z135" s="321"/>
      <c r="AA135" s="321"/>
      <c r="AB135" s="321"/>
      <c r="AC135" s="321"/>
      <c r="AD135" s="321"/>
      <c r="AE135" s="321"/>
      <c r="AF135" s="321"/>
      <c r="AG135" s="321"/>
      <c r="AH135" s="321"/>
      <c r="AI135" s="321"/>
      <c r="AJ135" s="321"/>
      <c r="AK135" s="321"/>
      <c r="AL135" s="321"/>
      <c r="AM135" s="321"/>
      <c r="AN135" s="321"/>
      <c r="AO135" s="321"/>
      <c r="AP135" s="321"/>
      <c r="AQ135" s="321"/>
      <c r="AR135" s="321"/>
      <c r="AS135" s="321"/>
      <c r="AT135" s="321"/>
      <c r="AU135" s="321"/>
      <c r="AV135" s="321"/>
      <c r="AW135" s="321"/>
      <c r="AX135" s="321"/>
      <c r="AY135" s="321"/>
      <c r="AZ135" s="321"/>
      <c r="BA135" s="321"/>
      <c r="BB135" s="321"/>
      <c r="BC135" s="321"/>
      <c r="BD135" s="321"/>
      <c r="BE135" s="321"/>
      <c r="BF135" s="321"/>
      <c r="BG135" s="321"/>
      <c r="BH135" s="321"/>
      <c r="BI135" s="321"/>
      <c r="BJ135" s="321"/>
      <c r="BK135" s="321"/>
      <c r="BL135" s="321"/>
      <c r="BM135" s="321"/>
      <c r="BN135" s="321"/>
      <c r="BO135" s="321"/>
      <c r="BP135" s="321"/>
      <c r="BQ135" s="321"/>
      <c r="BR135" s="321"/>
      <c r="BS135" s="321"/>
      <c r="BT135" s="321"/>
      <c r="BU135" s="321"/>
      <c r="BV135" s="321"/>
      <c r="BW135" s="321"/>
      <c r="BX135" s="321"/>
      <c r="BY135" s="321"/>
    </row>
    <row r="136" spans="1:77" ht="18.75">
      <c r="A136" s="321"/>
      <c r="B136" s="321"/>
      <c r="C136" s="321"/>
      <c r="D136" s="321"/>
      <c r="E136" s="321"/>
      <c r="F136" s="321"/>
      <c r="G136" s="321"/>
      <c r="H136" s="321"/>
      <c r="I136" s="321"/>
      <c r="J136" s="321"/>
      <c r="K136" s="321"/>
      <c r="L136" s="321"/>
      <c r="M136" s="321"/>
      <c r="N136" s="321"/>
      <c r="O136" s="321"/>
      <c r="P136" s="321"/>
      <c r="Q136" s="321"/>
      <c r="R136" s="321"/>
      <c r="S136" s="321"/>
      <c r="T136" s="321"/>
      <c r="U136" s="321"/>
      <c r="V136" s="321"/>
      <c r="W136" s="321"/>
      <c r="X136" s="321"/>
      <c r="Y136" s="321"/>
      <c r="Z136" s="321"/>
      <c r="AA136" s="321"/>
      <c r="AB136" s="321"/>
      <c r="AC136" s="321"/>
      <c r="AD136" s="321"/>
      <c r="AE136" s="321"/>
      <c r="AF136" s="321"/>
      <c r="AG136" s="321"/>
      <c r="AH136" s="321"/>
      <c r="AI136" s="321"/>
      <c r="AJ136" s="321"/>
      <c r="AK136" s="321"/>
      <c r="AL136" s="321"/>
      <c r="AM136" s="321"/>
      <c r="AN136" s="321"/>
      <c r="AO136" s="321"/>
      <c r="AP136" s="321"/>
      <c r="AQ136" s="321"/>
      <c r="AR136" s="321"/>
      <c r="AS136" s="321"/>
      <c r="AT136" s="321"/>
      <c r="AU136" s="321"/>
      <c r="AV136" s="321"/>
      <c r="AW136" s="321"/>
      <c r="AX136" s="321"/>
      <c r="AY136" s="321"/>
      <c r="AZ136" s="321"/>
      <c r="BA136" s="321"/>
      <c r="BB136" s="321"/>
      <c r="BC136" s="321"/>
      <c r="BD136" s="321"/>
      <c r="BE136" s="321"/>
      <c r="BF136" s="321"/>
      <c r="BG136" s="321"/>
      <c r="BH136" s="321"/>
      <c r="BI136" s="321"/>
      <c r="BJ136" s="321"/>
      <c r="BK136" s="321"/>
      <c r="BL136" s="321"/>
      <c r="BM136" s="321"/>
      <c r="BN136" s="321"/>
      <c r="BO136" s="321"/>
      <c r="BP136" s="321"/>
      <c r="BQ136" s="321"/>
      <c r="BR136" s="321"/>
      <c r="BS136" s="321"/>
      <c r="BT136" s="321"/>
      <c r="BU136" s="321"/>
      <c r="BV136" s="321"/>
      <c r="BW136" s="321"/>
      <c r="BX136" s="321"/>
      <c r="BY136" s="321"/>
    </row>
    <row r="137" spans="1:77" ht="25.5" customHeight="1">
      <c r="A137" s="321"/>
      <c r="B137" s="321"/>
      <c r="C137" s="321"/>
      <c r="D137" s="321"/>
      <c r="E137" s="321"/>
      <c r="F137" s="321"/>
      <c r="G137" s="321"/>
      <c r="H137" s="321"/>
      <c r="I137" s="321"/>
      <c r="J137" s="321"/>
      <c r="K137" s="321"/>
      <c r="L137" s="321"/>
      <c r="M137" s="321"/>
      <c r="N137" s="321"/>
      <c r="O137" s="321"/>
      <c r="P137" s="321"/>
      <c r="Q137" s="321"/>
      <c r="R137" s="321"/>
      <c r="S137" s="321"/>
      <c r="T137" s="321"/>
      <c r="U137" s="321"/>
      <c r="V137" s="321"/>
      <c r="W137" s="321"/>
      <c r="X137" s="321"/>
      <c r="Y137" s="321"/>
      <c r="Z137" s="321"/>
      <c r="AA137" s="321"/>
      <c r="AB137" s="321"/>
      <c r="AC137" s="321"/>
      <c r="AD137" s="321"/>
      <c r="AE137" s="321"/>
      <c r="AF137" s="321"/>
      <c r="AG137" s="321"/>
      <c r="AH137" s="321"/>
      <c r="AI137" s="321"/>
      <c r="AJ137" s="321"/>
      <c r="AK137" s="321"/>
      <c r="AL137" s="321"/>
      <c r="AM137" s="321"/>
      <c r="AN137" s="321"/>
      <c r="AO137" s="321"/>
      <c r="AP137" s="321"/>
      <c r="AQ137" s="321"/>
      <c r="AR137" s="321"/>
      <c r="AS137" s="321"/>
      <c r="AT137" s="321"/>
      <c r="AU137" s="321"/>
      <c r="AV137" s="321"/>
      <c r="AW137" s="321"/>
      <c r="AX137" s="321"/>
      <c r="AY137" s="321"/>
      <c r="AZ137" s="321"/>
      <c r="BA137" s="321"/>
      <c r="BB137" s="321"/>
      <c r="BC137" s="321"/>
      <c r="BD137" s="321"/>
      <c r="BE137" s="321"/>
      <c r="BF137" s="321"/>
      <c r="BG137" s="321"/>
      <c r="BH137" s="321"/>
      <c r="BI137" s="321"/>
      <c r="BJ137" s="321"/>
      <c r="BK137" s="321"/>
      <c r="BL137" s="321"/>
      <c r="BM137" s="321"/>
      <c r="BN137" s="321"/>
      <c r="BO137" s="321"/>
      <c r="BP137" s="321"/>
      <c r="BQ137" s="321"/>
      <c r="BR137" s="321"/>
      <c r="BS137" s="321"/>
      <c r="BT137" s="321"/>
      <c r="BU137" s="321"/>
      <c r="BV137" s="321"/>
      <c r="BW137" s="321"/>
      <c r="BX137" s="321"/>
      <c r="BY137" s="321"/>
    </row>
    <row r="138" spans="1:77" ht="20.100000000000001" customHeight="1">
      <c r="A138" s="321"/>
      <c r="B138" s="321"/>
      <c r="C138" s="321"/>
      <c r="D138" s="321"/>
      <c r="E138" s="321"/>
      <c r="F138" s="321"/>
      <c r="G138" s="321"/>
      <c r="H138" s="321"/>
      <c r="I138" s="321"/>
      <c r="J138" s="321"/>
      <c r="K138" s="321"/>
      <c r="L138" s="321"/>
      <c r="M138" s="321"/>
      <c r="N138" s="321"/>
      <c r="O138" s="321"/>
      <c r="P138" s="321"/>
      <c r="Q138" s="321"/>
      <c r="R138" s="321"/>
      <c r="S138" s="321"/>
      <c r="T138" s="321"/>
      <c r="U138" s="321"/>
      <c r="V138" s="321"/>
      <c r="W138" s="321"/>
      <c r="X138" s="321"/>
      <c r="Y138" s="321"/>
      <c r="Z138" s="321"/>
      <c r="AA138" s="321"/>
      <c r="AB138" s="321"/>
      <c r="AC138" s="321"/>
      <c r="AD138" s="321"/>
      <c r="AE138" s="321"/>
      <c r="AF138" s="321"/>
      <c r="AG138" s="321"/>
      <c r="AH138" s="321"/>
      <c r="AI138" s="321"/>
      <c r="AJ138" s="321"/>
      <c r="AK138" s="321"/>
      <c r="AL138" s="321"/>
      <c r="AM138" s="321"/>
      <c r="AN138" s="321"/>
      <c r="AO138" s="321"/>
      <c r="AP138" s="321"/>
      <c r="AQ138" s="321"/>
      <c r="AR138" s="321"/>
      <c r="AS138" s="321"/>
      <c r="AT138" s="321"/>
      <c r="AU138" s="321"/>
      <c r="AV138" s="321"/>
      <c r="AW138" s="321"/>
      <c r="AX138" s="321"/>
      <c r="AY138" s="321"/>
      <c r="AZ138" s="321"/>
      <c r="BA138" s="321"/>
      <c r="BB138" s="321"/>
      <c r="BC138" s="321"/>
      <c r="BD138" s="321"/>
      <c r="BE138" s="321"/>
      <c r="BF138" s="321"/>
      <c r="BG138" s="321"/>
      <c r="BH138" s="321"/>
      <c r="BI138" s="321"/>
      <c r="BJ138" s="321"/>
      <c r="BK138" s="321"/>
      <c r="BL138" s="321"/>
      <c r="BM138" s="321"/>
      <c r="BN138" s="321"/>
      <c r="BO138" s="321"/>
      <c r="BP138" s="321"/>
      <c r="BQ138" s="321"/>
      <c r="BR138" s="321"/>
      <c r="BS138" s="321"/>
      <c r="BT138" s="321"/>
      <c r="BU138" s="321"/>
      <c r="BV138" s="321"/>
      <c r="BW138" s="321"/>
      <c r="BX138" s="321"/>
      <c r="BY138" s="321"/>
    </row>
    <row r="139" spans="1:77" ht="20.100000000000001" customHeight="1">
      <c r="A139" s="321"/>
      <c r="B139" s="321"/>
      <c r="C139" s="321"/>
      <c r="D139" s="321"/>
      <c r="E139" s="321"/>
      <c r="F139" s="321"/>
      <c r="G139" s="321"/>
      <c r="H139" s="321"/>
      <c r="I139" s="321"/>
      <c r="J139" s="321"/>
      <c r="K139" s="321"/>
      <c r="L139" s="321"/>
      <c r="M139" s="321"/>
      <c r="N139" s="321"/>
      <c r="O139" s="321"/>
      <c r="P139" s="321"/>
      <c r="Q139" s="321"/>
      <c r="R139" s="321"/>
      <c r="S139" s="321"/>
      <c r="T139" s="321"/>
      <c r="U139" s="321"/>
      <c r="V139" s="321"/>
      <c r="W139" s="321"/>
      <c r="X139" s="321"/>
      <c r="Y139" s="321"/>
      <c r="Z139" s="321"/>
      <c r="AA139" s="321"/>
      <c r="AB139" s="321"/>
      <c r="AC139" s="321"/>
      <c r="AD139" s="321"/>
      <c r="AE139" s="321"/>
      <c r="AF139" s="321"/>
      <c r="AG139" s="321"/>
      <c r="AH139" s="321"/>
      <c r="AI139" s="321"/>
      <c r="AJ139" s="321"/>
      <c r="AK139" s="321"/>
      <c r="AL139" s="321"/>
      <c r="AM139" s="321"/>
      <c r="AN139" s="321"/>
      <c r="AO139" s="321"/>
      <c r="AP139" s="321"/>
      <c r="AQ139" s="321"/>
      <c r="AR139" s="321"/>
      <c r="AS139" s="321"/>
      <c r="AT139" s="321"/>
      <c r="AU139" s="321"/>
      <c r="AV139" s="321"/>
      <c r="AW139" s="321"/>
      <c r="AX139" s="321"/>
      <c r="AY139" s="321"/>
      <c r="AZ139" s="321"/>
      <c r="BA139" s="321"/>
      <c r="BB139" s="321"/>
      <c r="BC139" s="321"/>
      <c r="BD139" s="321"/>
      <c r="BE139" s="321"/>
      <c r="BF139" s="321"/>
      <c r="BG139" s="321"/>
      <c r="BH139" s="321"/>
      <c r="BI139" s="321"/>
      <c r="BJ139" s="321"/>
      <c r="BK139" s="321"/>
      <c r="BL139" s="321"/>
      <c r="BM139" s="321"/>
      <c r="BN139" s="321"/>
      <c r="BO139" s="321"/>
      <c r="BP139" s="321"/>
      <c r="BQ139" s="321"/>
      <c r="BR139" s="321"/>
      <c r="BS139" s="321"/>
      <c r="BT139" s="321"/>
      <c r="BU139" s="321"/>
      <c r="BV139" s="321"/>
      <c r="BW139" s="321"/>
      <c r="BX139" s="321"/>
      <c r="BY139" s="321"/>
    </row>
    <row r="140" spans="1:77" ht="20.100000000000001" customHeight="1">
      <c r="A140" s="321"/>
      <c r="B140" s="321"/>
      <c r="C140" s="321"/>
      <c r="D140" s="321"/>
      <c r="E140" s="321"/>
      <c r="F140" s="321"/>
      <c r="G140" s="321"/>
      <c r="H140" s="321"/>
      <c r="I140" s="321"/>
      <c r="J140" s="321"/>
      <c r="K140" s="321"/>
      <c r="L140" s="321"/>
      <c r="M140" s="321"/>
      <c r="N140" s="321"/>
      <c r="O140" s="321"/>
      <c r="P140" s="321"/>
      <c r="Q140" s="321"/>
      <c r="R140" s="321"/>
      <c r="S140" s="321"/>
      <c r="T140" s="321"/>
      <c r="U140" s="321"/>
      <c r="V140" s="321"/>
      <c r="W140" s="321"/>
      <c r="X140" s="321"/>
      <c r="Y140" s="321"/>
      <c r="Z140" s="321"/>
      <c r="AA140" s="321"/>
      <c r="AB140" s="321"/>
      <c r="AC140" s="321"/>
      <c r="AD140" s="321"/>
      <c r="AE140" s="321"/>
      <c r="AF140" s="321"/>
      <c r="AG140" s="321"/>
      <c r="AH140" s="321"/>
      <c r="AI140" s="321"/>
      <c r="AJ140" s="321"/>
      <c r="AK140" s="321"/>
      <c r="AL140" s="321"/>
      <c r="AM140" s="321"/>
      <c r="AN140" s="321"/>
      <c r="AO140" s="321"/>
      <c r="AP140" s="321"/>
      <c r="AQ140" s="321"/>
      <c r="AR140" s="321"/>
      <c r="AS140" s="321"/>
      <c r="AT140" s="321"/>
      <c r="AU140" s="321"/>
      <c r="AV140" s="321"/>
      <c r="AW140" s="321"/>
      <c r="AX140" s="321"/>
      <c r="AY140" s="321"/>
      <c r="AZ140" s="321"/>
      <c r="BA140" s="321"/>
      <c r="BB140" s="321"/>
      <c r="BC140" s="321"/>
      <c r="BD140" s="321"/>
      <c r="BE140" s="321"/>
      <c r="BF140" s="321"/>
      <c r="BG140" s="321"/>
      <c r="BH140" s="321"/>
      <c r="BI140" s="321"/>
      <c r="BJ140" s="321"/>
      <c r="BK140" s="321"/>
      <c r="BL140" s="321"/>
      <c r="BM140" s="321"/>
      <c r="BN140" s="321"/>
      <c r="BO140" s="321"/>
      <c r="BP140" s="321"/>
      <c r="BQ140" s="321"/>
      <c r="BR140" s="321"/>
      <c r="BS140" s="321"/>
      <c r="BT140" s="321"/>
      <c r="BU140" s="321"/>
      <c r="BV140" s="321"/>
      <c r="BW140" s="321"/>
      <c r="BX140" s="321"/>
      <c r="BY140" s="321"/>
    </row>
    <row r="141" spans="1:77" ht="20.100000000000001" customHeight="1">
      <c r="A141" s="321"/>
      <c r="B141" s="321"/>
      <c r="C141" s="321"/>
      <c r="D141" s="321"/>
      <c r="E141" s="321"/>
      <c r="F141" s="321"/>
      <c r="G141" s="321"/>
      <c r="H141" s="321"/>
      <c r="I141" s="321"/>
      <c r="J141" s="321"/>
      <c r="K141" s="321"/>
      <c r="L141" s="321"/>
      <c r="M141" s="321"/>
      <c r="N141" s="321"/>
      <c r="O141" s="321"/>
      <c r="P141" s="321"/>
      <c r="Q141" s="321"/>
      <c r="R141" s="321"/>
      <c r="S141" s="321"/>
      <c r="T141" s="321"/>
      <c r="U141" s="321"/>
      <c r="V141" s="321"/>
      <c r="W141" s="321"/>
      <c r="X141" s="321"/>
      <c r="Y141" s="321"/>
      <c r="Z141" s="321"/>
      <c r="AA141" s="321"/>
      <c r="AB141" s="321"/>
      <c r="AC141" s="321"/>
      <c r="AD141" s="321"/>
      <c r="AE141" s="321"/>
      <c r="AF141" s="321"/>
      <c r="AG141" s="321"/>
      <c r="AH141" s="321"/>
      <c r="AI141" s="321"/>
      <c r="AJ141" s="321"/>
      <c r="AK141" s="321"/>
      <c r="AL141" s="321"/>
      <c r="AM141" s="321"/>
      <c r="AN141" s="321"/>
      <c r="AO141" s="321"/>
      <c r="AP141" s="321"/>
      <c r="AQ141" s="321"/>
      <c r="AR141" s="321"/>
      <c r="AS141" s="321"/>
      <c r="AT141" s="321"/>
      <c r="AU141" s="321"/>
      <c r="AV141" s="321"/>
      <c r="AW141" s="321"/>
      <c r="AX141" s="321"/>
      <c r="AY141" s="321"/>
      <c r="AZ141" s="321"/>
      <c r="BA141" s="321"/>
      <c r="BB141" s="321"/>
      <c r="BC141" s="321"/>
      <c r="BD141" s="321"/>
      <c r="BE141" s="321"/>
      <c r="BF141" s="321"/>
      <c r="BG141" s="321"/>
      <c r="BH141" s="321"/>
      <c r="BI141" s="321"/>
      <c r="BJ141" s="321"/>
      <c r="BK141" s="321"/>
      <c r="BL141" s="321"/>
      <c r="BM141" s="321"/>
      <c r="BN141" s="321"/>
      <c r="BO141" s="321"/>
      <c r="BP141" s="321"/>
      <c r="BQ141" s="321"/>
      <c r="BR141" s="321"/>
      <c r="BS141" s="321"/>
      <c r="BT141" s="321"/>
      <c r="BU141" s="321"/>
      <c r="BV141" s="321"/>
      <c r="BW141" s="321"/>
      <c r="BX141" s="321"/>
      <c r="BY141" s="321"/>
    </row>
    <row r="142" spans="1:77" ht="20.100000000000001" customHeight="1">
      <c r="A142" s="321"/>
      <c r="B142" s="321"/>
      <c r="C142" s="321"/>
      <c r="D142" s="321"/>
      <c r="E142" s="321"/>
      <c r="F142" s="321"/>
      <c r="G142" s="321"/>
      <c r="H142" s="321"/>
      <c r="I142" s="321"/>
      <c r="J142" s="321"/>
      <c r="K142" s="321"/>
      <c r="L142" s="321"/>
      <c r="M142" s="321"/>
      <c r="N142" s="321"/>
      <c r="O142" s="321"/>
      <c r="P142" s="321"/>
      <c r="Q142" s="321"/>
      <c r="R142" s="321"/>
      <c r="S142" s="321"/>
      <c r="T142" s="321"/>
      <c r="U142" s="321"/>
      <c r="V142" s="321"/>
      <c r="W142" s="321"/>
      <c r="X142" s="321"/>
      <c r="Y142" s="321"/>
      <c r="Z142" s="321"/>
      <c r="AA142" s="321"/>
      <c r="AB142" s="321"/>
      <c r="AC142" s="321"/>
      <c r="AD142" s="321"/>
      <c r="AE142" s="321"/>
      <c r="AF142" s="321"/>
      <c r="AG142" s="321"/>
      <c r="AH142" s="321"/>
      <c r="AI142" s="321"/>
      <c r="AJ142" s="321"/>
      <c r="AK142" s="321"/>
      <c r="AL142" s="321"/>
      <c r="AM142" s="321"/>
      <c r="AN142" s="321"/>
      <c r="AO142" s="321"/>
      <c r="AP142" s="321"/>
      <c r="AQ142" s="321"/>
      <c r="AR142" s="321"/>
      <c r="AS142" s="321"/>
      <c r="AT142" s="321"/>
      <c r="AU142" s="321"/>
      <c r="AV142" s="321"/>
      <c r="AW142" s="321"/>
      <c r="AX142" s="321"/>
      <c r="AY142" s="321"/>
      <c r="AZ142" s="321"/>
      <c r="BA142" s="321"/>
      <c r="BB142" s="321"/>
      <c r="BC142" s="321"/>
      <c r="BD142" s="321"/>
      <c r="BE142" s="321"/>
      <c r="BF142" s="321"/>
      <c r="BG142" s="321"/>
      <c r="BH142" s="321"/>
      <c r="BI142" s="321"/>
      <c r="BJ142" s="321"/>
      <c r="BK142" s="321"/>
      <c r="BL142" s="321"/>
      <c r="BM142" s="321"/>
      <c r="BN142" s="321"/>
      <c r="BO142" s="321"/>
      <c r="BP142" s="321"/>
      <c r="BQ142" s="321"/>
      <c r="BR142" s="321"/>
      <c r="BS142" s="321"/>
      <c r="BT142" s="321"/>
      <c r="BU142" s="321"/>
      <c r="BV142" s="321"/>
      <c r="BW142" s="321"/>
      <c r="BX142" s="321"/>
      <c r="BY142" s="321"/>
    </row>
    <row r="143" spans="1:77" ht="20.100000000000001" customHeight="1">
      <c r="A143" s="321"/>
      <c r="B143" s="321"/>
      <c r="C143" s="321"/>
      <c r="D143" s="321"/>
      <c r="E143" s="321"/>
      <c r="F143" s="321"/>
      <c r="G143" s="321"/>
      <c r="H143" s="321"/>
      <c r="I143" s="321"/>
      <c r="J143" s="321"/>
      <c r="K143" s="321"/>
      <c r="L143" s="321"/>
      <c r="M143" s="321"/>
      <c r="N143" s="321"/>
      <c r="O143" s="321"/>
      <c r="P143" s="321"/>
      <c r="Q143" s="321"/>
      <c r="R143" s="321"/>
      <c r="S143" s="321"/>
      <c r="T143" s="321"/>
      <c r="U143" s="321"/>
      <c r="V143" s="321"/>
      <c r="W143" s="321"/>
      <c r="X143" s="321"/>
      <c r="Y143" s="321"/>
      <c r="Z143" s="321"/>
      <c r="AA143" s="321"/>
      <c r="AB143" s="321"/>
      <c r="AC143" s="321"/>
      <c r="AD143" s="321"/>
      <c r="AE143" s="321"/>
      <c r="AF143" s="321"/>
      <c r="AG143" s="321"/>
      <c r="AH143" s="321"/>
      <c r="AI143" s="321"/>
      <c r="AJ143" s="321"/>
      <c r="AK143" s="321"/>
      <c r="AL143" s="321"/>
      <c r="AM143" s="321"/>
      <c r="AN143" s="321"/>
      <c r="AO143" s="321"/>
      <c r="AP143" s="321"/>
      <c r="AQ143" s="321"/>
      <c r="AR143" s="321"/>
      <c r="AS143" s="321"/>
      <c r="AT143" s="321"/>
      <c r="AU143" s="321"/>
      <c r="AV143" s="321"/>
      <c r="AW143" s="321"/>
      <c r="AX143" s="321"/>
      <c r="AY143" s="321"/>
      <c r="AZ143" s="321"/>
      <c r="BA143" s="321"/>
      <c r="BB143" s="321"/>
      <c r="BC143" s="321"/>
      <c r="BD143" s="321"/>
      <c r="BE143" s="321"/>
      <c r="BF143" s="321"/>
      <c r="BG143" s="321"/>
      <c r="BH143" s="321"/>
      <c r="BI143" s="321"/>
      <c r="BJ143" s="321"/>
      <c r="BK143" s="321"/>
      <c r="BL143" s="321"/>
      <c r="BM143" s="321"/>
      <c r="BN143" s="321"/>
      <c r="BO143" s="321"/>
      <c r="BP143" s="321"/>
      <c r="BQ143" s="321"/>
      <c r="BR143" s="321"/>
      <c r="BS143" s="321"/>
      <c r="BT143" s="321"/>
      <c r="BU143" s="321"/>
      <c r="BV143" s="321"/>
      <c r="BW143" s="321"/>
      <c r="BX143" s="321"/>
      <c r="BY143" s="321"/>
    </row>
    <row r="144" spans="1:77" ht="20.100000000000001" customHeight="1">
      <c r="A144" s="321"/>
      <c r="B144" s="321"/>
      <c r="C144" s="321"/>
      <c r="D144" s="321"/>
      <c r="E144" s="321"/>
      <c r="F144" s="321"/>
      <c r="G144" s="321"/>
      <c r="H144" s="321"/>
      <c r="I144" s="321"/>
      <c r="J144" s="321"/>
      <c r="K144" s="321"/>
      <c r="L144" s="321"/>
      <c r="M144" s="321"/>
      <c r="N144" s="321"/>
      <c r="O144" s="321"/>
      <c r="P144" s="321"/>
      <c r="Q144" s="321"/>
      <c r="R144" s="321"/>
      <c r="S144" s="321"/>
      <c r="T144" s="321"/>
      <c r="U144" s="321"/>
      <c r="V144" s="321"/>
      <c r="W144" s="321"/>
      <c r="X144" s="321"/>
      <c r="Y144" s="321"/>
      <c r="Z144" s="321"/>
      <c r="AA144" s="321"/>
      <c r="AB144" s="321"/>
      <c r="AC144" s="321"/>
      <c r="AD144" s="321"/>
      <c r="AE144" s="321"/>
      <c r="AF144" s="321"/>
      <c r="AG144" s="321"/>
      <c r="AH144" s="321"/>
      <c r="AI144" s="321"/>
      <c r="AJ144" s="321"/>
      <c r="AK144" s="321"/>
      <c r="AL144" s="321"/>
      <c r="AM144" s="321"/>
      <c r="AN144" s="321"/>
      <c r="AO144" s="321"/>
      <c r="AP144" s="321"/>
      <c r="AQ144" s="321"/>
      <c r="AR144" s="321"/>
      <c r="AS144" s="321"/>
      <c r="AT144" s="321"/>
      <c r="AU144" s="321"/>
      <c r="AV144" s="321"/>
      <c r="AW144" s="321"/>
      <c r="AX144" s="321"/>
      <c r="AY144" s="321"/>
      <c r="AZ144" s="321"/>
      <c r="BA144" s="321"/>
      <c r="BB144" s="321"/>
      <c r="BC144" s="321"/>
      <c r="BD144" s="321"/>
      <c r="BE144" s="321"/>
      <c r="BF144" s="321"/>
      <c r="BG144" s="321"/>
      <c r="BH144" s="321"/>
      <c r="BI144" s="321"/>
      <c r="BJ144" s="321"/>
      <c r="BK144" s="321"/>
      <c r="BL144" s="321"/>
      <c r="BM144" s="321"/>
      <c r="BN144" s="321"/>
      <c r="BO144" s="321"/>
      <c r="BP144" s="321"/>
      <c r="BQ144" s="321"/>
      <c r="BR144" s="321"/>
      <c r="BS144" s="321"/>
      <c r="BT144" s="321"/>
      <c r="BU144" s="321"/>
      <c r="BV144" s="321"/>
      <c r="BW144" s="321"/>
      <c r="BX144" s="321"/>
      <c r="BY144" s="321"/>
    </row>
    <row r="145" spans="1:77" ht="20.100000000000001" customHeight="1">
      <c r="A145" s="321"/>
      <c r="B145" s="321"/>
      <c r="C145" s="321"/>
      <c r="D145" s="321"/>
      <c r="E145" s="321"/>
      <c r="F145" s="321"/>
      <c r="G145" s="321"/>
      <c r="H145" s="321"/>
      <c r="I145" s="321"/>
      <c r="J145" s="321"/>
      <c r="K145" s="321"/>
      <c r="L145" s="321"/>
      <c r="M145" s="321"/>
      <c r="N145" s="321"/>
      <c r="O145" s="321"/>
      <c r="P145" s="321"/>
      <c r="Q145" s="321"/>
      <c r="R145" s="321"/>
      <c r="S145" s="321"/>
      <c r="T145" s="321"/>
      <c r="U145" s="321"/>
      <c r="V145" s="321"/>
      <c r="W145" s="321"/>
      <c r="X145" s="321"/>
      <c r="Y145" s="321"/>
      <c r="Z145" s="321"/>
      <c r="AA145" s="321"/>
      <c r="AB145" s="321"/>
      <c r="AC145" s="321"/>
      <c r="AD145" s="321"/>
      <c r="AE145" s="321"/>
      <c r="AF145" s="321"/>
      <c r="AG145" s="321"/>
      <c r="AH145" s="321"/>
      <c r="AI145" s="321"/>
      <c r="AJ145" s="321"/>
      <c r="AK145" s="321"/>
      <c r="AL145" s="321"/>
      <c r="AM145" s="321"/>
      <c r="AN145" s="321"/>
      <c r="AO145" s="321"/>
      <c r="AP145" s="321"/>
      <c r="AQ145" s="321"/>
      <c r="AR145" s="321"/>
      <c r="AS145" s="321"/>
      <c r="AT145" s="321"/>
      <c r="AU145" s="321"/>
      <c r="AV145" s="321"/>
      <c r="AW145" s="321"/>
      <c r="AX145" s="321"/>
      <c r="AY145" s="321"/>
      <c r="AZ145" s="321"/>
      <c r="BA145" s="321"/>
      <c r="BB145" s="321"/>
      <c r="BC145" s="321"/>
      <c r="BD145" s="321"/>
      <c r="BE145" s="321"/>
      <c r="BF145" s="321"/>
      <c r="BG145" s="321"/>
      <c r="BH145" s="321"/>
      <c r="BI145" s="321"/>
      <c r="BJ145" s="321"/>
      <c r="BK145" s="321"/>
      <c r="BL145" s="321"/>
      <c r="BM145" s="321"/>
      <c r="BN145" s="321"/>
      <c r="BO145" s="321"/>
      <c r="BP145" s="321"/>
      <c r="BQ145" s="321"/>
      <c r="BR145" s="321"/>
      <c r="BS145" s="321"/>
      <c r="BT145" s="321"/>
      <c r="BU145" s="321"/>
      <c r="BV145" s="321"/>
      <c r="BW145" s="321"/>
      <c r="BX145" s="321"/>
      <c r="BY145" s="321"/>
    </row>
    <row r="146" spans="1:77" ht="20.100000000000001" customHeight="1">
      <c r="A146" s="321"/>
      <c r="B146" s="321"/>
      <c r="C146" s="321"/>
      <c r="D146" s="321"/>
      <c r="E146" s="321"/>
      <c r="F146" s="321"/>
      <c r="G146" s="321"/>
      <c r="H146" s="321"/>
      <c r="I146" s="321"/>
      <c r="J146" s="321"/>
      <c r="K146" s="321"/>
      <c r="L146" s="321"/>
      <c r="M146" s="321"/>
      <c r="N146" s="321"/>
      <c r="O146" s="321"/>
      <c r="P146" s="321"/>
      <c r="Q146" s="321"/>
      <c r="R146" s="321"/>
      <c r="S146" s="321"/>
      <c r="T146" s="321"/>
      <c r="U146" s="321"/>
      <c r="V146" s="321"/>
      <c r="W146" s="321"/>
      <c r="X146" s="321"/>
      <c r="Y146" s="321"/>
      <c r="Z146" s="321"/>
      <c r="AA146" s="321"/>
      <c r="AB146" s="321"/>
      <c r="AC146" s="321"/>
      <c r="AD146" s="321"/>
      <c r="AE146" s="321"/>
      <c r="AF146" s="321"/>
      <c r="AG146" s="321"/>
      <c r="AH146" s="321"/>
      <c r="AI146" s="321"/>
      <c r="AJ146" s="321"/>
      <c r="AK146" s="321"/>
      <c r="AL146" s="321"/>
      <c r="AM146" s="321"/>
      <c r="AN146" s="321"/>
      <c r="AO146" s="321"/>
      <c r="AP146" s="321"/>
      <c r="AQ146" s="321"/>
      <c r="AR146" s="321"/>
      <c r="AS146" s="321"/>
      <c r="AT146" s="321"/>
      <c r="AU146" s="321"/>
      <c r="AV146" s="321"/>
      <c r="AW146" s="321"/>
      <c r="AX146" s="321"/>
      <c r="AY146" s="321"/>
      <c r="AZ146" s="321"/>
      <c r="BA146" s="321"/>
      <c r="BB146" s="321"/>
      <c r="BC146" s="321"/>
      <c r="BD146" s="321"/>
      <c r="BE146" s="321"/>
      <c r="BF146" s="321"/>
      <c r="BG146" s="321"/>
      <c r="BH146" s="321"/>
      <c r="BI146" s="321"/>
      <c r="BJ146" s="321"/>
      <c r="BK146" s="321"/>
      <c r="BL146" s="321"/>
      <c r="BM146" s="321"/>
      <c r="BN146" s="321"/>
      <c r="BO146" s="321"/>
      <c r="BP146" s="321"/>
      <c r="BQ146" s="321"/>
      <c r="BR146" s="321"/>
      <c r="BS146" s="321"/>
      <c r="BT146" s="321"/>
      <c r="BU146" s="321"/>
      <c r="BV146" s="321"/>
      <c r="BW146" s="321"/>
      <c r="BX146" s="321"/>
      <c r="BY146" s="321"/>
    </row>
    <row r="147" spans="1:77" ht="20.100000000000001" customHeight="1">
      <c r="A147" s="321"/>
      <c r="B147" s="321"/>
      <c r="C147" s="321"/>
      <c r="D147" s="321"/>
      <c r="E147" s="321"/>
      <c r="F147" s="321"/>
      <c r="G147" s="321"/>
      <c r="H147" s="321"/>
      <c r="I147" s="321"/>
      <c r="J147" s="321"/>
      <c r="K147" s="321"/>
      <c r="L147" s="321"/>
      <c r="M147" s="321"/>
      <c r="N147" s="321"/>
      <c r="O147" s="321"/>
      <c r="P147" s="321"/>
      <c r="Q147" s="321"/>
      <c r="R147" s="321"/>
      <c r="S147" s="321"/>
      <c r="T147" s="321"/>
      <c r="U147" s="321"/>
      <c r="V147" s="321"/>
      <c r="W147" s="321"/>
      <c r="X147" s="321"/>
      <c r="Y147" s="321"/>
      <c r="Z147" s="321"/>
      <c r="AA147" s="321"/>
      <c r="AB147" s="321"/>
      <c r="AC147" s="321"/>
      <c r="AD147" s="321"/>
      <c r="AE147" s="321"/>
      <c r="AF147" s="321"/>
      <c r="AG147" s="321"/>
      <c r="AH147" s="321"/>
      <c r="AI147" s="321"/>
      <c r="AJ147" s="321"/>
      <c r="AK147" s="321"/>
      <c r="AL147" s="321"/>
      <c r="AM147" s="321"/>
      <c r="AN147" s="321"/>
      <c r="AO147" s="321"/>
      <c r="AP147" s="321"/>
      <c r="AQ147" s="321"/>
      <c r="AR147" s="321"/>
      <c r="AS147" s="321"/>
      <c r="AT147" s="321"/>
      <c r="AU147" s="321"/>
      <c r="AV147" s="321"/>
      <c r="AW147" s="321"/>
      <c r="AX147" s="321"/>
      <c r="AY147" s="321"/>
      <c r="AZ147" s="321"/>
      <c r="BA147" s="321"/>
      <c r="BB147" s="321"/>
      <c r="BC147" s="321"/>
      <c r="BD147" s="321"/>
      <c r="BE147" s="321"/>
      <c r="BF147" s="321"/>
      <c r="BG147" s="321"/>
      <c r="BH147" s="321"/>
      <c r="BI147" s="321"/>
      <c r="BJ147" s="321"/>
      <c r="BK147" s="321"/>
      <c r="BL147" s="321"/>
      <c r="BM147" s="321"/>
      <c r="BN147" s="321"/>
      <c r="BO147" s="321"/>
      <c r="BP147" s="321"/>
      <c r="BQ147" s="321"/>
      <c r="BR147" s="321"/>
      <c r="BS147" s="321"/>
      <c r="BT147" s="321"/>
      <c r="BU147" s="321"/>
      <c r="BV147" s="321"/>
      <c r="BW147" s="321"/>
      <c r="BX147" s="321"/>
      <c r="BY147" s="321"/>
    </row>
    <row r="148" spans="1:77" ht="20.100000000000001" customHeight="1">
      <c r="A148" s="321"/>
      <c r="B148" s="321"/>
      <c r="C148" s="321"/>
      <c r="D148" s="321"/>
      <c r="E148" s="321"/>
      <c r="F148" s="321"/>
      <c r="G148" s="321"/>
      <c r="H148" s="321"/>
      <c r="I148" s="321"/>
      <c r="J148" s="321"/>
      <c r="K148" s="321"/>
      <c r="L148" s="321"/>
      <c r="M148" s="321"/>
      <c r="N148" s="321"/>
      <c r="O148" s="321"/>
      <c r="P148" s="321"/>
      <c r="Q148" s="321"/>
      <c r="R148" s="321"/>
      <c r="S148" s="321"/>
      <c r="T148" s="321"/>
      <c r="U148" s="321"/>
      <c r="V148" s="321"/>
      <c r="W148" s="321"/>
      <c r="X148" s="321"/>
      <c r="Y148" s="321"/>
      <c r="Z148" s="321"/>
      <c r="AA148" s="321"/>
      <c r="AB148" s="321"/>
      <c r="AC148" s="321"/>
      <c r="AD148" s="321"/>
      <c r="AE148" s="321"/>
      <c r="AF148" s="321"/>
      <c r="AG148" s="321"/>
      <c r="AH148" s="321"/>
      <c r="AI148" s="321"/>
      <c r="AJ148" s="321"/>
      <c r="AK148" s="321"/>
      <c r="AL148" s="321"/>
      <c r="AM148" s="321"/>
      <c r="AN148" s="321"/>
      <c r="AO148" s="321"/>
      <c r="AP148" s="321"/>
      <c r="AQ148" s="321"/>
      <c r="AR148" s="321"/>
      <c r="AS148" s="321"/>
      <c r="AT148" s="321"/>
      <c r="AU148" s="321"/>
      <c r="AV148" s="321"/>
      <c r="AW148" s="321"/>
      <c r="AX148" s="321"/>
      <c r="AY148" s="321"/>
      <c r="AZ148" s="321"/>
      <c r="BA148" s="321"/>
      <c r="BB148" s="321"/>
      <c r="BC148" s="321"/>
      <c r="BD148" s="321"/>
      <c r="BE148" s="321"/>
      <c r="BF148" s="321"/>
      <c r="BG148" s="321"/>
      <c r="BH148" s="321"/>
      <c r="BI148" s="321"/>
      <c r="BJ148" s="321"/>
      <c r="BK148" s="321"/>
      <c r="BL148" s="321"/>
      <c r="BM148" s="321"/>
      <c r="BN148" s="321"/>
      <c r="BO148" s="321"/>
      <c r="BP148" s="321"/>
      <c r="BQ148" s="321"/>
      <c r="BR148" s="321"/>
      <c r="BS148" s="321"/>
      <c r="BT148" s="321"/>
      <c r="BU148" s="321"/>
      <c r="BV148" s="321"/>
      <c r="BW148" s="321"/>
      <c r="BX148" s="321"/>
      <c r="BY148" s="321"/>
    </row>
    <row r="149" spans="1:77" ht="20.100000000000001" customHeight="1">
      <c r="A149" s="321"/>
      <c r="B149" s="321"/>
      <c r="C149" s="321"/>
      <c r="D149" s="321"/>
      <c r="E149" s="321"/>
      <c r="F149" s="321"/>
      <c r="G149" s="321"/>
      <c r="H149" s="321"/>
      <c r="I149" s="321"/>
      <c r="J149" s="321"/>
      <c r="K149" s="321"/>
      <c r="L149" s="321"/>
      <c r="M149" s="321"/>
      <c r="N149" s="321"/>
      <c r="O149" s="321"/>
      <c r="P149" s="321"/>
      <c r="Q149" s="321"/>
      <c r="R149" s="321"/>
      <c r="S149" s="321"/>
      <c r="T149" s="321"/>
      <c r="U149" s="321"/>
      <c r="V149" s="321"/>
      <c r="W149" s="321"/>
      <c r="X149" s="321"/>
      <c r="Y149" s="321"/>
      <c r="Z149" s="321"/>
      <c r="AA149" s="321"/>
      <c r="AB149" s="321"/>
      <c r="AC149" s="321"/>
      <c r="AD149" s="321"/>
      <c r="AE149" s="321"/>
      <c r="AF149" s="321"/>
      <c r="AG149" s="321"/>
      <c r="AH149" s="321"/>
      <c r="AI149" s="321"/>
      <c r="AJ149" s="321"/>
      <c r="AK149" s="321"/>
      <c r="AL149" s="321"/>
      <c r="AM149" s="321"/>
      <c r="AN149" s="321"/>
      <c r="AO149" s="321"/>
      <c r="AP149" s="321"/>
      <c r="AQ149" s="321"/>
      <c r="AR149" s="321"/>
      <c r="AS149" s="321"/>
      <c r="AT149" s="321"/>
      <c r="AU149" s="321"/>
      <c r="AV149" s="321"/>
      <c r="AW149" s="321"/>
      <c r="AX149" s="321"/>
      <c r="AY149" s="321"/>
      <c r="AZ149" s="321"/>
      <c r="BA149" s="321"/>
      <c r="BB149" s="321"/>
      <c r="BC149" s="321"/>
      <c r="BD149" s="321"/>
      <c r="BE149" s="321"/>
      <c r="BF149" s="321"/>
      <c r="BG149" s="321"/>
      <c r="BH149" s="321"/>
      <c r="BI149" s="321"/>
      <c r="BJ149" s="321"/>
      <c r="BK149" s="321"/>
      <c r="BL149" s="321"/>
      <c r="BM149" s="321"/>
      <c r="BN149" s="321"/>
      <c r="BO149" s="321"/>
      <c r="BP149" s="321"/>
      <c r="BQ149" s="321"/>
      <c r="BR149" s="321"/>
      <c r="BS149" s="321"/>
      <c r="BT149" s="321"/>
      <c r="BU149" s="321"/>
      <c r="BV149" s="321"/>
      <c r="BW149" s="321"/>
      <c r="BX149" s="321"/>
      <c r="BY149" s="321"/>
    </row>
    <row r="150" spans="1:77" ht="32.25" customHeight="1">
      <c r="A150" s="321"/>
      <c r="B150" s="321"/>
      <c r="C150" s="321"/>
      <c r="D150" s="321"/>
      <c r="E150" s="321"/>
      <c r="F150" s="321"/>
      <c r="G150" s="321"/>
      <c r="H150" s="321"/>
      <c r="I150" s="321"/>
      <c r="J150" s="321"/>
      <c r="K150" s="321"/>
      <c r="L150" s="321"/>
      <c r="M150" s="321"/>
      <c r="N150" s="321"/>
      <c r="O150" s="321"/>
      <c r="P150" s="321"/>
      <c r="Q150" s="321"/>
      <c r="R150" s="321"/>
      <c r="S150" s="321"/>
      <c r="T150" s="321"/>
      <c r="U150" s="321"/>
      <c r="V150" s="321"/>
      <c r="W150" s="321"/>
      <c r="X150" s="321"/>
      <c r="Y150" s="321"/>
      <c r="Z150" s="321"/>
      <c r="AA150" s="321"/>
      <c r="AB150" s="321"/>
      <c r="AC150" s="321"/>
      <c r="AD150" s="321"/>
      <c r="AE150" s="321"/>
      <c r="AF150" s="321"/>
      <c r="AG150" s="321"/>
      <c r="AH150" s="321"/>
      <c r="AI150" s="321"/>
      <c r="AJ150" s="321"/>
      <c r="AK150" s="321"/>
      <c r="AL150" s="321"/>
      <c r="AM150" s="321"/>
      <c r="AN150" s="321"/>
      <c r="AO150" s="321"/>
      <c r="AP150" s="321"/>
      <c r="AQ150" s="321"/>
      <c r="AR150" s="321"/>
      <c r="AS150" s="321"/>
      <c r="AT150" s="321"/>
      <c r="AU150" s="321"/>
      <c r="AV150" s="321"/>
      <c r="AW150" s="321"/>
      <c r="AX150" s="321"/>
      <c r="AY150" s="321"/>
      <c r="AZ150" s="321"/>
      <c r="BA150" s="321"/>
      <c r="BB150" s="321"/>
      <c r="BC150" s="321"/>
      <c r="BD150" s="321"/>
      <c r="BE150" s="321"/>
      <c r="BF150" s="321"/>
      <c r="BG150" s="321"/>
      <c r="BH150" s="321"/>
      <c r="BI150" s="321"/>
      <c r="BJ150" s="321"/>
      <c r="BK150" s="321"/>
      <c r="BL150" s="321"/>
      <c r="BM150" s="321"/>
      <c r="BN150" s="321"/>
      <c r="BO150" s="321"/>
      <c r="BP150" s="321"/>
      <c r="BQ150" s="321"/>
      <c r="BR150" s="321"/>
      <c r="BS150" s="321"/>
      <c r="BT150" s="321"/>
      <c r="BU150" s="321"/>
      <c r="BV150" s="321"/>
      <c r="BW150" s="321"/>
      <c r="BX150" s="321"/>
      <c r="BY150" s="321"/>
    </row>
    <row r="151" spans="1:77" ht="20.100000000000001" customHeight="1">
      <c r="A151" s="321"/>
      <c r="B151" s="321"/>
      <c r="C151" s="321"/>
      <c r="D151" s="321"/>
      <c r="E151" s="321"/>
      <c r="F151" s="321"/>
      <c r="G151" s="321"/>
      <c r="H151" s="321"/>
      <c r="I151" s="321"/>
      <c r="J151" s="321"/>
      <c r="K151" s="321"/>
      <c r="L151" s="321"/>
      <c r="M151" s="321"/>
      <c r="N151" s="321"/>
      <c r="O151" s="321"/>
      <c r="P151" s="321"/>
      <c r="Q151" s="321"/>
      <c r="R151" s="321"/>
      <c r="S151" s="321"/>
      <c r="T151" s="321"/>
      <c r="U151" s="321"/>
      <c r="V151" s="321"/>
      <c r="W151" s="321"/>
      <c r="X151" s="321"/>
      <c r="Y151" s="321"/>
      <c r="Z151" s="321"/>
      <c r="AA151" s="321"/>
      <c r="AB151" s="321"/>
      <c r="AC151" s="321"/>
      <c r="AD151" s="321"/>
      <c r="AE151" s="321"/>
      <c r="AF151" s="321"/>
      <c r="AG151" s="321"/>
      <c r="AH151" s="321"/>
      <c r="AI151" s="321"/>
      <c r="AJ151" s="321"/>
      <c r="AK151" s="321"/>
      <c r="AL151" s="321"/>
      <c r="AM151" s="321"/>
      <c r="AN151" s="321"/>
      <c r="AO151" s="321"/>
      <c r="AP151" s="321"/>
      <c r="AQ151" s="321"/>
      <c r="AR151" s="321"/>
      <c r="AS151" s="321"/>
      <c r="AT151" s="321"/>
      <c r="AU151" s="321"/>
      <c r="AV151" s="321"/>
      <c r="AW151" s="321"/>
      <c r="AX151" s="321"/>
      <c r="AY151" s="321"/>
      <c r="AZ151" s="321"/>
      <c r="BA151" s="321"/>
      <c r="BB151" s="321"/>
      <c r="BC151" s="321"/>
      <c r="BD151" s="321"/>
      <c r="BE151" s="321"/>
      <c r="BF151" s="321"/>
      <c r="BG151" s="321"/>
      <c r="BH151" s="321"/>
      <c r="BI151" s="321"/>
      <c r="BJ151" s="321"/>
      <c r="BK151" s="321"/>
      <c r="BL151" s="321"/>
      <c r="BM151" s="321"/>
      <c r="BN151" s="321"/>
      <c r="BO151" s="321"/>
      <c r="BP151" s="321"/>
      <c r="BQ151" s="321"/>
      <c r="BR151" s="321"/>
      <c r="BS151" s="321"/>
      <c r="BT151" s="321"/>
      <c r="BU151" s="321"/>
      <c r="BV151" s="321"/>
      <c r="BW151" s="321"/>
      <c r="BX151" s="321"/>
      <c r="BY151" s="321"/>
    </row>
    <row r="152" spans="1:77" ht="20.100000000000001" customHeight="1">
      <c r="A152" s="321"/>
      <c r="B152" s="321"/>
      <c r="C152" s="321"/>
      <c r="D152" s="321"/>
      <c r="E152" s="321"/>
      <c r="F152" s="321"/>
      <c r="G152" s="321"/>
      <c r="H152" s="321"/>
      <c r="I152" s="321"/>
      <c r="J152" s="321"/>
      <c r="K152" s="321"/>
      <c r="L152" s="321"/>
      <c r="M152" s="321"/>
      <c r="N152" s="321"/>
      <c r="O152" s="321"/>
      <c r="P152" s="321"/>
      <c r="Q152" s="321"/>
      <c r="R152" s="321"/>
      <c r="S152" s="321"/>
      <c r="T152" s="321"/>
      <c r="U152" s="321"/>
      <c r="V152" s="321"/>
      <c r="W152" s="321"/>
      <c r="X152" s="321"/>
      <c r="Y152" s="321"/>
      <c r="Z152" s="321"/>
      <c r="AA152" s="321"/>
      <c r="AB152" s="321"/>
      <c r="AC152" s="321"/>
      <c r="AD152" s="321"/>
      <c r="AE152" s="321"/>
      <c r="AF152" s="321"/>
      <c r="AG152" s="321"/>
      <c r="AH152" s="321"/>
      <c r="AI152" s="321"/>
      <c r="AJ152" s="321"/>
      <c r="AK152" s="321"/>
      <c r="AL152" s="321"/>
      <c r="AM152" s="321"/>
      <c r="AN152" s="321"/>
      <c r="AO152" s="321"/>
      <c r="AP152" s="321"/>
      <c r="AQ152" s="321"/>
      <c r="AR152" s="321"/>
      <c r="AS152" s="321"/>
      <c r="AT152" s="321"/>
      <c r="AU152" s="321"/>
      <c r="AV152" s="321"/>
      <c r="AW152" s="321"/>
      <c r="AX152" s="321"/>
      <c r="AY152" s="321"/>
      <c r="AZ152" s="321"/>
      <c r="BA152" s="321"/>
      <c r="BB152" s="321"/>
      <c r="BC152" s="321"/>
      <c r="BD152" s="321"/>
      <c r="BE152" s="321"/>
      <c r="BF152" s="321"/>
      <c r="BG152" s="321"/>
      <c r="BH152" s="321"/>
      <c r="BI152" s="321"/>
      <c r="BJ152" s="321"/>
      <c r="BK152" s="321"/>
      <c r="BL152" s="321"/>
      <c r="BM152" s="321"/>
      <c r="BN152" s="321"/>
      <c r="BO152" s="321"/>
      <c r="BP152" s="321"/>
      <c r="BQ152" s="321"/>
      <c r="BR152" s="321"/>
      <c r="BS152" s="321"/>
      <c r="BT152" s="321"/>
      <c r="BU152" s="321"/>
      <c r="BV152" s="321"/>
      <c r="BW152" s="321"/>
      <c r="BX152" s="321"/>
      <c r="BY152" s="321"/>
    </row>
    <row r="153" spans="1:77" ht="20.100000000000001" customHeight="1">
      <c r="A153" s="321"/>
      <c r="B153" s="321"/>
      <c r="C153" s="321"/>
      <c r="D153" s="321"/>
      <c r="E153" s="321"/>
      <c r="F153" s="321"/>
      <c r="G153" s="321"/>
      <c r="H153" s="321"/>
      <c r="I153" s="321"/>
      <c r="J153" s="321"/>
      <c r="K153" s="321"/>
      <c r="L153" s="321"/>
      <c r="M153" s="321"/>
      <c r="N153" s="321"/>
      <c r="O153" s="321"/>
      <c r="P153" s="321"/>
      <c r="Q153" s="321"/>
      <c r="R153" s="321"/>
      <c r="S153" s="321"/>
      <c r="T153" s="321"/>
      <c r="U153" s="321"/>
      <c r="V153" s="321"/>
      <c r="W153" s="321"/>
      <c r="X153" s="321"/>
      <c r="Y153" s="321"/>
      <c r="Z153" s="321"/>
      <c r="AA153" s="321"/>
      <c r="AB153" s="321"/>
      <c r="AC153" s="321"/>
      <c r="AD153" s="321"/>
      <c r="AE153" s="321"/>
      <c r="AF153" s="321"/>
      <c r="AG153" s="321"/>
      <c r="AH153" s="321"/>
      <c r="AI153" s="321"/>
      <c r="AJ153" s="321"/>
      <c r="AK153" s="321"/>
      <c r="AL153" s="321"/>
      <c r="AM153" s="321"/>
      <c r="AN153" s="321"/>
      <c r="AO153" s="321"/>
      <c r="AP153" s="321"/>
      <c r="AQ153" s="321"/>
      <c r="AR153" s="321"/>
      <c r="AS153" s="321"/>
      <c r="AT153" s="321"/>
      <c r="AU153" s="321"/>
      <c r="AV153" s="321"/>
      <c r="AW153" s="321"/>
      <c r="AX153" s="321"/>
      <c r="AY153" s="321"/>
      <c r="AZ153" s="321"/>
      <c r="BA153" s="321"/>
      <c r="BB153" s="321"/>
      <c r="BC153" s="321"/>
      <c r="BD153" s="321"/>
      <c r="BE153" s="321"/>
      <c r="BF153" s="321"/>
      <c r="BG153" s="321"/>
      <c r="BH153" s="321"/>
      <c r="BI153" s="321"/>
      <c r="BJ153" s="321"/>
      <c r="BK153" s="321"/>
      <c r="BL153" s="321"/>
      <c r="BM153" s="321"/>
      <c r="BN153" s="321"/>
      <c r="BO153" s="321"/>
      <c r="BP153" s="321"/>
      <c r="BQ153" s="321"/>
      <c r="BR153" s="321"/>
      <c r="BS153" s="321"/>
      <c r="BT153" s="321"/>
      <c r="BU153" s="321"/>
      <c r="BV153" s="321"/>
      <c r="BW153" s="321"/>
      <c r="BX153" s="321"/>
      <c r="BY153" s="321"/>
    </row>
    <row r="154" spans="1:77" ht="24.75" customHeight="1">
      <c r="A154" s="321"/>
      <c r="B154" s="321"/>
      <c r="C154" s="321"/>
      <c r="D154" s="321"/>
      <c r="E154" s="321"/>
      <c r="F154" s="321"/>
      <c r="G154" s="321"/>
      <c r="H154" s="321"/>
      <c r="I154" s="321"/>
      <c r="J154" s="321"/>
      <c r="K154" s="321"/>
      <c r="L154" s="321"/>
      <c r="M154" s="321"/>
      <c r="N154" s="321"/>
      <c r="O154" s="321"/>
      <c r="P154" s="321"/>
      <c r="Q154" s="321"/>
      <c r="R154" s="321"/>
      <c r="S154" s="321"/>
      <c r="T154" s="321"/>
      <c r="U154" s="321"/>
      <c r="V154" s="321"/>
      <c r="W154" s="321"/>
      <c r="X154" s="321"/>
      <c r="Y154" s="321"/>
      <c r="Z154" s="321"/>
      <c r="AA154" s="321"/>
      <c r="AB154" s="321"/>
      <c r="AC154" s="321"/>
      <c r="AD154" s="321"/>
      <c r="AE154" s="321"/>
      <c r="AF154" s="321"/>
      <c r="AG154" s="321"/>
      <c r="AH154" s="321"/>
      <c r="AI154" s="321"/>
      <c r="AJ154" s="321"/>
      <c r="AK154" s="321"/>
      <c r="AL154" s="321"/>
      <c r="AM154" s="321"/>
      <c r="AN154" s="321"/>
      <c r="AO154" s="321"/>
      <c r="AP154" s="321"/>
      <c r="AQ154" s="321"/>
      <c r="AR154" s="321"/>
      <c r="AS154" s="321"/>
      <c r="AT154" s="321"/>
      <c r="AU154" s="321"/>
      <c r="AV154" s="321"/>
      <c r="AW154" s="321"/>
      <c r="AX154" s="321"/>
      <c r="AY154" s="321"/>
      <c r="AZ154" s="321"/>
      <c r="BA154" s="321"/>
      <c r="BB154" s="321"/>
      <c r="BC154" s="321"/>
      <c r="BD154" s="321"/>
      <c r="BE154" s="321"/>
      <c r="BF154" s="321"/>
      <c r="BG154" s="321"/>
      <c r="BH154" s="321"/>
      <c r="BI154" s="321"/>
      <c r="BJ154" s="321"/>
      <c r="BK154" s="321"/>
      <c r="BL154" s="321"/>
      <c r="BM154" s="321"/>
      <c r="BN154" s="321"/>
      <c r="BO154" s="321"/>
      <c r="BP154" s="321"/>
      <c r="BQ154" s="321"/>
      <c r="BR154" s="321"/>
      <c r="BS154" s="321"/>
      <c r="BT154" s="321"/>
      <c r="BU154" s="321"/>
      <c r="BV154" s="321"/>
      <c r="BW154" s="321"/>
      <c r="BX154" s="321"/>
      <c r="BY154" s="321"/>
    </row>
    <row r="155" spans="1:77" ht="20.100000000000001" customHeight="1">
      <c r="A155" s="321"/>
      <c r="B155" s="321"/>
      <c r="C155" s="321"/>
      <c r="D155" s="321"/>
      <c r="E155" s="321"/>
      <c r="F155" s="321"/>
      <c r="G155" s="321"/>
      <c r="H155" s="321"/>
      <c r="I155" s="321"/>
      <c r="J155" s="321"/>
      <c r="K155" s="321"/>
      <c r="L155" s="321"/>
      <c r="M155" s="321"/>
      <c r="N155" s="321"/>
      <c r="O155" s="321"/>
      <c r="P155" s="321"/>
      <c r="Q155" s="321"/>
      <c r="R155" s="321"/>
      <c r="S155" s="321"/>
      <c r="T155" s="321"/>
      <c r="U155" s="321"/>
      <c r="V155" s="321"/>
      <c r="W155" s="321"/>
      <c r="X155" s="321"/>
      <c r="Y155" s="321"/>
      <c r="Z155" s="321"/>
      <c r="AA155" s="321"/>
      <c r="AB155" s="321"/>
      <c r="AC155" s="321"/>
      <c r="AD155" s="321"/>
      <c r="AE155" s="321"/>
      <c r="AF155" s="321"/>
      <c r="AG155" s="321"/>
      <c r="AH155" s="321"/>
      <c r="AI155" s="321"/>
      <c r="AJ155" s="321"/>
      <c r="AK155" s="321"/>
      <c r="AL155" s="321"/>
      <c r="AM155" s="321"/>
      <c r="AN155" s="321"/>
      <c r="AO155" s="321"/>
      <c r="AP155" s="321"/>
      <c r="AQ155" s="321"/>
      <c r="AR155" s="321"/>
      <c r="AS155" s="321"/>
      <c r="AT155" s="321"/>
      <c r="AU155" s="321"/>
      <c r="AV155" s="321"/>
      <c r="AW155" s="321"/>
      <c r="AX155" s="321"/>
      <c r="AY155" s="321"/>
      <c r="AZ155" s="321"/>
      <c r="BA155" s="321"/>
      <c r="BB155" s="321"/>
      <c r="BC155" s="321"/>
      <c r="BD155" s="321"/>
      <c r="BE155" s="321"/>
      <c r="BF155" s="321"/>
      <c r="BG155" s="321"/>
      <c r="BH155" s="321"/>
      <c r="BI155" s="321"/>
      <c r="BJ155" s="321"/>
      <c r="BK155" s="321"/>
      <c r="BL155" s="321"/>
      <c r="BM155" s="321"/>
      <c r="BN155" s="321"/>
      <c r="BO155" s="321"/>
      <c r="BP155" s="321"/>
      <c r="BQ155" s="321"/>
      <c r="BR155" s="321"/>
      <c r="BS155" s="321"/>
      <c r="BT155" s="321"/>
      <c r="BU155" s="321"/>
      <c r="BV155" s="321"/>
      <c r="BW155" s="321"/>
      <c r="BX155" s="321"/>
      <c r="BY155" s="321"/>
    </row>
    <row r="156" spans="1:77" ht="20.100000000000001" customHeight="1">
      <c r="A156" s="321"/>
      <c r="B156" s="321"/>
      <c r="C156" s="321"/>
      <c r="D156" s="321"/>
      <c r="E156" s="321"/>
      <c r="F156" s="321"/>
      <c r="G156" s="321"/>
      <c r="H156" s="321"/>
      <c r="I156" s="321"/>
      <c r="J156" s="321"/>
      <c r="K156" s="321"/>
      <c r="L156" s="321"/>
      <c r="M156" s="321"/>
      <c r="N156" s="321"/>
      <c r="O156" s="321"/>
      <c r="P156" s="321"/>
      <c r="Q156" s="321"/>
      <c r="R156" s="321"/>
      <c r="S156" s="321"/>
      <c r="T156" s="321"/>
      <c r="U156" s="321"/>
      <c r="V156" s="321"/>
      <c r="W156" s="321"/>
      <c r="X156" s="321"/>
      <c r="Y156" s="321"/>
      <c r="Z156" s="321"/>
      <c r="AA156" s="321"/>
      <c r="AB156" s="321"/>
      <c r="AC156" s="321"/>
      <c r="AD156" s="321"/>
      <c r="AE156" s="321"/>
      <c r="AF156" s="321"/>
      <c r="AG156" s="321"/>
      <c r="AH156" s="321"/>
      <c r="AI156" s="321"/>
      <c r="AJ156" s="321"/>
      <c r="AK156" s="321"/>
      <c r="AL156" s="321"/>
      <c r="AM156" s="321"/>
      <c r="AN156" s="321"/>
      <c r="AO156" s="321"/>
      <c r="AP156" s="321"/>
      <c r="AQ156" s="321"/>
      <c r="AR156" s="321"/>
      <c r="AS156" s="321"/>
      <c r="AT156" s="321"/>
      <c r="AU156" s="321"/>
      <c r="AV156" s="321"/>
      <c r="AW156" s="321"/>
      <c r="AX156" s="321"/>
      <c r="AY156" s="321"/>
      <c r="AZ156" s="321"/>
      <c r="BA156" s="321"/>
      <c r="BB156" s="321"/>
      <c r="BC156" s="321"/>
      <c r="BD156" s="321"/>
      <c r="BE156" s="321"/>
      <c r="BF156" s="321"/>
      <c r="BG156" s="321"/>
      <c r="BH156" s="321"/>
      <c r="BI156" s="321"/>
      <c r="BJ156" s="321"/>
      <c r="BK156" s="321"/>
      <c r="BL156" s="321"/>
      <c r="BM156" s="321"/>
      <c r="BN156" s="321"/>
      <c r="BO156" s="321"/>
      <c r="BP156" s="321"/>
      <c r="BQ156" s="321"/>
      <c r="BR156" s="321"/>
      <c r="BS156" s="321"/>
      <c r="BT156" s="321"/>
      <c r="BU156" s="321"/>
      <c r="BV156" s="321"/>
      <c r="BW156" s="321"/>
      <c r="BX156" s="321"/>
      <c r="BY156" s="321"/>
    </row>
    <row r="157" spans="1:77" ht="20.100000000000001" customHeight="1">
      <c r="A157" s="321"/>
      <c r="B157" s="321"/>
      <c r="C157" s="321"/>
      <c r="D157" s="321"/>
      <c r="E157" s="321"/>
      <c r="F157" s="321"/>
      <c r="G157" s="321"/>
      <c r="H157" s="321"/>
      <c r="I157" s="321"/>
      <c r="J157" s="321"/>
      <c r="K157" s="321"/>
      <c r="L157" s="321"/>
      <c r="M157" s="321"/>
      <c r="N157" s="321"/>
      <c r="O157" s="321"/>
      <c r="P157" s="321"/>
      <c r="Q157" s="321"/>
      <c r="R157" s="321"/>
      <c r="S157" s="321"/>
      <c r="T157" s="321"/>
      <c r="U157" s="321"/>
      <c r="V157" s="321"/>
      <c r="W157" s="321"/>
      <c r="X157" s="321"/>
      <c r="Y157" s="321"/>
      <c r="Z157" s="321"/>
      <c r="AA157" s="321"/>
      <c r="AB157" s="321"/>
      <c r="AC157" s="321"/>
      <c r="AD157" s="321"/>
      <c r="AE157" s="321"/>
      <c r="AF157" s="321"/>
      <c r="AG157" s="321"/>
      <c r="AH157" s="321"/>
      <c r="AI157" s="321"/>
      <c r="AJ157" s="321"/>
      <c r="AK157" s="321"/>
      <c r="AL157" s="321"/>
      <c r="AM157" s="321"/>
      <c r="AN157" s="321"/>
      <c r="AO157" s="321"/>
      <c r="AP157" s="321"/>
      <c r="AQ157" s="321"/>
      <c r="AR157" s="321"/>
      <c r="AS157" s="321"/>
      <c r="AT157" s="321"/>
      <c r="AU157" s="321"/>
      <c r="AV157" s="321"/>
      <c r="AW157" s="321"/>
      <c r="AX157" s="321"/>
      <c r="AY157" s="321"/>
      <c r="AZ157" s="321"/>
      <c r="BA157" s="321"/>
      <c r="BB157" s="321"/>
      <c r="BC157" s="321"/>
      <c r="BD157" s="321"/>
      <c r="BE157" s="321"/>
      <c r="BF157" s="321"/>
      <c r="BG157" s="321"/>
      <c r="BH157" s="321"/>
      <c r="BI157" s="321"/>
      <c r="BJ157" s="321"/>
      <c r="BK157" s="321"/>
      <c r="BL157" s="321"/>
      <c r="BM157" s="321"/>
      <c r="BN157" s="321"/>
      <c r="BO157" s="321"/>
      <c r="BP157" s="321"/>
      <c r="BQ157" s="321"/>
      <c r="BR157" s="321"/>
      <c r="BS157" s="321"/>
      <c r="BT157" s="321"/>
      <c r="BU157" s="321"/>
      <c r="BV157" s="321"/>
      <c r="BW157" s="321"/>
      <c r="BX157" s="321"/>
      <c r="BY157" s="321"/>
    </row>
    <row r="158" spans="1:77" ht="24.75" customHeight="1">
      <c r="A158" s="321"/>
      <c r="B158" s="321"/>
      <c r="C158" s="321"/>
      <c r="D158" s="321"/>
      <c r="E158" s="321"/>
      <c r="F158" s="321"/>
      <c r="G158" s="321"/>
      <c r="H158" s="321"/>
      <c r="I158" s="321"/>
      <c r="J158" s="321"/>
      <c r="K158" s="321"/>
      <c r="L158" s="321"/>
      <c r="M158" s="321"/>
      <c r="N158" s="321"/>
      <c r="O158" s="321"/>
      <c r="P158" s="321"/>
      <c r="Q158" s="321"/>
      <c r="R158" s="321"/>
      <c r="S158" s="321"/>
      <c r="T158" s="321"/>
      <c r="U158" s="321"/>
      <c r="V158" s="321"/>
      <c r="W158" s="321"/>
      <c r="X158" s="321"/>
      <c r="Y158" s="321"/>
      <c r="Z158" s="321"/>
      <c r="AA158" s="321"/>
      <c r="AB158" s="321"/>
      <c r="AC158" s="321"/>
      <c r="AD158" s="321"/>
      <c r="AE158" s="321"/>
      <c r="AF158" s="321"/>
      <c r="AG158" s="321"/>
      <c r="AH158" s="321"/>
      <c r="AI158" s="321"/>
      <c r="AJ158" s="321"/>
      <c r="AK158" s="321"/>
      <c r="AL158" s="321"/>
      <c r="AM158" s="321"/>
      <c r="AN158" s="321"/>
      <c r="AO158" s="321"/>
      <c r="AP158" s="321"/>
      <c r="AQ158" s="321"/>
      <c r="AR158" s="321"/>
      <c r="AS158" s="321"/>
      <c r="AT158" s="321"/>
      <c r="AU158" s="321"/>
      <c r="AV158" s="321"/>
      <c r="AW158" s="321"/>
      <c r="AX158" s="321"/>
      <c r="AY158" s="321"/>
      <c r="AZ158" s="321"/>
      <c r="BA158" s="321"/>
      <c r="BB158" s="321"/>
      <c r="BC158" s="321"/>
      <c r="BD158" s="321"/>
      <c r="BE158" s="321"/>
      <c r="BF158" s="321"/>
      <c r="BG158" s="321"/>
      <c r="BH158" s="321"/>
      <c r="BI158" s="321"/>
      <c r="BJ158" s="321"/>
      <c r="BK158" s="321"/>
      <c r="BL158" s="321"/>
      <c r="BM158" s="321"/>
      <c r="BN158" s="321"/>
      <c r="BO158" s="321"/>
      <c r="BP158" s="321"/>
      <c r="BQ158" s="321"/>
      <c r="BR158" s="321"/>
      <c r="BS158" s="321"/>
      <c r="BT158" s="321"/>
      <c r="BU158" s="321"/>
      <c r="BV158" s="321"/>
      <c r="BW158" s="321"/>
      <c r="BX158" s="321"/>
      <c r="BY158" s="321"/>
    </row>
    <row r="159" spans="1:77" ht="24.75" customHeight="1">
      <c r="A159" s="321"/>
      <c r="B159" s="321"/>
      <c r="C159" s="321"/>
      <c r="D159" s="321"/>
      <c r="E159" s="321"/>
      <c r="F159" s="321"/>
      <c r="G159" s="321"/>
      <c r="H159" s="321"/>
      <c r="I159" s="321"/>
      <c r="J159" s="321"/>
      <c r="K159" s="321"/>
      <c r="L159" s="321"/>
      <c r="M159" s="321"/>
      <c r="N159" s="321"/>
      <c r="O159" s="321"/>
      <c r="P159" s="321"/>
      <c r="Q159" s="321"/>
      <c r="R159" s="321"/>
      <c r="S159" s="321"/>
      <c r="T159" s="321"/>
      <c r="U159" s="321"/>
      <c r="V159" s="321"/>
      <c r="W159" s="321"/>
      <c r="X159" s="321"/>
      <c r="Y159" s="321"/>
      <c r="Z159" s="321"/>
      <c r="AA159" s="321"/>
      <c r="AB159" s="321"/>
      <c r="AC159" s="321"/>
      <c r="AD159" s="321"/>
      <c r="AE159" s="321"/>
      <c r="AF159" s="321"/>
      <c r="AG159" s="321"/>
      <c r="AH159" s="321"/>
      <c r="AI159" s="321"/>
      <c r="AJ159" s="321"/>
      <c r="AK159" s="321"/>
      <c r="AL159" s="321"/>
      <c r="AM159" s="321"/>
      <c r="AN159" s="321"/>
      <c r="AO159" s="321"/>
      <c r="AP159" s="321"/>
      <c r="AQ159" s="321"/>
      <c r="AR159" s="321"/>
      <c r="AS159" s="321"/>
      <c r="AT159" s="321"/>
      <c r="AU159" s="321"/>
      <c r="AV159" s="321"/>
      <c r="AW159" s="321"/>
      <c r="AX159" s="321"/>
      <c r="AY159" s="321"/>
      <c r="AZ159" s="321"/>
      <c r="BA159" s="321"/>
      <c r="BB159" s="321"/>
      <c r="BC159" s="321"/>
      <c r="BD159" s="321"/>
      <c r="BE159" s="321"/>
      <c r="BF159" s="321"/>
      <c r="BG159" s="321"/>
      <c r="BH159" s="321"/>
      <c r="BI159" s="321"/>
      <c r="BJ159" s="321"/>
      <c r="BK159" s="321"/>
      <c r="BL159" s="321"/>
      <c r="BM159" s="321"/>
      <c r="BN159" s="321"/>
      <c r="BO159" s="321"/>
      <c r="BP159" s="321"/>
      <c r="BQ159" s="321"/>
      <c r="BR159" s="321"/>
      <c r="BS159" s="321"/>
      <c r="BT159" s="321"/>
      <c r="BU159" s="321"/>
      <c r="BV159" s="321"/>
      <c r="BW159" s="321"/>
      <c r="BX159" s="321"/>
      <c r="BY159" s="321"/>
    </row>
    <row r="160" spans="1:77" ht="23.25" customHeight="1">
      <c r="A160" s="321"/>
      <c r="B160" s="321"/>
      <c r="C160" s="321"/>
      <c r="D160" s="321"/>
      <c r="E160" s="321"/>
      <c r="F160" s="321"/>
      <c r="G160" s="321"/>
      <c r="H160" s="321"/>
      <c r="I160" s="321"/>
      <c r="J160" s="321"/>
      <c r="K160" s="321"/>
      <c r="L160" s="321"/>
      <c r="M160" s="321"/>
      <c r="N160" s="321"/>
      <c r="O160" s="321"/>
      <c r="P160" s="321"/>
      <c r="Q160" s="321"/>
      <c r="R160" s="321"/>
      <c r="S160" s="321"/>
      <c r="T160" s="321"/>
      <c r="U160" s="321"/>
      <c r="V160" s="321"/>
      <c r="W160" s="321"/>
      <c r="X160" s="321"/>
      <c r="Y160" s="321"/>
      <c r="Z160" s="321"/>
      <c r="AA160" s="321"/>
      <c r="AB160" s="321"/>
      <c r="AC160" s="321"/>
      <c r="AD160" s="321"/>
      <c r="AE160" s="321"/>
      <c r="AF160" s="321"/>
      <c r="AG160" s="321"/>
      <c r="AH160" s="321"/>
      <c r="AI160" s="321"/>
      <c r="AJ160" s="321"/>
      <c r="AK160" s="321"/>
      <c r="AL160" s="321"/>
      <c r="AM160" s="321"/>
      <c r="AN160" s="321"/>
      <c r="AO160" s="321"/>
      <c r="AP160" s="321"/>
      <c r="AQ160" s="321"/>
      <c r="AR160" s="321"/>
      <c r="AS160" s="321"/>
      <c r="AT160" s="321"/>
      <c r="AU160" s="321"/>
      <c r="AV160" s="321"/>
      <c r="AW160" s="321"/>
      <c r="AX160" s="321"/>
      <c r="AY160" s="321"/>
      <c r="AZ160" s="321"/>
      <c r="BA160" s="321"/>
      <c r="BB160" s="321"/>
      <c r="BC160" s="321"/>
      <c r="BD160" s="321"/>
      <c r="BE160" s="321"/>
      <c r="BF160" s="321"/>
      <c r="BG160" s="321"/>
      <c r="BH160" s="321"/>
      <c r="BI160" s="321"/>
      <c r="BJ160" s="321"/>
      <c r="BK160" s="321"/>
      <c r="BL160" s="321"/>
      <c r="BM160" s="321"/>
      <c r="BN160" s="321"/>
      <c r="BO160" s="321"/>
      <c r="BP160" s="321"/>
      <c r="BQ160" s="321"/>
      <c r="BR160" s="321"/>
      <c r="BS160" s="321"/>
      <c r="BT160" s="321"/>
      <c r="BU160" s="321"/>
      <c r="BV160" s="321"/>
      <c r="BW160" s="321"/>
      <c r="BX160" s="321"/>
      <c r="BY160" s="321"/>
    </row>
    <row r="161" spans="1:77" ht="25.5" customHeight="1">
      <c r="A161" s="321"/>
      <c r="B161" s="321"/>
      <c r="C161" s="321"/>
      <c r="D161" s="321"/>
      <c r="E161" s="321"/>
      <c r="F161" s="321"/>
      <c r="G161" s="321"/>
      <c r="H161" s="321"/>
      <c r="I161" s="321"/>
      <c r="J161" s="321"/>
      <c r="K161" s="321"/>
      <c r="L161" s="321"/>
      <c r="M161" s="321"/>
      <c r="N161" s="321"/>
      <c r="O161" s="321"/>
      <c r="P161" s="321"/>
      <c r="Q161" s="321"/>
      <c r="R161" s="321"/>
      <c r="S161" s="321"/>
      <c r="T161" s="321"/>
      <c r="U161" s="321"/>
      <c r="V161" s="321"/>
      <c r="W161" s="321"/>
      <c r="X161" s="321"/>
      <c r="Y161" s="321"/>
      <c r="Z161" s="321"/>
      <c r="AA161" s="321"/>
      <c r="AB161" s="321"/>
      <c r="AC161" s="321"/>
      <c r="AD161" s="321"/>
      <c r="AE161" s="321"/>
      <c r="AF161" s="321"/>
      <c r="AG161" s="321"/>
      <c r="AH161" s="321"/>
      <c r="AI161" s="321"/>
      <c r="AJ161" s="321"/>
      <c r="AK161" s="321"/>
      <c r="AL161" s="321"/>
      <c r="AM161" s="321"/>
      <c r="AN161" s="321"/>
      <c r="AO161" s="321"/>
      <c r="AP161" s="321"/>
      <c r="AQ161" s="321"/>
      <c r="AR161" s="321"/>
      <c r="AS161" s="321"/>
      <c r="AT161" s="321"/>
      <c r="AU161" s="321"/>
      <c r="AV161" s="321"/>
      <c r="AW161" s="321"/>
      <c r="AX161" s="321"/>
      <c r="AY161" s="321"/>
      <c r="AZ161" s="321"/>
      <c r="BA161" s="321"/>
      <c r="BB161" s="321"/>
      <c r="BC161" s="321"/>
      <c r="BD161" s="321"/>
      <c r="BE161" s="321"/>
      <c r="BF161" s="321"/>
      <c r="BG161" s="321"/>
      <c r="BH161" s="321"/>
      <c r="BI161" s="321"/>
      <c r="BJ161" s="321"/>
      <c r="BK161" s="321"/>
      <c r="BL161" s="321"/>
      <c r="BM161" s="321"/>
      <c r="BN161" s="321"/>
      <c r="BO161" s="321"/>
      <c r="BP161" s="321"/>
      <c r="BQ161" s="321"/>
      <c r="BR161" s="321"/>
      <c r="BS161" s="321"/>
      <c r="BT161" s="321"/>
      <c r="BU161" s="321"/>
      <c r="BV161" s="321"/>
      <c r="BW161" s="321"/>
      <c r="BX161" s="321"/>
      <c r="BY161" s="321"/>
    </row>
    <row r="162" spans="1:77" ht="20.100000000000001" customHeight="1">
      <c r="A162" s="321"/>
      <c r="B162" s="321"/>
      <c r="C162" s="321"/>
      <c r="D162" s="321"/>
      <c r="E162" s="321"/>
      <c r="F162" s="321"/>
      <c r="G162" s="321"/>
      <c r="H162" s="321"/>
      <c r="I162" s="321"/>
      <c r="J162" s="321"/>
      <c r="K162" s="321"/>
      <c r="L162" s="321"/>
      <c r="M162" s="321"/>
      <c r="N162" s="321"/>
      <c r="O162" s="321"/>
      <c r="P162" s="321"/>
      <c r="Q162" s="321"/>
      <c r="R162" s="321"/>
      <c r="S162" s="321"/>
      <c r="T162" s="321"/>
      <c r="U162" s="321"/>
      <c r="V162" s="321"/>
      <c r="W162" s="321"/>
      <c r="X162" s="321"/>
      <c r="Y162" s="321"/>
      <c r="Z162" s="321"/>
      <c r="AA162" s="321"/>
      <c r="AB162" s="321"/>
      <c r="AC162" s="321"/>
      <c r="AD162" s="321"/>
      <c r="AE162" s="321"/>
      <c r="AF162" s="321"/>
      <c r="AG162" s="321"/>
      <c r="AH162" s="321"/>
      <c r="AI162" s="321"/>
      <c r="AJ162" s="321"/>
      <c r="AK162" s="321"/>
      <c r="AL162" s="321"/>
      <c r="AM162" s="321"/>
      <c r="AN162" s="321"/>
      <c r="AO162" s="321"/>
      <c r="AP162" s="321"/>
      <c r="AQ162" s="321"/>
      <c r="AR162" s="321"/>
      <c r="AS162" s="321"/>
      <c r="AT162" s="321"/>
      <c r="AU162" s="321"/>
      <c r="AV162" s="321"/>
      <c r="AW162" s="321"/>
      <c r="AX162" s="321"/>
      <c r="AY162" s="321"/>
      <c r="AZ162" s="321"/>
      <c r="BA162" s="321"/>
      <c r="BB162" s="321"/>
      <c r="BC162" s="321"/>
      <c r="BD162" s="321"/>
      <c r="BE162" s="321"/>
      <c r="BF162" s="321"/>
      <c r="BG162" s="321"/>
      <c r="BH162" s="321"/>
      <c r="BI162" s="321"/>
      <c r="BJ162" s="321"/>
      <c r="BK162" s="321"/>
      <c r="BL162" s="321"/>
      <c r="BM162" s="321"/>
      <c r="BN162" s="321"/>
      <c r="BO162" s="321"/>
      <c r="BP162" s="321"/>
      <c r="BQ162" s="321"/>
      <c r="BR162" s="321"/>
      <c r="BS162" s="321"/>
      <c r="BT162" s="321"/>
      <c r="BU162" s="321"/>
      <c r="BV162" s="321"/>
      <c r="BW162" s="321"/>
      <c r="BX162" s="321"/>
      <c r="BY162" s="321"/>
    </row>
    <row r="163" spans="1:77" ht="18.75">
      <c r="A163" s="321"/>
      <c r="B163" s="321"/>
      <c r="C163" s="321"/>
      <c r="D163" s="321"/>
      <c r="E163" s="321"/>
      <c r="F163" s="321"/>
      <c r="G163" s="321"/>
      <c r="H163" s="321"/>
      <c r="I163" s="321"/>
      <c r="J163" s="321"/>
      <c r="K163" s="321"/>
      <c r="L163" s="321"/>
      <c r="M163" s="321"/>
      <c r="N163" s="321"/>
      <c r="O163" s="321"/>
      <c r="P163" s="321"/>
      <c r="Q163" s="321"/>
      <c r="R163" s="321"/>
      <c r="S163" s="321"/>
      <c r="T163" s="321"/>
      <c r="U163" s="321"/>
      <c r="V163" s="321"/>
      <c r="W163" s="321"/>
      <c r="X163" s="321"/>
      <c r="Y163" s="321"/>
      <c r="Z163" s="321"/>
      <c r="AA163" s="321"/>
      <c r="AB163" s="321"/>
      <c r="AC163" s="321"/>
      <c r="AD163" s="321"/>
      <c r="AE163" s="321"/>
      <c r="AF163" s="321"/>
      <c r="AG163" s="321"/>
      <c r="AH163" s="321"/>
      <c r="AI163" s="321"/>
      <c r="AJ163" s="321"/>
      <c r="AK163" s="321"/>
      <c r="AL163" s="321"/>
      <c r="AM163" s="321"/>
      <c r="AN163" s="321"/>
      <c r="AO163" s="321"/>
      <c r="AP163" s="321"/>
      <c r="AQ163" s="321"/>
      <c r="AR163" s="321"/>
      <c r="AS163" s="321"/>
      <c r="AT163" s="321"/>
      <c r="AU163" s="321"/>
      <c r="AV163" s="321"/>
      <c r="AW163" s="321"/>
      <c r="AX163" s="321"/>
      <c r="AY163" s="321"/>
      <c r="AZ163" s="321"/>
      <c r="BA163" s="321"/>
      <c r="BB163" s="321"/>
      <c r="BC163" s="321"/>
      <c r="BD163" s="321"/>
      <c r="BE163" s="321"/>
      <c r="BF163" s="321"/>
      <c r="BG163" s="321"/>
      <c r="BH163" s="321"/>
      <c r="BI163" s="321"/>
      <c r="BJ163" s="321"/>
      <c r="BK163" s="321"/>
      <c r="BL163" s="321"/>
      <c r="BM163" s="321"/>
      <c r="BN163" s="321"/>
      <c r="BO163" s="321"/>
      <c r="BP163" s="321"/>
      <c r="BQ163" s="321"/>
      <c r="BR163" s="321"/>
      <c r="BS163" s="321"/>
      <c r="BT163" s="321"/>
      <c r="BU163" s="321"/>
      <c r="BV163" s="321"/>
      <c r="BW163" s="321"/>
      <c r="BX163" s="321"/>
      <c r="BY163" s="321"/>
    </row>
    <row r="164" spans="1:77" ht="22.5" customHeight="1">
      <c r="A164" s="321"/>
      <c r="B164" s="321"/>
      <c r="C164" s="321"/>
      <c r="D164" s="321"/>
      <c r="E164" s="321"/>
      <c r="F164" s="321"/>
      <c r="G164" s="321"/>
      <c r="H164" s="321"/>
      <c r="I164" s="321"/>
      <c r="J164" s="321"/>
      <c r="K164" s="321"/>
      <c r="L164" s="321"/>
      <c r="M164" s="321"/>
      <c r="N164" s="321"/>
      <c r="O164" s="321"/>
      <c r="P164" s="321"/>
      <c r="Q164" s="321"/>
      <c r="R164" s="321"/>
      <c r="S164" s="321"/>
      <c r="T164" s="321"/>
      <c r="U164" s="321"/>
      <c r="V164" s="321"/>
      <c r="W164" s="321"/>
      <c r="X164" s="321"/>
      <c r="Y164" s="321"/>
      <c r="Z164" s="321"/>
      <c r="AA164" s="321"/>
      <c r="AB164" s="321"/>
      <c r="AC164" s="321"/>
      <c r="AD164" s="321"/>
      <c r="AE164" s="321"/>
      <c r="AF164" s="321"/>
      <c r="AG164" s="321"/>
      <c r="AH164" s="321"/>
      <c r="AI164" s="321"/>
      <c r="AJ164" s="321"/>
      <c r="AK164" s="321"/>
      <c r="AL164" s="321"/>
      <c r="AM164" s="321"/>
      <c r="AN164" s="321"/>
      <c r="AO164" s="321"/>
      <c r="AP164" s="321"/>
      <c r="AQ164" s="321"/>
      <c r="AR164" s="321"/>
      <c r="AS164" s="321"/>
      <c r="AT164" s="321"/>
      <c r="AU164" s="321"/>
      <c r="AV164" s="321"/>
      <c r="AW164" s="321"/>
      <c r="AX164" s="321"/>
      <c r="AY164" s="321"/>
      <c r="AZ164" s="321"/>
      <c r="BA164" s="321"/>
      <c r="BB164" s="321"/>
      <c r="BC164" s="321"/>
      <c r="BD164" s="321"/>
      <c r="BE164" s="321"/>
      <c r="BF164" s="321"/>
      <c r="BG164" s="321"/>
      <c r="BH164" s="321"/>
      <c r="BI164" s="321"/>
      <c r="BJ164" s="321"/>
      <c r="BK164" s="321"/>
      <c r="BL164" s="321"/>
      <c r="BM164" s="321"/>
      <c r="BN164" s="321"/>
      <c r="BO164" s="321"/>
      <c r="BP164" s="321"/>
      <c r="BQ164" s="321"/>
      <c r="BR164" s="321"/>
      <c r="BS164" s="321"/>
      <c r="BT164" s="321"/>
      <c r="BU164" s="321"/>
      <c r="BV164" s="321"/>
      <c r="BW164" s="321"/>
      <c r="BX164" s="321"/>
      <c r="BY164" s="321"/>
    </row>
    <row r="165" spans="1:77" ht="18.75">
      <c r="A165" s="321"/>
      <c r="B165" s="321"/>
      <c r="C165" s="321"/>
      <c r="D165" s="321"/>
      <c r="E165" s="321"/>
      <c r="F165" s="321"/>
      <c r="G165" s="321"/>
      <c r="H165" s="321"/>
      <c r="I165" s="321"/>
      <c r="J165" s="321"/>
      <c r="K165" s="321"/>
      <c r="L165" s="321"/>
      <c r="M165" s="321"/>
      <c r="N165" s="321"/>
      <c r="O165" s="321"/>
      <c r="P165" s="321"/>
      <c r="Q165" s="321"/>
      <c r="R165" s="321"/>
      <c r="S165" s="321"/>
      <c r="T165" s="321"/>
      <c r="U165" s="321"/>
      <c r="V165" s="321"/>
      <c r="W165" s="321"/>
      <c r="X165" s="321"/>
      <c r="Y165" s="321"/>
      <c r="Z165" s="321"/>
      <c r="AA165" s="321"/>
      <c r="AB165" s="321"/>
      <c r="AC165" s="321"/>
      <c r="AD165" s="321"/>
      <c r="AE165" s="321"/>
      <c r="AF165" s="321"/>
      <c r="AG165" s="321"/>
      <c r="AH165" s="321"/>
      <c r="AI165" s="321"/>
      <c r="AJ165" s="321"/>
      <c r="AK165" s="321"/>
      <c r="AL165" s="321"/>
      <c r="AM165" s="321"/>
      <c r="AN165" s="321"/>
      <c r="AO165" s="321"/>
      <c r="AP165" s="321"/>
      <c r="AQ165" s="321"/>
      <c r="AR165" s="321"/>
      <c r="AS165" s="321"/>
      <c r="AT165" s="321"/>
      <c r="AU165" s="321"/>
      <c r="AV165" s="321"/>
      <c r="AW165" s="321"/>
      <c r="AX165" s="321"/>
      <c r="AY165" s="321"/>
      <c r="AZ165" s="321"/>
      <c r="BA165" s="321"/>
      <c r="BB165" s="321"/>
      <c r="BC165" s="321"/>
      <c r="BD165" s="321"/>
      <c r="BE165" s="321"/>
      <c r="BF165" s="321"/>
      <c r="BG165" s="321"/>
      <c r="BH165" s="321"/>
      <c r="BI165" s="321"/>
      <c r="BJ165" s="321"/>
      <c r="BK165" s="321"/>
      <c r="BL165" s="321"/>
      <c r="BM165" s="321"/>
      <c r="BN165" s="321"/>
      <c r="BO165" s="321"/>
      <c r="BP165" s="321"/>
      <c r="BQ165" s="321"/>
      <c r="BR165" s="321"/>
      <c r="BS165" s="321"/>
      <c r="BT165" s="321"/>
      <c r="BU165" s="321"/>
      <c r="BV165" s="321"/>
      <c r="BW165" s="321"/>
      <c r="BX165" s="321"/>
      <c r="BY165" s="321"/>
    </row>
    <row r="166" spans="1:77" ht="18.75">
      <c r="A166" s="321"/>
      <c r="B166" s="321"/>
      <c r="C166" s="321"/>
      <c r="D166" s="321"/>
      <c r="E166" s="321"/>
      <c r="F166" s="321"/>
      <c r="G166" s="321"/>
      <c r="H166" s="321"/>
      <c r="I166" s="321"/>
      <c r="J166" s="321"/>
      <c r="K166" s="321"/>
      <c r="L166" s="321"/>
      <c r="M166" s="321"/>
      <c r="N166" s="321"/>
      <c r="O166" s="321"/>
      <c r="P166" s="321"/>
      <c r="Q166" s="321"/>
      <c r="R166" s="321"/>
      <c r="S166" s="321"/>
      <c r="T166" s="321"/>
      <c r="U166" s="321"/>
      <c r="V166" s="321"/>
      <c r="W166" s="321"/>
      <c r="X166" s="321"/>
      <c r="Y166" s="321"/>
      <c r="Z166" s="321"/>
      <c r="AA166" s="321"/>
      <c r="AB166" s="321"/>
      <c r="AC166" s="321"/>
      <c r="AD166" s="321"/>
      <c r="AE166" s="321"/>
      <c r="AF166" s="321"/>
      <c r="AG166" s="321"/>
      <c r="AH166" s="321"/>
      <c r="AI166" s="321"/>
      <c r="AJ166" s="321"/>
      <c r="AK166" s="321"/>
      <c r="AL166" s="321"/>
      <c r="AM166" s="321"/>
      <c r="AN166" s="321"/>
      <c r="AO166" s="321"/>
      <c r="AP166" s="321"/>
      <c r="AQ166" s="321"/>
      <c r="AR166" s="321"/>
      <c r="AS166" s="321"/>
      <c r="AT166" s="321"/>
      <c r="AU166" s="321"/>
      <c r="AV166" s="321"/>
      <c r="AW166" s="321"/>
      <c r="AX166" s="321"/>
      <c r="AY166" s="321"/>
      <c r="AZ166" s="321"/>
      <c r="BA166" s="321"/>
      <c r="BB166" s="321"/>
      <c r="BC166" s="321"/>
      <c r="BD166" s="321"/>
      <c r="BE166" s="321"/>
      <c r="BF166" s="321"/>
      <c r="BG166" s="321"/>
      <c r="BH166" s="321"/>
      <c r="BI166" s="321"/>
      <c r="BJ166" s="321"/>
      <c r="BK166" s="321"/>
      <c r="BL166" s="321"/>
      <c r="BM166" s="321"/>
      <c r="BN166" s="321"/>
      <c r="BO166" s="321"/>
      <c r="BP166" s="321"/>
      <c r="BQ166" s="321"/>
      <c r="BR166" s="321"/>
      <c r="BS166" s="321"/>
      <c r="BT166" s="321"/>
      <c r="BU166" s="321"/>
      <c r="BV166" s="321"/>
      <c r="BW166" s="321"/>
      <c r="BX166" s="321"/>
      <c r="BY166" s="321"/>
    </row>
    <row r="167" spans="1:77" ht="26.25" customHeight="1">
      <c r="A167" s="321"/>
      <c r="B167" s="321"/>
      <c r="C167" s="321"/>
      <c r="D167" s="321"/>
      <c r="E167" s="321"/>
      <c r="F167" s="321"/>
      <c r="G167" s="321"/>
      <c r="H167" s="321"/>
      <c r="I167" s="321"/>
      <c r="J167" s="321"/>
      <c r="K167" s="321"/>
      <c r="L167" s="321"/>
      <c r="M167" s="321"/>
      <c r="N167" s="321"/>
      <c r="O167" s="321"/>
      <c r="P167" s="321"/>
      <c r="Q167" s="321"/>
      <c r="R167" s="321"/>
      <c r="S167" s="321"/>
      <c r="T167" s="321"/>
      <c r="U167" s="321"/>
      <c r="V167" s="321"/>
      <c r="W167" s="321"/>
      <c r="X167" s="321"/>
      <c r="Y167" s="321"/>
      <c r="Z167" s="321"/>
      <c r="AA167" s="321"/>
      <c r="AB167" s="321"/>
      <c r="AC167" s="321"/>
      <c r="AD167" s="321"/>
      <c r="AE167" s="321"/>
      <c r="AF167" s="321"/>
      <c r="AG167" s="321"/>
      <c r="AH167" s="321"/>
      <c r="AI167" s="321"/>
      <c r="AJ167" s="321"/>
      <c r="AK167" s="321"/>
      <c r="AL167" s="321"/>
      <c r="AM167" s="321"/>
      <c r="AN167" s="321"/>
      <c r="AO167" s="321"/>
      <c r="AP167" s="321"/>
      <c r="AQ167" s="321"/>
      <c r="AR167" s="321"/>
      <c r="AS167" s="321"/>
      <c r="AT167" s="321"/>
      <c r="AU167" s="321"/>
      <c r="AV167" s="321"/>
      <c r="AW167" s="321"/>
      <c r="AX167" s="321"/>
      <c r="AY167" s="321"/>
      <c r="AZ167" s="321"/>
      <c r="BA167" s="321"/>
      <c r="BB167" s="321"/>
      <c r="BC167" s="321"/>
      <c r="BD167" s="321"/>
      <c r="BE167" s="321"/>
      <c r="BF167" s="321"/>
      <c r="BG167" s="321"/>
      <c r="BH167" s="321"/>
      <c r="BI167" s="321"/>
      <c r="BJ167" s="321"/>
      <c r="BK167" s="321"/>
      <c r="BL167" s="321"/>
      <c r="BM167" s="321"/>
      <c r="BN167" s="321"/>
      <c r="BO167" s="321"/>
      <c r="BP167" s="321"/>
      <c r="BQ167" s="321"/>
      <c r="BR167" s="321"/>
      <c r="BS167" s="321"/>
      <c r="BT167" s="321"/>
      <c r="BU167" s="321"/>
      <c r="BV167" s="321"/>
      <c r="BW167" s="321"/>
      <c r="BX167" s="321"/>
      <c r="BY167" s="321"/>
    </row>
    <row r="168" spans="1:77" ht="21.75" customHeight="1">
      <c r="A168" s="321"/>
      <c r="B168" s="321"/>
      <c r="C168" s="321"/>
      <c r="D168" s="321"/>
      <c r="E168" s="321"/>
      <c r="F168" s="321"/>
      <c r="G168" s="321"/>
      <c r="H168" s="321"/>
      <c r="I168" s="321"/>
      <c r="J168" s="321"/>
      <c r="K168" s="321"/>
      <c r="L168" s="321"/>
      <c r="M168" s="321"/>
      <c r="N168" s="321"/>
      <c r="O168" s="321"/>
      <c r="P168" s="321"/>
      <c r="Q168" s="321"/>
      <c r="R168" s="321"/>
      <c r="S168" s="321"/>
      <c r="T168" s="321"/>
      <c r="U168" s="321"/>
      <c r="V168" s="321"/>
      <c r="W168" s="321"/>
      <c r="X168" s="321"/>
      <c r="Y168" s="321"/>
      <c r="Z168" s="321"/>
      <c r="AA168" s="321"/>
      <c r="AB168" s="321"/>
      <c r="AC168" s="321"/>
      <c r="AD168" s="321"/>
      <c r="AE168" s="321"/>
      <c r="AF168" s="321"/>
      <c r="AG168" s="321"/>
      <c r="AH168" s="321"/>
      <c r="AI168" s="321"/>
      <c r="AJ168" s="321"/>
      <c r="AK168" s="321"/>
      <c r="AL168" s="321"/>
      <c r="AM168" s="321"/>
      <c r="AN168" s="321"/>
      <c r="AO168" s="321"/>
      <c r="AP168" s="321"/>
      <c r="AQ168" s="321"/>
      <c r="AR168" s="321"/>
      <c r="AS168" s="321"/>
      <c r="AT168" s="321"/>
      <c r="AU168" s="321"/>
      <c r="AV168" s="321"/>
      <c r="AW168" s="321"/>
      <c r="AX168" s="321"/>
      <c r="AY168" s="321"/>
      <c r="AZ168" s="321"/>
      <c r="BA168" s="321"/>
      <c r="BB168" s="321"/>
      <c r="BC168" s="321"/>
      <c r="BD168" s="321"/>
      <c r="BE168" s="321"/>
      <c r="BF168" s="321"/>
      <c r="BG168" s="321"/>
      <c r="BH168" s="321"/>
      <c r="BI168" s="321"/>
      <c r="BJ168" s="321"/>
      <c r="BK168" s="321"/>
      <c r="BL168" s="321"/>
      <c r="BM168" s="321"/>
      <c r="BN168" s="321"/>
      <c r="BO168" s="321"/>
      <c r="BP168" s="321"/>
      <c r="BQ168" s="321"/>
      <c r="BR168" s="321"/>
      <c r="BS168" s="321"/>
      <c r="BT168" s="321"/>
      <c r="BU168" s="321"/>
      <c r="BV168" s="321"/>
      <c r="BW168" s="321"/>
      <c r="BX168" s="321"/>
      <c r="BY168" s="321"/>
    </row>
    <row r="169" spans="1:77" ht="18.75">
      <c r="A169" s="321"/>
      <c r="B169" s="321"/>
      <c r="C169" s="321"/>
      <c r="D169" s="321"/>
      <c r="E169" s="321"/>
      <c r="F169" s="321"/>
      <c r="G169" s="321"/>
      <c r="H169" s="321"/>
      <c r="I169" s="321"/>
      <c r="J169" s="321"/>
      <c r="K169" s="321"/>
      <c r="L169" s="321"/>
      <c r="M169" s="321"/>
      <c r="N169" s="321"/>
      <c r="O169" s="321"/>
      <c r="P169" s="321"/>
      <c r="Q169" s="321"/>
      <c r="R169" s="321"/>
      <c r="S169" s="321"/>
      <c r="T169" s="321"/>
      <c r="U169" s="321"/>
      <c r="V169" s="321"/>
      <c r="W169" s="321"/>
      <c r="X169" s="321"/>
      <c r="Y169" s="321"/>
      <c r="Z169" s="321"/>
      <c r="AA169" s="321"/>
      <c r="AB169" s="321"/>
      <c r="AC169" s="321"/>
      <c r="AD169" s="321"/>
      <c r="AE169" s="321"/>
      <c r="AF169" s="321"/>
      <c r="AG169" s="321"/>
      <c r="AH169" s="321"/>
      <c r="AI169" s="321"/>
      <c r="AJ169" s="321"/>
      <c r="AK169" s="321"/>
      <c r="AL169" s="321"/>
      <c r="AM169" s="321"/>
      <c r="AN169" s="321"/>
      <c r="AO169" s="321"/>
      <c r="AP169" s="321"/>
      <c r="AQ169" s="321"/>
      <c r="AR169" s="321"/>
      <c r="AS169" s="321"/>
      <c r="AT169" s="321"/>
      <c r="AU169" s="321"/>
      <c r="AV169" s="321"/>
      <c r="AW169" s="321"/>
      <c r="AX169" s="321"/>
      <c r="AY169" s="321"/>
      <c r="AZ169" s="321"/>
      <c r="BA169" s="321"/>
      <c r="BB169" s="321"/>
      <c r="BC169" s="321"/>
      <c r="BD169" s="321"/>
      <c r="BE169" s="321"/>
      <c r="BF169" s="321"/>
      <c r="BG169" s="321"/>
      <c r="BH169" s="321"/>
      <c r="BI169" s="321"/>
      <c r="BJ169" s="321"/>
      <c r="BK169" s="321"/>
      <c r="BL169" s="321"/>
      <c r="BM169" s="321"/>
      <c r="BN169" s="321"/>
      <c r="BO169" s="321"/>
      <c r="BP169" s="321"/>
      <c r="BQ169" s="321"/>
      <c r="BR169" s="321"/>
      <c r="BS169" s="321"/>
      <c r="BT169" s="321"/>
      <c r="BU169" s="321"/>
      <c r="BV169" s="321"/>
      <c r="BW169" s="321"/>
      <c r="BX169" s="321"/>
      <c r="BY169" s="321"/>
    </row>
    <row r="170" spans="1:77" ht="18.75">
      <c r="A170" s="321"/>
      <c r="B170" s="321"/>
      <c r="C170" s="321"/>
      <c r="D170" s="321"/>
      <c r="E170" s="321"/>
      <c r="F170" s="321"/>
      <c r="G170" s="321"/>
      <c r="H170" s="321"/>
      <c r="I170" s="321"/>
      <c r="J170" s="321"/>
      <c r="K170" s="321"/>
      <c r="L170" s="321"/>
      <c r="M170" s="321"/>
      <c r="N170" s="321"/>
      <c r="O170" s="321"/>
      <c r="P170" s="321"/>
      <c r="Q170" s="321"/>
      <c r="R170" s="321"/>
      <c r="S170" s="321"/>
      <c r="T170" s="321"/>
      <c r="U170" s="321"/>
      <c r="V170" s="321"/>
      <c r="W170" s="321"/>
      <c r="X170" s="321"/>
      <c r="Y170" s="321"/>
      <c r="Z170" s="321"/>
      <c r="AA170" s="321"/>
      <c r="AB170" s="321"/>
      <c r="AC170" s="321"/>
      <c r="AD170" s="321"/>
      <c r="AE170" s="321"/>
      <c r="AF170" s="321"/>
      <c r="AG170" s="321"/>
      <c r="AH170" s="321"/>
      <c r="AI170" s="321"/>
      <c r="AJ170" s="321"/>
      <c r="AK170" s="321"/>
      <c r="AL170" s="321"/>
      <c r="AM170" s="321"/>
      <c r="AN170" s="321"/>
      <c r="AO170" s="321"/>
      <c r="AP170" s="321"/>
      <c r="AQ170" s="321"/>
      <c r="AR170" s="321"/>
      <c r="AS170" s="321"/>
      <c r="AT170" s="321"/>
      <c r="AU170" s="321"/>
      <c r="AV170" s="321"/>
      <c r="AW170" s="321"/>
      <c r="AX170" s="321"/>
      <c r="AY170" s="321"/>
      <c r="AZ170" s="321"/>
      <c r="BA170" s="321"/>
      <c r="BB170" s="321"/>
      <c r="BC170" s="321"/>
      <c r="BD170" s="321"/>
      <c r="BE170" s="321"/>
      <c r="BF170" s="321"/>
      <c r="BG170" s="321"/>
      <c r="BH170" s="321"/>
      <c r="BI170" s="321"/>
      <c r="BJ170" s="321"/>
      <c r="BK170" s="321"/>
      <c r="BL170" s="321"/>
      <c r="BM170" s="321"/>
      <c r="BN170" s="321"/>
      <c r="BO170" s="321"/>
      <c r="BP170" s="321"/>
      <c r="BQ170" s="321"/>
      <c r="BR170" s="321"/>
      <c r="BS170" s="321"/>
      <c r="BT170" s="321"/>
      <c r="BU170" s="321"/>
      <c r="BV170" s="321"/>
      <c r="BW170" s="321"/>
      <c r="BX170" s="321"/>
      <c r="BY170" s="321"/>
    </row>
    <row r="171" spans="1:77" ht="13.5" customHeight="1">
      <c r="A171" s="321"/>
      <c r="B171" s="321"/>
      <c r="C171" s="321"/>
      <c r="D171" s="321"/>
      <c r="E171" s="321"/>
      <c r="F171" s="321"/>
      <c r="G171" s="321"/>
      <c r="H171" s="321"/>
      <c r="I171" s="321"/>
      <c r="J171" s="321"/>
      <c r="K171" s="321"/>
      <c r="L171" s="321"/>
      <c r="M171" s="321"/>
      <c r="N171" s="321"/>
      <c r="O171" s="321"/>
      <c r="P171" s="321"/>
      <c r="Q171" s="321"/>
      <c r="R171" s="321"/>
      <c r="S171" s="321"/>
      <c r="T171" s="321"/>
      <c r="U171" s="321"/>
      <c r="V171" s="321"/>
      <c r="W171" s="321"/>
      <c r="X171" s="321"/>
      <c r="Y171" s="321"/>
      <c r="Z171" s="321"/>
      <c r="AA171" s="321"/>
      <c r="AB171" s="321"/>
      <c r="AC171" s="321"/>
      <c r="AD171" s="321"/>
      <c r="AE171" s="321"/>
      <c r="AF171" s="321"/>
      <c r="AG171" s="321"/>
      <c r="AH171" s="321"/>
      <c r="AI171" s="321"/>
      <c r="AJ171" s="321"/>
      <c r="AK171" s="321"/>
      <c r="AL171" s="321"/>
      <c r="AM171" s="321"/>
      <c r="AN171" s="321"/>
      <c r="AO171" s="321"/>
      <c r="AP171" s="321"/>
      <c r="AQ171" s="321"/>
      <c r="AR171" s="321"/>
      <c r="AS171" s="321"/>
      <c r="AT171" s="321"/>
      <c r="AU171" s="321"/>
      <c r="AV171" s="321"/>
      <c r="AW171" s="321"/>
      <c r="AX171" s="321"/>
      <c r="AY171" s="321"/>
      <c r="AZ171" s="321"/>
      <c r="BA171" s="321"/>
      <c r="BB171" s="321"/>
      <c r="BC171" s="321"/>
      <c r="BD171" s="321"/>
      <c r="BE171" s="321"/>
      <c r="BF171" s="321"/>
      <c r="BG171" s="321"/>
      <c r="BH171" s="321"/>
      <c r="BI171" s="321"/>
      <c r="BJ171" s="321"/>
      <c r="BK171" s="321"/>
      <c r="BL171" s="321"/>
      <c r="BM171" s="321"/>
      <c r="BN171" s="321"/>
      <c r="BO171" s="321"/>
      <c r="BP171" s="321"/>
      <c r="BQ171" s="321"/>
      <c r="BR171" s="321"/>
      <c r="BS171" s="321"/>
      <c r="BT171" s="321"/>
      <c r="BU171" s="321"/>
      <c r="BV171" s="321"/>
      <c r="BW171" s="321"/>
      <c r="BX171" s="321"/>
      <c r="BY171" s="321"/>
    </row>
    <row r="172" spans="1:77" ht="13.5" customHeight="1">
      <c r="A172" s="321"/>
      <c r="B172" s="321"/>
      <c r="C172" s="321"/>
      <c r="D172" s="321"/>
      <c r="E172" s="321"/>
      <c r="F172" s="321"/>
      <c r="G172" s="321"/>
      <c r="H172" s="321"/>
      <c r="I172" s="321"/>
      <c r="J172" s="321"/>
      <c r="K172" s="321"/>
      <c r="L172" s="321"/>
      <c r="M172" s="321"/>
      <c r="N172" s="321"/>
      <c r="O172" s="321"/>
      <c r="P172" s="321"/>
      <c r="Q172" s="321"/>
      <c r="R172" s="321"/>
      <c r="S172" s="321"/>
      <c r="T172" s="321"/>
      <c r="U172" s="321"/>
      <c r="V172" s="321"/>
      <c r="W172" s="321"/>
      <c r="X172" s="321"/>
      <c r="Y172" s="321"/>
      <c r="Z172" s="321"/>
      <c r="AA172" s="321"/>
      <c r="AB172" s="321"/>
      <c r="AC172" s="321"/>
      <c r="AD172" s="321"/>
      <c r="AE172" s="321"/>
      <c r="AF172" s="321"/>
      <c r="AG172" s="321"/>
      <c r="AH172" s="321"/>
      <c r="AI172" s="321"/>
      <c r="AJ172" s="321"/>
      <c r="AK172" s="321"/>
      <c r="AL172" s="321"/>
      <c r="AM172" s="321"/>
      <c r="AN172" s="321"/>
      <c r="AO172" s="321"/>
      <c r="AP172" s="321"/>
      <c r="AQ172" s="321"/>
      <c r="AR172" s="321"/>
      <c r="AS172" s="321"/>
      <c r="AT172" s="321"/>
      <c r="AU172" s="321"/>
      <c r="AV172" s="321"/>
      <c r="AW172" s="321"/>
      <c r="AX172" s="321"/>
      <c r="AY172" s="321"/>
      <c r="AZ172" s="321"/>
      <c r="BA172" s="321"/>
      <c r="BB172" s="321"/>
      <c r="BC172" s="321"/>
      <c r="BD172" s="321"/>
      <c r="BE172" s="321"/>
      <c r="BF172" s="321"/>
      <c r="BG172" s="321"/>
      <c r="BH172" s="321"/>
      <c r="BI172" s="321"/>
      <c r="BJ172" s="321"/>
      <c r="BK172" s="321"/>
      <c r="BL172" s="321"/>
      <c r="BM172" s="321"/>
      <c r="BN172" s="321"/>
      <c r="BO172" s="321"/>
      <c r="BP172" s="321"/>
      <c r="BQ172" s="321"/>
      <c r="BR172" s="321"/>
      <c r="BS172" s="321"/>
      <c r="BT172" s="321"/>
      <c r="BU172" s="321"/>
      <c r="BV172" s="321"/>
      <c r="BW172" s="321"/>
      <c r="BX172" s="321"/>
      <c r="BY172" s="321"/>
    </row>
    <row r="173" spans="1:77" ht="18.75">
      <c r="A173" s="321"/>
      <c r="B173" s="321"/>
      <c r="C173" s="321"/>
      <c r="D173" s="321"/>
      <c r="E173" s="321"/>
      <c r="F173" s="321"/>
      <c r="G173" s="321"/>
      <c r="H173" s="321"/>
      <c r="I173" s="321"/>
      <c r="J173" s="321"/>
      <c r="K173" s="321"/>
      <c r="L173" s="321"/>
      <c r="M173" s="321"/>
      <c r="N173" s="321"/>
      <c r="O173" s="321"/>
      <c r="P173" s="321"/>
      <c r="Q173" s="321"/>
      <c r="R173" s="321"/>
      <c r="S173" s="321"/>
      <c r="T173" s="321"/>
      <c r="U173" s="321"/>
      <c r="V173" s="321"/>
      <c r="W173" s="321"/>
      <c r="X173" s="321"/>
      <c r="Y173" s="321"/>
      <c r="Z173" s="321"/>
      <c r="AA173" s="321"/>
      <c r="AB173" s="321"/>
      <c r="AC173" s="321"/>
      <c r="AD173" s="321"/>
      <c r="AE173" s="321"/>
      <c r="AF173" s="321"/>
      <c r="AG173" s="321"/>
      <c r="AH173" s="321"/>
      <c r="AI173" s="321"/>
      <c r="AJ173" s="321"/>
      <c r="AK173" s="321"/>
      <c r="AL173" s="321"/>
      <c r="AM173" s="321"/>
      <c r="AN173" s="321"/>
      <c r="AO173" s="321"/>
      <c r="AP173" s="321"/>
      <c r="AQ173" s="321"/>
      <c r="AR173" s="321"/>
      <c r="AS173" s="321"/>
      <c r="AT173" s="321"/>
      <c r="AU173" s="321"/>
      <c r="AV173" s="321"/>
      <c r="AW173" s="321"/>
      <c r="AX173" s="321"/>
      <c r="AY173" s="321"/>
      <c r="AZ173" s="321"/>
      <c r="BA173" s="321"/>
      <c r="BB173" s="321"/>
      <c r="BC173" s="321"/>
      <c r="BD173" s="321"/>
      <c r="BE173" s="321"/>
      <c r="BF173" s="321"/>
      <c r="BG173" s="321"/>
      <c r="BH173" s="321"/>
      <c r="BI173" s="321"/>
      <c r="BJ173" s="321"/>
      <c r="BK173" s="321"/>
      <c r="BL173" s="321"/>
      <c r="BM173" s="321"/>
      <c r="BN173" s="321"/>
      <c r="BO173" s="321"/>
      <c r="BP173" s="321"/>
      <c r="BQ173" s="321"/>
      <c r="BR173" s="321"/>
      <c r="BS173" s="321"/>
      <c r="BT173" s="321"/>
      <c r="BU173" s="321"/>
      <c r="BV173" s="321"/>
      <c r="BW173" s="321"/>
      <c r="BX173" s="321"/>
      <c r="BY173" s="321"/>
    </row>
    <row r="174" spans="1:77" ht="25.5" customHeight="1">
      <c r="A174" s="321"/>
      <c r="B174" s="321"/>
      <c r="C174" s="321"/>
      <c r="D174" s="321"/>
      <c r="E174" s="321"/>
      <c r="F174" s="321"/>
      <c r="G174" s="321"/>
      <c r="H174" s="321"/>
      <c r="I174" s="321"/>
      <c r="J174" s="321"/>
      <c r="K174" s="321"/>
      <c r="L174" s="321"/>
      <c r="M174" s="321"/>
      <c r="N174" s="321"/>
      <c r="O174" s="321"/>
      <c r="P174" s="321"/>
      <c r="Q174" s="321"/>
      <c r="R174" s="321"/>
      <c r="S174" s="321"/>
      <c r="T174" s="321"/>
      <c r="U174" s="321"/>
      <c r="V174" s="321"/>
      <c r="W174" s="321"/>
      <c r="X174" s="321"/>
      <c r="Y174" s="321"/>
      <c r="Z174" s="321"/>
      <c r="AA174" s="321"/>
      <c r="AB174" s="321"/>
      <c r="AC174" s="321"/>
      <c r="AD174" s="321"/>
      <c r="AE174" s="321"/>
      <c r="AF174" s="321"/>
      <c r="AG174" s="321"/>
      <c r="AH174" s="321"/>
      <c r="AI174" s="321"/>
      <c r="AJ174" s="321"/>
      <c r="AK174" s="321"/>
      <c r="AL174" s="321"/>
      <c r="AM174" s="321"/>
      <c r="AN174" s="321"/>
      <c r="AO174" s="321"/>
      <c r="AP174" s="321"/>
      <c r="AQ174" s="321"/>
      <c r="AR174" s="321"/>
      <c r="AS174" s="321"/>
      <c r="AT174" s="321"/>
      <c r="AU174" s="321"/>
      <c r="AV174" s="321"/>
      <c r="AW174" s="321"/>
      <c r="AX174" s="321"/>
      <c r="AY174" s="321"/>
      <c r="AZ174" s="321"/>
      <c r="BA174" s="321"/>
      <c r="BB174" s="321"/>
      <c r="BC174" s="321"/>
      <c r="BD174" s="321"/>
      <c r="BE174" s="321"/>
      <c r="BF174" s="321"/>
      <c r="BG174" s="321"/>
      <c r="BH174" s="321"/>
      <c r="BI174" s="321"/>
      <c r="BJ174" s="321"/>
      <c r="BK174" s="321"/>
      <c r="BL174" s="321"/>
      <c r="BM174" s="321"/>
      <c r="BN174" s="321"/>
      <c r="BO174" s="321"/>
      <c r="BP174" s="321"/>
      <c r="BQ174" s="321"/>
      <c r="BR174" s="321"/>
      <c r="BS174" s="321"/>
      <c r="BT174" s="321"/>
      <c r="BU174" s="321"/>
      <c r="BV174" s="321"/>
      <c r="BW174" s="321"/>
      <c r="BX174" s="321"/>
      <c r="BY174" s="321"/>
    </row>
    <row r="175" spans="1:77" ht="20.100000000000001" customHeight="1">
      <c r="A175" s="321"/>
      <c r="B175" s="321"/>
      <c r="C175" s="321"/>
      <c r="D175" s="321"/>
      <c r="E175" s="321"/>
      <c r="F175" s="321"/>
      <c r="G175" s="321"/>
      <c r="H175" s="321"/>
      <c r="I175" s="321"/>
      <c r="J175" s="321"/>
      <c r="K175" s="321"/>
      <c r="L175" s="321"/>
      <c r="M175" s="321"/>
      <c r="N175" s="321"/>
      <c r="O175" s="321"/>
      <c r="P175" s="321"/>
      <c r="Q175" s="321"/>
      <c r="R175" s="321"/>
      <c r="S175" s="321"/>
      <c r="T175" s="321"/>
      <c r="U175" s="321"/>
      <c r="V175" s="321"/>
      <c r="W175" s="321"/>
      <c r="X175" s="321"/>
      <c r="Y175" s="321"/>
      <c r="Z175" s="321"/>
      <c r="AA175" s="321"/>
      <c r="AB175" s="321"/>
      <c r="AC175" s="321"/>
      <c r="AD175" s="321"/>
      <c r="AE175" s="321"/>
      <c r="AF175" s="321"/>
      <c r="AG175" s="321"/>
      <c r="AH175" s="321"/>
      <c r="AI175" s="321"/>
      <c r="AJ175" s="321"/>
      <c r="AK175" s="321"/>
      <c r="AL175" s="321"/>
      <c r="AM175" s="321"/>
      <c r="AN175" s="321"/>
      <c r="AO175" s="321"/>
      <c r="AP175" s="321"/>
      <c r="AQ175" s="321"/>
      <c r="AR175" s="321"/>
      <c r="AS175" s="321"/>
      <c r="AT175" s="321"/>
      <c r="AU175" s="321"/>
      <c r="AV175" s="321"/>
      <c r="AW175" s="321"/>
      <c r="AX175" s="321"/>
      <c r="AY175" s="321"/>
      <c r="AZ175" s="321"/>
      <c r="BA175" s="321"/>
      <c r="BB175" s="321"/>
      <c r="BC175" s="321"/>
      <c r="BD175" s="321"/>
      <c r="BE175" s="321"/>
      <c r="BF175" s="321"/>
      <c r="BG175" s="321"/>
      <c r="BH175" s="321"/>
      <c r="BI175" s="321"/>
      <c r="BJ175" s="321"/>
      <c r="BK175" s="321"/>
      <c r="BL175" s="321"/>
      <c r="BM175" s="321"/>
      <c r="BN175" s="321"/>
      <c r="BO175" s="321"/>
      <c r="BP175" s="321"/>
      <c r="BQ175" s="321"/>
      <c r="BR175" s="321"/>
      <c r="BS175" s="321"/>
      <c r="BT175" s="321"/>
      <c r="BU175" s="321"/>
      <c r="BV175" s="321"/>
      <c r="BW175" s="321"/>
      <c r="BX175" s="321"/>
      <c r="BY175" s="321"/>
    </row>
    <row r="176" spans="1:77" ht="20.100000000000001" customHeight="1">
      <c r="A176" s="321"/>
      <c r="B176" s="321"/>
      <c r="C176" s="321"/>
      <c r="D176" s="321"/>
      <c r="E176" s="321"/>
      <c r="F176" s="321"/>
      <c r="G176" s="321"/>
      <c r="H176" s="321"/>
      <c r="I176" s="321"/>
      <c r="J176" s="321"/>
      <c r="K176" s="321"/>
      <c r="L176" s="321"/>
      <c r="M176" s="321"/>
      <c r="N176" s="321"/>
      <c r="O176" s="321"/>
      <c r="P176" s="321"/>
      <c r="Q176" s="321"/>
      <c r="R176" s="321"/>
      <c r="S176" s="321"/>
      <c r="T176" s="321"/>
      <c r="U176" s="321"/>
      <c r="V176" s="321"/>
      <c r="W176" s="321"/>
      <c r="X176" s="321"/>
      <c r="Y176" s="321"/>
      <c r="Z176" s="321"/>
      <c r="AA176" s="321"/>
      <c r="AB176" s="321"/>
      <c r="AC176" s="321"/>
      <c r="AD176" s="321"/>
      <c r="AE176" s="321"/>
      <c r="AF176" s="321"/>
      <c r="AG176" s="321"/>
      <c r="AH176" s="321"/>
      <c r="AI176" s="321"/>
      <c r="AJ176" s="321"/>
      <c r="AK176" s="321"/>
      <c r="AL176" s="321"/>
      <c r="AM176" s="321"/>
      <c r="AN176" s="321"/>
      <c r="AO176" s="321"/>
      <c r="AP176" s="321"/>
      <c r="AQ176" s="321"/>
      <c r="AR176" s="321"/>
      <c r="AS176" s="321"/>
      <c r="AT176" s="321"/>
      <c r="AU176" s="321"/>
      <c r="AV176" s="321"/>
      <c r="AW176" s="321"/>
      <c r="AX176" s="321"/>
      <c r="AY176" s="321"/>
      <c r="AZ176" s="321"/>
      <c r="BA176" s="321"/>
      <c r="BB176" s="321"/>
      <c r="BC176" s="321"/>
      <c r="BD176" s="321"/>
      <c r="BE176" s="321"/>
      <c r="BF176" s="321"/>
      <c r="BG176" s="321"/>
      <c r="BH176" s="321"/>
      <c r="BI176" s="321"/>
      <c r="BJ176" s="321"/>
      <c r="BK176" s="321"/>
      <c r="BL176" s="321"/>
      <c r="BM176" s="321"/>
      <c r="BN176" s="321"/>
      <c r="BO176" s="321"/>
      <c r="BP176" s="321"/>
      <c r="BQ176" s="321"/>
      <c r="BR176" s="321"/>
      <c r="BS176" s="321"/>
      <c r="BT176" s="321"/>
      <c r="BU176" s="321"/>
      <c r="BV176" s="321"/>
      <c r="BW176" s="321"/>
      <c r="BX176" s="321"/>
      <c r="BY176" s="321"/>
    </row>
    <row r="177" spans="1:77" ht="20.100000000000001" customHeight="1">
      <c r="A177" s="321"/>
      <c r="B177" s="321"/>
      <c r="C177" s="321"/>
      <c r="D177" s="321"/>
      <c r="E177" s="321"/>
      <c r="F177" s="321"/>
      <c r="G177" s="321"/>
      <c r="H177" s="321"/>
      <c r="I177" s="321"/>
      <c r="J177" s="321"/>
      <c r="K177" s="321"/>
      <c r="L177" s="321"/>
      <c r="M177" s="321"/>
      <c r="N177" s="321"/>
      <c r="O177" s="321"/>
      <c r="P177" s="321"/>
      <c r="Q177" s="321"/>
      <c r="R177" s="321"/>
      <c r="S177" s="321"/>
      <c r="T177" s="321"/>
      <c r="U177" s="321"/>
      <c r="V177" s="321"/>
      <c r="W177" s="321"/>
      <c r="X177" s="321"/>
      <c r="Y177" s="321"/>
      <c r="Z177" s="321"/>
      <c r="AA177" s="321"/>
      <c r="AB177" s="321"/>
      <c r="AC177" s="321"/>
      <c r="AD177" s="321"/>
      <c r="AE177" s="321"/>
      <c r="AF177" s="321"/>
      <c r="AG177" s="321"/>
      <c r="AH177" s="321"/>
      <c r="AI177" s="321"/>
      <c r="AJ177" s="321"/>
      <c r="AK177" s="321"/>
      <c r="AL177" s="321"/>
      <c r="AM177" s="321"/>
      <c r="AN177" s="321"/>
      <c r="AO177" s="321"/>
      <c r="AP177" s="321"/>
      <c r="AQ177" s="321"/>
      <c r="AR177" s="321"/>
      <c r="AS177" s="321"/>
      <c r="AT177" s="321"/>
      <c r="AU177" s="321"/>
      <c r="AV177" s="321"/>
      <c r="AW177" s="321"/>
      <c r="AX177" s="321"/>
      <c r="AY177" s="321"/>
      <c r="AZ177" s="321"/>
      <c r="BA177" s="321"/>
      <c r="BB177" s="321"/>
      <c r="BC177" s="321"/>
      <c r="BD177" s="321"/>
      <c r="BE177" s="321"/>
      <c r="BF177" s="321"/>
      <c r="BG177" s="321"/>
      <c r="BH177" s="321"/>
      <c r="BI177" s="321"/>
      <c r="BJ177" s="321"/>
      <c r="BK177" s="321"/>
      <c r="BL177" s="321"/>
      <c r="BM177" s="321"/>
      <c r="BN177" s="321"/>
      <c r="BO177" s="321"/>
      <c r="BP177" s="321"/>
      <c r="BQ177" s="321"/>
      <c r="BR177" s="321"/>
      <c r="BS177" s="321"/>
      <c r="BT177" s="321"/>
      <c r="BU177" s="321"/>
      <c r="BV177" s="321"/>
      <c r="BW177" s="321"/>
      <c r="BX177" s="321"/>
      <c r="BY177" s="321"/>
    </row>
    <row r="178" spans="1:77" ht="20.100000000000001" customHeight="1">
      <c r="A178" s="321"/>
      <c r="B178" s="321"/>
      <c r="C178" s="321"/>
      <c r="D178" s="321"/>
      <c r="E178" s="321"/>
      <c r="F178" s="321"/>
      <c r="G178" s="321"/>
      <c r="H178" s="321"/>
      <c r="I178" s="321"/>
      <c r="J178" s="321"/>
      <c r="K178" s="321"/>
      <c r="L178" s="321"/>
      <c r="M178" s="321"/>
      <c r="N178" s="321"/>
      <c r="O178" s="321"/>
      <c r="P178" s="321"/>
      <c r="Q178" s="321"/>
      <c r="R178" s="321"/>
      <c r="S178" s="321"/>
      <c r="T178" s="321"/>
      <c r="U178" s="321"/>
      <c r="V178" s="321"/>
      <c r="W178" s="321"/>
      <c r="X178" s="321"/>
      <c r="Y178" s="321"/>
      <c r="Z178" s="321"/>
      <c r="AA178" s="321"/>
      <c r="AB178" s="321"/>
      <c r="AC178" s="321"/>
      <c r="AD178" s="321"/>
      <c r="AE178" s="321"/>
      <c r="AF178" s="321"/>
      <c r="AG178" s="321"/>
      <c r="AH178" s="321"/>
      <c r="AI178" s="321"/>
      <c r="AJ178" s="321"/>
      <c r="AK178" s="321"/>
      <c r="AL178" s="321"/>
      <c r="AM178" s="321"/>
      <c r="AN178" s="321"/>
      <c r="AO178" s="321"/>
      <c r="AP178" s="321"/>
      <c r="AQ178" s="321"/>
      <c r="AR178" s="321"/>
      <c r="AS178" s="321"/>
      <c r="AT178" s="321"/>
      <c r="AU178" s="321"/>
      <c r="AV178" s="321"/>
      <c r="AW178" s="321"/>
      <c r="AX178" s="321"/>
      <c r="AY178" s="321"/>
      <c r="AZ178" s="321"/>
      <c r="BA178" s="321"/>
      <c r="BB178" s="321"/>
      <c r="BC178" s="321"/>
      <c r="BD178" s="321"/>
      <c r="BE178" s="321"/>
      <c r="BF178" s="321"/>
      <c r="BG178" s="321"/>
      <c r="BH178" s="321"/>
      <c r="BI178" s="321"/>
      <c r="BJ178" s="321"/>
      <c r="BK178" s="321"/>
      <c r="BL178" s="321"/>
      <c r="BM178" s="321"/>
      <c r="BN178" s="321"/>
      <c r="BO178" s="321"/>
      <c r="BP178" s="321"/>
      <c r="BQ178" s="321"/>
      <c r="BR178" s="321"/>
      <c r="BS178" s="321"/>
      <c r="BT178" s="321"/>
      <c r="BU178" s="321"/>
      <c r="BV178" s="321"/>
      <c r="BW178" s="321"/>
      <c r="BX178" s="321"/>
      <c r="BY178" s="321"/>
    </row>
    <row r="179" spans="1:77" ht="20.100000000000001" customHeight="1">
      <c r="A179" s="321"/>
      <c r="B179" s="321"/>
      <c r="C179" s="321"/>
      <c r="D179" s="321"/>
      <c r="E179" s="321"/>
      <c r="F179" s="321"/>
      <c r="G179" s="321"/>
      <c r="H179" s="321"/>
      <c r="I179" s="321"/>
      <c r="J179" s="321"/>
      <c r="K179" s="321"/>
      <c r="L179" s="321"/>
      <c r="M179" s="321"/>
      <c r="N179" s="321"/>
      <c r="O179" s="321"/>
      <c r="P179" s="321"/>
      <c r="Q179" s="321"/>
      <c r="R179" s="321"/>
      <c r="S179" s="321"/>
      <c r="T179" s="321"/>
      <c r="U179" s="321"/>
      <c r="V179" s="321"/>
      <c r="W179" s="321"/>
      <c r="X179" s="321"/>
      <c r="Y179" s="321"/>
      <c r="Z179" s="321"/>
      <c r="AA179" s="321"/>
      <c r="AB179" s="321"/>
      <c r="AC179" s="321"/>
      <c r="AD179" s="321"/>
      <c r="AE179" s="321"/>
      <c r="AF179" s="321"/>
      <c r="AG179" s="321"/>
      <c r="AH179" s="321"/>
      <c r="AI179" s="321"/>
      <c r="AJ179" s="321"/>
      <c r="AK179" s="321"/>
      <c r="AL179" s="321"/>
      <c r="AM179" s="321"/>
      <c r="AN179" s="321"/>
      <c r="AO179" s="321"/>
      <c r="AP179" s="321"/>
      <c r="AQ179" s="321"/>
      <c r="AR179" s="321"/>
      <c r="AS179" s="321"/>
      <c r="AT179" s="321"/>
      <c r="AU179" s="321"/>
      <c r="AV179" s="321"/>
      <c r="AW179" s="321"/>
      <c r="AX179" s="321"/>
      <c r="AY179" s="321"/>
      <c r="AZ179" s="321"/>
      <c r="BA179" s="321"/>
      <c r="BB179" s="321"/>
      <c r="BC179" s="321"/>
      <c r="BD179" s="321"/>
      <c r="BE179" s="321"/>
      <c r="BF179" s="321"/>
      <c r="BG179" s="321"/>
      <c r="BH179" s="321"/>
      <c r="BI179" s="321"/>
      <c r="BJ179" s="321"/>
      <c r="BK179" s="321"/>
      <c r="BL179" s="321"/>
      <c r="BM179" s="321"/>
      <c r="BN179" s="321"/>
      <c r="BO179" s="321"/>
      <c r="BP179" s="321"/>
      <c r="BQ179" s="321"/>
      <c r="BR179" s="321"/>
      <c r="BS179" s="321"/>
      <c r="BT179" s="321"/>
      <c r="BU179" s="321"/>
      <c r="BV179" s="321"/>
      <c r="BW179" s="321"/>
      <c r="BX179" s="321"/>
      <c r="BY179" s="321"/>
    </row>
    <row r="180" spans="1:77" ht="20.100000000000001" customHeight="1">
      <c r="A180" s="321"/>
      <c r="B180" s="321"/>
      <c r="C180" s="321"/>
      <c r="D180" s="321"/>
      <c r="E180" s="321"/>
      <c r="F180" s="321"/>
      <c r="G180" s="321"/>
      <c r="H180" s="321"/>
      <c r="I180" s="321"/>
      <c r="J180" s="321"/>
      <c r="K180" s="321"/>
      <c r="L180" s="321"/>
      <c r="M180" s="321"/>
      <c r="N180" s="321"/>
      <c r="O180" s="321"/>
      <c r="P180" s="321"/>
      <c r="Q180" s="321"/>
      <c r="R180" s="321"/>
      <c r="S180" s="321"/>
      <c r="T180" s="321"/>
      <c r="U180" s="321"/>
      <c r="V180" s="321"/>
      <c r="W180" s="321"/>
      <c r="X180" s="321"/>
      <c r="Y180" s="321"/>
      <c r="Z180" s="321"/>
      <c r="AA180" s="321"/>
      <c r="AB180" s="321"/>
      <c r="AC180" s="321"/>
      <c r="AD180" s="321"/>
      <c r="AE180" s="321"/>
      <c r="AF180" s="321"/>
      <c r="AG180" s="321"/>
      <c r="AH180" s="321"/>
      <c r="AI180" s="321"/>
      <c r="AJ180" s="321"/>
      <c r="AK180" s="321"/>
      <c r="AL180" s="321"/>
      <c r="AM180" s="321"/>
      <c r="AN180" s="321"/>
      <c r="AO180" s="321"/>
      <c r="AP180" s="321"/>
      <c r="AQ180" s="321"/>
      <c r="AR180" s="321"/>
      <c r="AS180" s="321"/>
      <c r="AT180" s="321"/>
      <c r="AU180" s="321"/>
      <c r="AV180" s="321"/>
      <c r="AW180" s="321"/>
      <c r="AX180" s="321"/>
      <c r="AY180" s="321"/>
      <c r="AZ180" s="321"/>
      <c r="BA180" s="321"/>
      <c r="BB180" s="321"/>
      <c r="BC180" s="321"/>
      <c r="BD180" s="321"/>
      <c r="BE180" s="321"/>
      <c r="BF180" s="321"/>
      <c r="BG180" s="321"/>
      <c r="BH180" s="321"/>
      <c r="BI180" s="321"/>
      <c r="BJ180" s="321"/>
      <c r="BK180" s="321"/>
      <c r="BL180" s="321"/>
      <c r="BM180" s="321"/>
      <c r="BN180" s="321"/>
      <c r="BO180" s="321"/>
      <c r="BP180" s="321"/>
      <c r="BQ180" s="321"/>
      <c r="BR180" s="321"/>
      <c r="BS180" s="321"/>
      <c r="BT180" s="321"/>
      <c r="BU180" s="321"/>
      <c r="BV180" s="321"/>
      <c r="BW180" s="321"/>
      <c r="BX180" s="321"/>
      <c r="BY180" s="321"/>
    </row>
    <row r="181" spans="1:77" ht="20.100000000000001" customHeight="1">
      <c r="A181" s="321"/>
      <c r="B181" s="321"/>
      <c r="C181" s="321"/>
      <c r="D181" s="321"/>
      <c r="E181" s="321"/>
      <c r="F181" s="321"/>
      <c r="G181" s="321"/>
      <c r="H181" s="321"/>
      <c r="I181" s="321"/>
      <c r="J181" s="321"/>
      <c r="K181" s="321"/>
      <c r="L181" s="321"/>
      <c r="M181" s="321"/>
      <c r="N181" s="321"/>
      <c r="O181" s="321"/>
      <c r="P181" s="321"/>
      <c r="Q181" s="321"/>
      <c r="R181" s="321"/>
      <c r="S181" s="321"/>
      <c r="T181" s="321"/>
      <c r="U181" s="321"/>
      <c r="V181" s="321"/>
      <c r="W181" s="321"/>
      <c r="X181" s="321"/>
      <c r="Y181" s="321"/>
      <c r="Z181" s="321"/>
      <c r="AA181" s="321"/>
      <c r="AB181" s="321"/>
      <c r="AC181" s="321"/>
      <c r="AD181" s="321"/>
      <c r="AE181" s="321"/>
      <c r="AF181" s="321"/>
      <c r="AG181" s="321"/>
      <c r="AH181" s="321"/>
      <c r="AI181" s="321"/>
      <c r="AJ181" s="321"/>
      <c r="AK181" s="321"/>
      <c r="AL181" s="321"/>
      <c r="AM181" s="321"/>
      <c r="AN181" s="321"/>
      <c r="AO181" s="321"/>
      <c r="AP181" s="321"/>
      <c r="AQ181" s="321"/>
      <c r="AR181" s="321"/>
      <c r="AS181" s="321"/>
      <c r="AT181" s="321"/>
      <c r="AU181" s="321"/>
      <c r="AV181" s="321"/>
      <c r="AW181" s="321"/>
      <c r="AX181" s="321"/>
      <c r="AY181" s="321"/>
      <c r="AZ181" s="321"/>
      <c r="BA181" s="321"/>
      <c r="BB181" s="321"/>
      <c r="BC181" s="321"/>
      <c r="BD181" s="321"/>
      <c r="BE181" s="321"/>
      <c r="BF181" s="321"/>
      <c r="BG181" s="321"/>
      <c r="BH181" s="321"/>
      <c r="BI181" s="321"/>
      <c r="BJ181" s="321"/>
      <c r="BK181" s="321"/>
      <c r="BL181" s="321"/>
      <c r="BM181" s="321"/>
      <c r="BN181" s="321"/>
      <c r="BO181" s="321"/>
      <c r="BP181" s="321"/>
      <c r="BQ181" s="321"/>
      <c r="BR181" s="321"/>
      <c r="BS181" s="321"/>
      <c r="BT181" s="321"/>
      <c r="BU181" s="321"/>
      <c r="BV181" s="321"/>
      <c r="BW181" s="321"/>
      <c r="BX181" s="321"/>
      <c r="BY181" s="321"/>
    </row>
    <row r="182" spans="1:77" ht="20.100000000000001" customHeight="1">
      <c r="A182" s="321"/>
      <c r="B182" s="321"/>
      <c r="C182" s="321"/>
      <c r="D182" s="321"/>
      <c r="E182" s="321"/>
      <c r="F182" s="321"/>
      <c r="G182" s="321"/>
      <c r="H182" s="321"/>
      <c r="I182" s="321"/>
      <c r="J182" s="321"/>
      <c r="K182" s="321"/>
      <c r="L182" s="321"/>
      <c r="M182" s="321"/>
      <c r="N182" s="321"/>
      <c r="O182" s="321"/>
      <c r="P182" s="321"/>
      <c r="Q182" s="321"/>
      <c r="R182" s="321"/>
      <c r="S182" s="321"/>
      <c r="T182" s="321"/>
      <c r="U182" s="321"/>
      <c r="V182" s="321"/>
      <c r="W182" s="321"/>
      <c r="X182" s="321"/>
      <c r="Y182" s="321"/>
      <c r="Z182" s="321"/>
      <c r="AA182" s="321"/>
      <c r="AB182" s="321"/>
      <c r="AC182" s="321"/>
      <c r="AD182" s="321"/>
      <c r="AE182" s="321"/>
      <c r="AF182" s="321"/>
      <c r="AG182" s="321"/>
      <c r="AH182" s="321"/>
      <c r="AI182" s="321"/>
      <c r="AJ182" s="321"/>
      <c r="AK182" s="321"/>
      <c r="AL182" s="321"/>
      <c r="AM182" s="321"/>
      <c r="AN182" s="321"/>
      <c r="AO182" s="321"/>
      <c r="AP182" s="321"/>
      <c r="AQ182" s="321"/>
      <c r="AR182" s="321"/>
      <c r="AS182" s="321"/>
      <c r="AT182" s="321"/>
      <c r="AU182" s="321"/>
      <c r="AV182" s="321"/>
      <c r="AW182" s="321"/>
      <c r="AX182" s="321"/>
      <c r="AY182" s="321"/>
      <c r="AZ182" s="321"/>
      <c r="BA182" s="321"/>
      <c r="BB182" s="321"/>
      <c r="BC182" s="321"/>
      <c r="BD182" s="321"/>
      <c r="BE182" s="321"/>
      <c r="BF182" s="321"/>
      <c r="BG182" s="321"/>
      <c r="BH182" s="321"/>
      <c r="BI182" s="321"/>
      <c r="BJ182" s="321"/>
      <c r="BK182" s="321"/>
      <c r="BL182" s="321"/>
      <c r="BM182" s="321"/>
      <c r="BN182" s="321"/>
      <c r="BO182" s="321"/>
      <c r="BP182" s="321"/>
      <c r="BQ182" s="321"/>
      <c r="BR182" s="321"/>
      <c r="BS182" s="321"/>
      <c r="BT182" s="321"/>
      <c r="BU182" s="321"/>
      <c r="BV182" s="321"/>
      <c r="BW182" s="321"/>
      <c r="BX182" s="321"/>
      <c r="BY182" s="321"/>
    </row>
    <row r="183" spans="1:77" ht="20.100000000000001" customHeight="1">
      <c r="A183" s="321"/>
      <c r="B183" s="321"/>
      <c r="C183" s="321"/>
      <c r="D183" s="321"/>
      <c r="E183" s="321"/>
      <c r="F183" s="321"/>
      <c r="G183" s="321"/>
      <c r="H183" s="321"/>
      <c r="I183" s="321"/>
      <c r="J183" s="321"/>
      <c r="K183" s="321"/>
      <c r="L183" s="321"/>
      <c r="M183" s="321"/>
      <c r="N183" s="321"/>
      <c r="O183" s="321"/>
      <c r="P183" s="321"/>
      <c r="Q183" s="321"/>
      <c r="R183" s="321"/>
      <c r="S183" s="321"/>
      <c r="T183" s="321"/>
      <c r="U183" s="321"/>
      <c r="V183" s="321"/>
      <c r="W183" s="321"/>
      <c r="X183" s="321"/>
      <c r="Y183" s="321"/>
      <c r="Z183" s="321"/>
      <c r="AA183" s="321"/>
      <c r="AB183" s="321"/>
      <c r="AC183" s="321"/>
      <c r="AD183" s="321"/>
      <c r="AE183" s="321"/>
      <c r="AF183" s="321"/>
      <c r="AG183" s="321"/>
      <c r="AH183" s="321"/>
      <c r="AI183" s="321"/>
      <c r="AJ183" s="321"/>
      <c r="AK183" s="321"/>
      <c r="AL183" s="321"/>
      <c r="AM183" s="321"/>
      <c r="AN183" s="321"/>
      <c r="AO183" s="321"/>
      <c r="AP183" s="321"/>
      <c r="AQ183" s="321"/>
      <c r="AR183" s="321"/>
      <c r="AS183" s="321"/>
      <c r="AT183" s="321"/>
      <c r="AU183" s="321"/>
      <c r="AV183" s="321"/>
      <c r="AW183" s="321"/>
      <c r="AX183" s="321"/>
      <c r="AY183" s="321"/>
      <c r="AZ183" s="321"/>
      <c r="BA183" s="321"/>
      <c r="BB183" s="321"/>
      <c r="BC183" s="321"/>
      <c r="BD183" s="321"/>
      <c r="BE183" s="321"/>
      <c r="BF183" s="321"/>
      <c r="BG183" s="321"/>
      <c r="BH183" s="321"/>
      <c r="BI183" s="321"/>
      <c r="BJ183" s="321"/>
      <c r="BK183" s="321"/>
      <c r="BL183" s="321"/>
      <c r="BM183" s="321"/>
      <c r="BN183" s="321"/>
      <c r="BO183" s="321"/>
      <c r="BP183" s="321"/>
      <c r="BQ183" s="321"/>
      <c r="BR183" s="321"/>
      <c r="BS183" s="321"/>
      <c r="BT183" s="321"/>
      <c r="BU183" s="321"/>
      <c r="BV183" s="321"/>
      <c r="BW183" s="321"/>
      <c r="BX183" s="321"/>
      <c r="BY183" s="321"/>
    </row>
    <row r="184" spans="1:77" ht="20.100000000000001" customHeight="1">
      <c r="A184" s="321"/>
      <c r="B184" s="321"/>
      <c r="C184" s="321"/>
      <c r="D184" s="321"/>
      <c r="E184" s="321"/>
      <c r="F184" s="321"/>
      <c r="G184" s="321"/>
      <c r="H184" s="321"/>
      <c r="I184" s="321"/>
      <c r="J184" s="321"/>
      <c r="K184" s="321"/>
      <c r="L184" s="321"/>
      <c r="M184" s="321"/>
      <c r="N184" s="321"/>
      <c r="O184" s="321"/>
      <c r="P184" s="321"/>
      <c r="Q184" s="321"/>
      <c r="R184" s="321"/>
      <c r="S184" s="321"/>
      <c r="T184" s="321"/>
      <c r="U184" s="321"/>
      <c r="V184" s="321"/>
      <c r="W184" s="321"/>
      <c r="X184" s="321"/>
      <c r="Y184" s="321"/>
      <c r="Z184" s="321"/>
      <c r="AA184" s="321"/>
      <c r="AB184" s="321"/>
      <c r="AC184" s="321"/>
      <c r="AD184" s="321"/>
      <c r="AE184" s="321"/>
      <c r="AF184" s="321"/>
      <c r="AG184" s="321"/>
      <c r="AH184" s="321"/>
      <c r="AI184" s="321"/>
      <c r="AJ184" s="321"/>
      <c r="AK184" s="321"/>
      <c r="AL184" s="321"/>
      <c r="AM184" s="321"/>
      <c r="AN184" s="321"/>
      <c r="AO184" s="321"/>
      <c r="AP184" s="321"/>
      <c r="AQ184" s="321"/>
      <c r="AR184" s="321"/>
      <c r="AS184" s="321"/>
      <c r="AT184" s="321"/>
      <c r="AU184" s="321"/>
      <c r="AV184" s="321"/>
      <c r="AW184" s="321"/>
      <c r="AX184" s="321"/>
      <c r="AY184" s="321"/>
      <c r="AZ184" s="321"/>
      <c r="BA184" s="321"/>
      <c r="BB184" s="321"/>
      <c r="BC184" s="321"/>
      <c r="BD184" s="321"/>
      <c r="BE184" s="321"/>
      <c r="BF184" s="321"/>
      <c r="BG184" s="321"/>
      <c r="BH184" s="321"/>
      <c r="BI184" s="321"/>
      <c r="BJ184" s="321"/>
      <c r="BK184" s="321"/>
      <c r="BL184" s="321"/>
      <c r="BM184" s="321"/>
      <c r="BN184" s="321"/>
      <c r="BO184" s="321"/>
      <c r="BP184" s="321"/>
      <c r="BQ184" s="321"/>
      <c r="BR184" s="321"/>
      <c r="BS184" s="321"/>
      <c r="BT184" s="321"/>
      <c r="BU184" s="321"/>
      <c r="BV184" s="321"/>
      <c r="BW184" s="321"/>
      <c r="BX184" s="321"/>
      <c r="BY184" s="321"/>
    </row>
    <row r="185" spans="1:77" ht="20.100000000000001" customHeight="1">
      <c r="A185" s="321"/>
      <c r="B185" s="321"/>
      <c r="C185" s="321"/>
      <c r="D185" s="321"/>
      <c r="E185" s="321"/>
      <c r="F185" s="321"/>
      <c r="G185" s="321"/>
      <c r="H185" s="321"/>
      <c r="I185" s="321"/>
      <c r="J185" s="321"/>
      <c r="K185" s="321"/>
      <c r="L185" s="321"/>
      <c r="M185" s="321"/>
      <c r="N185" s="321"/>
      <c r="O185" s="321"/>
      <c r="P185" s="321"/>
      <c r="Q185" s="321"/>
      <c r="R185" s="321"/>
      <c r="S185" s="321"/>
      <c r="T185" s="321"/>
      <c r="U185" s="321"/>
      <c r="V185" s="321"/>
      <c r="W185" s="321"/>
      <c r="X185" s="321"/>
      <c r="Y185" s="321"/>
      <c r="Z185" s="321"/>
      <c r="AA185" s="321"/>
      <c r="AB185" s="321"/>
      <c r="AC185" s="321"/>
      <c r="AD185" s="321"/>
      <c r="AE185" s="321"/>
      <c r="AF185" s="321"/>
      <c r="AG185" s="321"/>
      <c r="AH185" s="321"/>
      <c r="AI185" s="321"/>
      <c r="AJ185" s="321"/>
      <c r="AK185" s="321"/>
      <c r="AL185" s="321"/>
      <c r="AM185" s="321"/>
      <c r="AN185" s="321"/>
      <c r="AO185" s="321"/>
      <c r="AP185" s="321"/>
      <c r="AQ185" s="321"/>
      <c r="AR185" s="321"/>
      <c r="AS185" s="321"/>
      <c r="AT185" s="321"/>
      <c r="AU185" s="321"/>
      <c r="AV185" s="321"/>
      <c r="AW185" s="321"/>
      <c r="AX185" s="321"/>
      <c r="AY185" s="321"/>
      <c r="AZ185" s="321"/>
      <c r="BA185" s="321"/>
      <c r="BB185" s="321"/>
      <c r="BC185" s="321"/>
      <c r="BD185" s="321"/>
      <c r="BE185" s="321"/>
      <c r="BF185" s="321"/>
      <c r="BG185" s="321"/>
      <c r="BH185" s="321"/>
      <c r="BI185" s="321"/>
      <c r="BJ185" s="321"/>
      <c r="BK185" s="321"/>
      <c r="BL185" s="321"/>
      <c r="BM185" s="321"/>
      <c r="BN185" s="321"/>
      <c r="BO185" s="321"/>
      <c r="BP185" s="321"/>
      <c r="BQ185" s="321"/>
      <c r="BR185" s="321"/>
      <c r="BS185" s="321"/>
      <c r="BT185" s="321"/>
      <c r="BU185" s="321"/>
      <c r="BV185" s="321"/>
      <c r="BW185" s="321"/>
      <c r="BX185" s="321"/>
      <c r="BY185" s="321"/>
    </row>
    <row r="186" spans="1:77" ht="20.100000000000001" customHeight="1">
      <c r="A186" s="321"/>
      <c r="B186" s="321"/>
      <c r="C186" s="321"/>
      <c r="D186" s="321"/>
      <c r="E186" s="321"/>
      <c r="F186" s="321"/>
      <c r="G186" s="321"/>
      <c r="H186" s="321"/>
      <c r="I186" s="321"/>
      <c r="J186" s="321"/>
      <c r="K186" s="321"/>
      <c r="L186" s="321"/>
      <c r="M186" s="321"/>
      <c r="N186" s="321"/>
      <c r="O186" s="321"/>
      <c r="P186" s="321"/>
      <c r="Q186" s="321"/>
      <c r="R186" s="321"/>
      <c r="S186" s="321"/>
      <c r="T186" s="321"/>
      <c r="U186" s="321"/>
      <c r="V186" s="321"/>
      <c r="W186" s="321"/>
      <c r="X186" s="321"/>
      <c r="Y186" s="321"/>
      <c r="Z186" s="321"/>
      <c r="AA186" s="321"/>
      <c r="AB186" s="321"/>
      <c r="AC186" s="321"/>
      <c r="AD186" s="321"/>
      <c r="AE186" s="321"/>
      <c r="AF186" s="321"/>
      <c r="AG186" s="321"/>
      <c r="AH186" s="321"/>
      <c r="AI186" s="321"/>
      <c r="AJ186" s="321"/>
      <c r="AK186" s="321"/>
      <c r="AL186" s="321"/>
      <c r="AM186" s="321"/>
      <c r="AN186" s="321"/>
      <c r="AO186" s="321"/>
      <c r="AP186" s="321"/>
      <c r="AQ186" s="321"/>
      <c r="AR186" s="321"/>
      <c r="AS186" s="321"/>
      <c r="AT186" s="321"/>
      <c r="AU186" s="321"/>
      <c r="AV186" s="321"/>
      <c r="AW186" s="321"/>
      <c r="AX186" s="321"/>
      <c r="AY186" s="321"/>
      <c r="AZ186" s="321"/>
      <c r="BA186" s="321"/>
      <c r="BB186" s="321"/>
      <c r="BC186" s="321"/>
      <c r="BD186" s="321"/>
      <c r="BE186" s="321"/>
      <c r="BF186" s="321"/>
      <c r="BG186" s="321"/>
      <c r="BH186" s="321"/>
      <c r="BI186" s="321"/>
      <c r="BJ186" s="321"/>
      <c r="BK186" s="321"/>
      <c r="BL186" s="321"/>
      <c r="BM186" s="321"/>
      <c r="BN186" s="321"/>
      <c r="BO186" s="321"/>
      <c r="BP186" s="321"/>
      <c r="BQ186" s="321"/>
      <c r="BR186" s="321"/>
      <c r="BS186" s="321"/>
      <c r="BT186" s="321"/>
      <c r="BU186" s="321"/>
      <c r="BV186" s="321"/>
      <c r="BW186" s="321"/>
      <c r="BX186" s="321"/>
      <c r="BY186" s="321"/>
    </row>
    <row r="187" spans="1:77" ht="32.25" customHeight="1">
      <c r="A187" s="321"/>
      <c r="B187" s="321"/>
      <c r="C187" s="321"/>
      <c r="D187" s="321"/>
      <c r="E187" s="321"/>
      <c r="F187" s="321"/>
      <c r="G187" s="321"/>
      <c r="H187" s="321"/>
      <c r="I187" s="321"/>
      <c r="J187" s="321"/>
      <c r="K187" s="321"/>
      <c r="L187" s="321"/>
      <c r="M187" s="321"/>
      <c r="N187" s="321"/>
      <c r="O187" s="321"/>
      <c r="P187" s="321"/>
      <c r="Q187" s="321"/>
      <c r="R187" s="321"/>
      <c r="S187" s="321"/>
      <c r="T187" s="321"/>
      <c r="U187" s="321"/>
      <c r="V187" s="321"/>
      <c r="W187" s="321"/>
      <c r="X187" s="321"/>
      <c r="Y187" s="321"/>
      <c r="Z187" s="321"/>
      <c r="AA187" s="321"/>
      <c r="AB187" s="321"/>
      <c r="AC187" s="321"/>
      <c r="AD187" s="321"/>
      <c r="AE187" s="321"/>
      <c r="AF187" s="321"/>
      <c r="AG187" s="321"/>
      <c r="AH187" s="321"/>
      <c r="AI187" s="321"/>
      <c r="AJ187" s="321"/>
      <c r="AK187" s="321"/>
      <c r="AL187" s="321"/>
      <c r="AM187" s="321"/>
      <c r="AN187" s="321"/>
      <c r="AO187" s="321"/>
      <c r="AP187" s="321"/>
      <c r="AQ187" s="321"/>
      <c r="AR187" s="321"/>
      <c r="AS187" s="321"/>
      <c r="AT187" s="321"/>
      <c r="AU187" s="321"/>
      <c r="AV187" s="321"/>
      <c r="AW187" s="321"/>
      <c r="AX187" s="321"/>
      <c r="AY187" s="321"/>
      <c r="AZ187" s="321"/>
      <c r="BA187" s="321"/>
      <c r="BB187" s="321"/>
      <c r="BC187" s="321"/>
      <c r="BD187" s="321"/>
      <c r="BE187" s="321"/>
      <c r="BF187" s="321"/>
      <c r="BG187" s="321"/>
      <c r="BH187" s="321"/>
      <c r="BI187" s="321"/>
      <c r="BJ187" s="321"/>
      <c r="BK187" s="321"/>
      <c r="BL187" s="321"/>
      <c r="BM187" s="321"/>
      <c r="BN187" s="321"/>
      <c r="BO187" s="321"/>
      <c r="BP187" s="321"/>
      <c r="BQ187" s="321"/>
      <c r="BR187" s="321"/>
      <c r="BS187" s="321"/>
      <c r="BT187" s="321"/>
      <c r="BU187" s="321"/>
      <c r="BV187" s="321"/>
      <c r="BW187" s="321"/>
      <c r="BX187" s="321"/>
      <c r="BY187" s="321"/>
    </row>
    <row r="188" spans="1:77" ht="20.100000000000001" customHeight="1">
      <c r="A188" s="321"/>
      <c r="B188" s="321"/>
      <c r="C188" s="321"/>
      <c r="D188" s="321"/>
      <c r="E188" s="321"/>
      <c r="F188" s="321"/>
      <c r="G188" s="321"/>
      <c r="H188" s="321"/>
      <c r="I188" s="321"/>
      <c r="J188" s="321"/>
      <c r="K188" s="321"/>
      <c r="L188" s="321"/>
      <c r="M188" s="321"/>
      <c r="N188" s="321"/>
      <c r="O188" s="321"/>
      <c r="P188" s="321"/>
      <c r="Q188" s="321"/>
      <c r="R188" s="321"/>
      <c r="S188" s="321"/>
      <c r="T188" s="321"/>
      <c r="U188" s="321"/>
      <c r="V188" s="321"/>
      <c r="W188" s="321"/>
      <c r="X188" s="321"/>
      <c r="Y188" s="321"/>
      <c r="Z188" s="321"/>
      <c r="AA188" s="321"/>
      <c r="AB188" s="321"/>
      <c r="AC188" s="321"/>
      <c r="AD188" s="321"/>
      <c r="AE188" s="321"/>
      <c r="AF188" s="321"/>
      <c r="AG188" s="321"/>
      <c r="AH188" s="321"/>
      <c r="AI188" s="321"/>
      <c r="AJ188" s="321"/>
      <c r="AK188" s="321"/>
      <c r="AL188" s="321"/>
      <c r="AM188" s="321"/>
      <c r="AN188" s="321"/>
      <c r="AO188" s="321"/>
      <c r="AP188" s="321"/>
      <c r="AQ188" s="321"/>
      <c r="AR188" s="321"/>
      <c r="AS188" s="321"/>
      <c r="AT188" s="321"/>
      <c r="AU188" s="321"/>
      <c r="AV188" s="321"/>
      <c r="AW188" s="321"/>
      <c r="AX188" s="321"/>
      <c r="AY188" s="321"/>
      <c r="AZ188" s="321"/>
      <c r="BA188" s="321"/>
      <c r="BB188" s="321"/>
      <c r="BC188" s="321"/>
      <c r="BD188" s="321"/>
      <c r="BE188" s="321"/>
      <c r="BF188" s="321"/>
      <c r="BG188" s="321"/>
      <c r="BH188" s="321"/>
      <c r="BI188" s="321"/>
      <c r="BJ188" s="321"/>
      <c r="BK188" s="321"/>
      <c r="BL188" s="321"/>
      <c r="BM188" s="321"/>
      <c r="BN188" s="321"/>
      <c r="BO188" s="321"/>
      <c r="BP188" s="321"/>
      <c r="BQ188" s="321"/>
      <c r="BR188" s="321"/>
      <c r="BS188" s="321"/>
      <c r="BT188" s="321"/>
      <c r="BU188" s="321"/>
      <c r="BV188" s="321"/>
      <c r="BW188" s="321"/>
      <c r="BX188" s="321"/>
      <c r="BY188" s="321"/>
    </row>
    <row r="189" spans="1:77" ht="20.100000000000001" customHeight="1">
      <c r="A189" s="321"/>
      <c r="B189" s="321"/>
      <c r="C189" s="321"/>
      <c r="D189" s="321"/>
      <c r="E189" s="321"/>
      <c r="F189" s="321"/>
      <c r="G189" s="321"/>
      <c r="H189" s="321"/>
      <c r="I189" s="321"/>
      <c r="J189" s="321"/>
      <c r="K189" s="321"/>
      <c r="L189" s="321"/>
      <c r="M189" s="321"/>
      <c r="N189" s="321"/>
      <c r="O189" s="321"/>
      <c r="P189" s="321"/>
      <c r="Q189" s="321"/>
      <c r="R189" s="321"/>
      <c r="S189" s="321"/>
      <c r="T189" s="321"/>
      <c r="U189" s="321"/>
      <c r="V189" s="321"/>
      <c r="W189" s="321"/>
      <c r="X189" s="321"/>
      <c r="Y189" s="321"/>
      <c r="Z189" s="321"/>
      <c r="AA189" s="321"/>
      <c r="AB189" s="321"/>
      <c r="AC189" s="321"/>
      <c r="AD189" s="321"/>
      <c r="AE189" s="321"/>
      <c r="AF189" s="321"/>
      <c r="AG189" s="321"/>
      <c r="AH189" s="321"/>
      <c r="AI189" s="321"/>
      <c r="AJ189" s="321"/>
      <c r="AK189" s="321"/>
      <c r="AL189" s="321"/>
      <c r="AM189" s="321"/>
      <c r="AN189" s="321"/>
      <c r="AO189" s="321"/>
      <c r="AP189" s="321"/>
      <c r="AQ189" s="321"/>
      <c r="AR189" s="321"/>
      <c r="AS189" s="321"/>
      <c r="AT189" s="321"/>
      <c r="AU189" s="321"/>
      <c r="AV189" s="321"/>
      <c r="AW189" s="321"/>
      <c r="AX189" s="321"/>
      <c r="AY189" s="321"/>
      <c r="AZ189" s="321"/>
      <c r="BA189" s="321"/>
      <c r="BB189" s="321"/>
      <c r="BC189" s="321"/>
      <c r="BD189" s="321"/>
      <c r="BE189" s="321"/>
      <c r="BF189" s="321"/>
      <c r="BG189" s="321"/>
      <c r="BH189" s="321"/>
      <c r="BI189" s="321"/>
      <c r="BJ189" s="321"/>
      <c r="BK189" s="321"/>
      <c r="BL189" s="321"/>
      <c r="BM189" s="321"/>
      <c r="BN189" s="321"/>
      <c r="BO189" s="321"/>
      <c r="BP189" s="321"/>
      <c r="BQ189" s="321"/>
      <c r="BR189" s="321"/>
      <c r="BS189" s="321"/>
      <c r="BT189" s="321"/>
      <c r="BU189" s="321"/>
      <c r="BV189" s="321"/>
      <c r="BW189" s="321"/>
      <c r="BX189" s="321"/>
      <c r="BY189" s="321"/>
    </row>
    <row r="190" spans="1:77" ht="20.100000000000001" customHeight="1">
      <c r="A190" s="321"/>
      <c r="B190" s="321"/>
      <c r="C190" s="321"/>
      <c r="D190" s="321"/>
      <c r="E190" s="321"/>
      <c r="F190" s="321"/>
      <c r="G190" s="321"/>
      <c r="H190" s="321"/>
      <c r="I190" s="321"/>
      <c r="J190" s="321"/>
      <c r="K190" s="321"/>
      <c r="L190" s="321"/>
      <c r="M190" s="321"/>
      <c r="N190" s="321"/>
      <c r="O190" s="321"/>
      <c r="P190" s="321"/>
      <c r="Q190" s="321"/>
      <c r="R190" s="321"/>
      <c r="S190" s="321"/>
      <c r="T190" s="321"/>
      <c r="U190" s="321"/>
      <c r="V190" s="321"/>
      <c r="W190" s="321"/>
      <c r="X190" s="321"/>
      <c r="Y190" s="321"/>
      <c r="Z190" s="321"/>
      <c r="AA190" s="321"/>
      <c r="AB190" s="321"/>
      <c r="AC190" s="321"/>
      <c r="AD190" s="321"/>
      <c r="AE190" s="321"/>
      <c r="AF190" s="321"/>
      <c r="AG190" s="321"/>
      <c r="AH190" s="321"/>
      <c r="AI190" s="321"/>
      <c r="AJ190" s="321"/>
      <c r="AK190" s="321"/>
      <c r="AL190" s="321"/>
      <c r="AM190" s="321"/>
      <c r="AN190" s="321"/>
      <c r="AO190" s="321"/>
      <c r="AP190" s="321"/>
      <c r="AQ190" s="321"/>
      <c r="AR190" s="321"/>
      <c r="AS190" s="321"/>
      <c r="AT190" s="321"/>
      <c r="AU190" s="321"/>
      <c r="AV190" s="321"/>
      <c r="AW190" s="321"/>
      <c r="AX190" s="321"/>
      <c r="AY190" s="321"/>
      <c r="AZ190" s="321"/>
      <c r="BA190" s="321"/>
      <c r="BB190" s="321"/>
      <c r="BC190" s="321"/>
      <c r="BD190" s="321"/>
      <c r="BE190" s="321"/>
      <c r="BF190" s="321"/>
      <c r="BG190" s="321"/>
      <c r="BH190" s="321"/>
      <c r="BI190" s="321"/>
      <c r="BJ190" s="321"/>
      <c r="BK190" s="321"/>
      <c r="BL190" s="321"/>
      <c r="BM190" s="321"/>
      <c r="BN190" s="321"/>
      <c r="BO190" s="321"/>
      <c r="BP190" s="321"/>
      <c r="BQ190" s="321"/>
      <c r="BR190" s="321"/>
      <c r="BS190" s="321"/>
      <c r="BT190" s="321"/>
      <c r="BU190" s="321"/>
      <c r="BV190" s="321"/>
      <c r="BW190" s="321"/>
      <c r="BX190" s="321"/>
      <c r="BY190" s="321"/>
    </row>
    <row r="191" spans="1:77" ht="24.75" customHeight="1">
      <c r="A191" s="321"/>
      <c r="B191" s="321"/>
      <c r="C191" s="321"/>
      <c r="D191" s="321"/>
      <c r="E191" s="321"/>
      <c r="F191" s="321"/>
      <c r="G191" s="321"/>
      <c r="H191" s="321"/>
      <c r="I191" s="321"/>
      <c r="J191" s="321"/>
      <c r="K191" s="321"/>
      <c r="L191" s="321"/>
      <c r="M191" s="321"/>
      <c r="N191" s="321"/>
      <c r="O191" s="321"/>
      <c r="P191" s="321"/>
      <c r="Q191" s="321"/>
      <c r="R191" s="321"/>
      <c r="S191" s="321"/>
      <c r="T191" s="321"/>
      <c r="U191" s="321"/>
      <c r="V191" s="321"/>
      <c r="W191" s="321"/>
      <c r="X191" s="321"/>
      <c r="Y191" s="321"/>
      <c r="Z191" s="321"/>
      <c r="AA191" s="321"/>
      <c r="AB191" s="321"/>
      <c r="AC191" s="321"/>
      <c r="AD191" s="321"/>
      <c r="AE191" s="321"/>
      <c r="AF191" s="321"/>
      <c r="AG191" s="321"/>
      <c r="AH191" s="321"/>
      <c r="AI191" s="321"/>
      <c r="AJ191" s="321"/>
      <c r="AK191" s="321"/>
      <c r="AL191" s="321"/>
      <c r="AM191" s="321"/>
      <c r="AN191" s="321"/>
      <c r="AO191" s="321"/>
      <c r="AP191" s="321"/>
      <c r="AQ191" s="321"/>
      <c r="AR191" s="321"/>
      <c r="AS191" s="321"/>
      <c r="AT191" s="321"/>
      <c r="AU191" s="321"/>
      <c r="AV191" s="321"/>
      <c r="AW191" s="321"/>
      <c r="AX191" s="321"/>
      <c r="AY191" s="321"/>
      <c r="AZ191" s="321"/>
      <c r="BA191" s="321"/>
      <c r="BB191" s="321"/>
      <c r="BC191" s="321"/>
      <c r="BD191" s="321"/>
      <c r="BE191" s="321"/>
      <c r="BF191" s="321"/>
      <c r="BG191" s="321"/>
      <c r="BH191" s="321"/>
      <c r="BI191" s="321"/>
      <c r="BJ191" s="321"/>
      <c r="BK191" s="321"/>
      <c r="BL191" s="321"/>
      <c r="BM191" s="321"/>
      <c r="BN191" s="321"/>
      <c r="BO191" s="321"/>
      <c r="BP191" s="321"/>
      <c r="BQ191" s="321"/>
      <c r="BR191" s="321"/>
      <c r="BS191" s="321"/>
      <c r="BT191" s="321"/>
      <c r="BU191" s="321"/>
      <c r="BV191" s="321"/>
      <c r="BW191" s="321"/>
      <c r="BX191" s="321"/>
      <c r="BY191" s="321"/>
    </row>
    <row r="192" spans="1:77" ht="20.100000000000001" customHeight="1">
      <c r="A192" s="321"/>
      <c r="B192" s="321"/>
      <c r="C192" s="321"/>
      <c r="D192" s="321"/>
      <c r="E192" s="321"/>
      <c r="F192" s="321"/>
      <c r="G192" s="321"/>
      <c r="H192" s="321"/>
      <c r="I192" s="321"/>
      <c r="J192" s="321"/>
      <c r="K192" s="321"/>
      <c r="L192" s="321"/>
      <c r="M192" s="321"/>
      <c r="N192" s="321"/>
      <c r="O192" s="321"/>
      <c r="P192" s="321"/>
      <c r="Q192" s="321"/>
      <c r="R192" s="321"/>
      <c r="S192" s="321"/>
      <c r="T192" s="321"/>
      <c r="U192" s="321"/>
      <c r="V192" s="321"/>
      <c r="W192" s="321"/>
      <c r="X192" s="321"/>
      <c r="Y192" s="321"/>
      <c r="Z192" s="321"/>
      <c r="AA192" s="321"/>
      <c r="AB192" s="321"/>
      <c r="AC192" s="321"/>
      <c r="AD192" s="321"/>
      <c r="AE192" s="321"/>
      <c r="AF192" s="321"/>
      <c r="AG192" s="321"/>
      <c r="AH192" s="321"/>
      <c r="AI192" s="321"/>
      <c r="AJ192" s="321"/>
      <c r="AK192" s="321"/>
      <c r="AL192" s="321"/>
      <c r="AM192" s="321"/>
      <c r="AN192" s="321"/>
      <c r="AO192" s="321"/>
      <c r="AP192" s="321"/>
      <c r="AQ192" s="321"/>
      <c r="AR192" s="321"/>
      <c r="AS192" s="321"/>
      <c r="AT192" s="321"/>
      <c r="AU192" s="321"/>
      <c r="AV192" s="321"/>
      <c r="AW192" s="321"/>
      <c r="AX192" s="321"/>
      <c r="AY192" s="321"/>
      <c r="AZ192" s="321"/>
      <c r="BA192" s="321"/>
      <c r="BB192" s="321"/>
      <c r="BC192" s="321"/>
      <c r="BD192" s="321"/>
      <c r="BE192" s="321"/>
      <c r="BF192" s="321"/>
      <c r="BG192" s="321"/>
      <c r="BH192" s="321"/>
      <c r="BI192" s="321"/>
      <c r="BJ192" s="321"/>
      <c r="BK192" s="321"/>
      <c r="BL192" s="321"/>
      <c r="BM192" s="321"/>
      <c r="BN192" s="321"/>
      <c r="BO192" s="321"/>
      <c r="BP192" s="321"/>
      <c r="BQ192" s="321"/>
      <c r="BR192" s="321"/>
      <c r="BS192" s="321"/>
      <c r="BT192" s="321"/>
      <c r="BU192" s="321"/>
      <c r="BV192" s="321"/>
      <c r="BW192" s="321"/>
      <c r="BX192" s="321"/>
      <c r="BY192" s="321"/>
    </row>
    <row r="193" spans="1:77" ht="20.100000000000001" customHeight="1">
      <c r="A193" s="321"/>
      <c r="B193" s="321"/>
      <c r="C193" s="321"/>
      <c r="D193" s="321"/>
      <c r="E193" s="321"/>
      <c r="F193" s="321"/>
      <c r="G193" s="321"/>
      <c r="H193" s="321"/>
      <c r="I193" s="321"/>
      <c r="J193" s="321"/>
      <c r="K193" s="321"/>
      <c r="L193" s="321"/>
      <c r="M193" s="321"/>
      <c r="N193" s="321"/>
      <c r="O193" s="321"/>
      <c r="P193" s="321"/>
      <c r="Q193" s="321"/>
      <c r="R193" s="321"/>
      <c r="S193" s="321"/>
      <c r="T193" s="321"/>
      <c r="U193" s="321"/>
      <c r="V193" s="321"/>
      <c r="W193" s="321"/>
      <c r="X193" s="321"/>
      <c r="Y193" s="321"/>
      <c r="Z193" s="321"/>
      <c r="AA193" s="321"/>
      <c r="AB193" s="321"/>
      <c r="AC193" s="321"/>
      <c r="AD193" s="321"/>
      <c r="AE193" s="321"/>
      <c r="AF193" s="321"/>
      <c r="AG193" s="321"/>
      <c r="AH193" s="321"/>
      <c r="AI193" s="321"/>
      <c r="AJ193" s="321"/>
      <c r="AK193" s="321"/>
      <c r="AL193" s="321"/>
      <c r="AM193" s="321"/>
      <c r="AN193" s="321"/>
      <c r="AO193" s="321"/>
      <c r="AP193" s="321"/>
      <c r="AQ193" s="321"/>
      <c r="AR193" s="321"/>
      <c r="AS193" s="321"/>
      <c r="AT193" s="321"/>
      <c r="AU193" s="321"/>
      <c r="AV193" s="321"/>
      <c r="AW193" s="321"/>
      <c r="AX193" s="321"/>
      <c r="AY193" s="321"/>
      <c r="AZ193" s="321"/>
      <c r="BA193" s="321"/>
      <c r="BB193" s="321"/>
      <c r="BC193" s="321"/>
      <c r="BD193" s="321"/>
      <c r="BE193" s="321"/>
      <c r="BF193" s="321"/>
      <c r="BG193" s="321"/>
      <c r="BH193" s="321"/>
      <c r="BI193" s="321"/>
      <c r="BJ193" s="321"/>
      <c r="BK193" s="321"/>
      <c r="BL193" s="321"/>
      <c r="BM193" s="321"/>
      <c r="BN193" s="321"/>
      <c r="BO193" s="321"/>
      <c r="BP193" s="321"/>
      <c r="BQ193" s="321"/>
      <c r="BR193" s="321"/>
      <c r="BS193" s="321"/>
      <c r="BT193" s="321"/>
      <c r="BU193" s="321"/>
      <c r="BV193" s="321"/>
      <c r="BW193" s="321"/>
      <c r="BX193" s="321"/>
      <c r="BY193" s="321"/>
    </row>
    <row r="194" spans="1:77" ht="20.100000000000001" customHeight="1">
      <c r="A194" s="321"/>
      <c r="B194" s="321"/>
      <c r="C194" s="321"/>
      <c r="D194" s="321"/>
      <c r="E194" s="321"/>
      <c r="F194" s="321"/>
      <c r="G194" s="321"/>
      <c r="H194" s="321"/>
      <c r="I194" s="321"/>
      <c r="J194" s="321"/>
      <c r="K194" s="321"/>
      <c r="L194" s="321"/>
      <c r="M194" s="321"/>
      <c r="N194" s="321"/>
      <c r="O194" s="321"/>
      <c r="P194" s="321"/>
      <c r="Q194" s="321"/>
      <c r="R194" s="321"/>
      <c r="S194" s="321"/>
      <c r="T194" s="321"/>
      <c r="U194" s="321"/>
      <c r="V194" s="321"/>
      <c r="W194" s="321"/>
      <c r="X194" s="321"/>
      <c r="Y194" s="321"/>
      <c r="Z194" s="321"/>
      <c r="AA194" s="321"/>
      <c r="AB194" s="321"/>
      <c r="AC194" s="321"/>
      <c r="AD194" s="321"/>
      <c r="AE194" s="321"/>
      <c r="AF194" s="321"/>
      <c r="AG194" s="321"/>
      <c r="AH194" s="321"/>
      <c r="AI194" s="321"/>
      <c r="AJ194" s="321"/>
      <c r="AK194" s="321"/>
      <c r="AL194" s="321"/>
      <c r="AM194" s="321"/>
      <c r="AN194" s="321"/>
      <c r="AO194" s="321"/>
      <c r="AP194" s="321"/>
      <c r="AQ194" s="321"/>
      <c r="AR194" s="321"/>
      <c r="AS194" s="321"/>
      <c r="AT194" s="321"/>
      <c r="AU194" s="321"/>
      <c r="AV194" s="321"/>
      <c r="AW194" s="321"/>
      <c r="AX194" s="321"/>
      <c r="AY194" s="321"/>
      <c r="AZ194" s="321"/>
      <c r="BA194" s="321"/>
      <c r="BB194" s="321"/>
      <c r="BC194" s="321"/>
      <c r="BD194" s="321"/>
      <c r="BE194" s="321"/>
      <c r="BF194" s="321"/>
      <c r="BG194" s="321"/>
      <c r="BH194" s="321"/>
      <c r="BI194" s="321"/>
      <c r="BJ194" s="321"/>
      <c r="BK194" s="321"/>
      <c r="BL194" s="321"/>
      <c r="BM194" s="321"/>
      <c r="BN194" s="321"/>
      <c r="BO194" s="321"/>
      <c r="BP194" s="321"/>
      <c r="BQ194" s="321"/>
      <c r="BR194" s="321"/>
      <c r="BS194" s="321"/>
      <c r="BT194" s="321"/>
      <c r="BU194" s="321"/>
      <c r="BV194" s="321"/>
      <c r="BW194" s="321"/>
      <c r="BX194" s="321"/>
      <c r="BY194" s="321"/>
    </row>
    <row r="195" spans="1:77" ht="24.75" customHeight="1">
      <c r="A195" s="321"/>
      <c r="B195" s="321"/>
      <c r="C195" s="321"/>
      <c r="D195" s="321"/>
      <c r="E195" s="321"/>
      <c r="F195" s="321"/>
      <c r="G195" s="321"/>
      <c r="H195" s="321"/>
      <c r="I195" s="321"/>
      <c r="J195" s="321"/>
      <c r="K195" s="321"/>
      <c r="L195" s="321"/>
      <c r="M195" s="321"/>
      <c r="N195" s="321"/>
      <c r="O195" s="321"/>
      <c r="P195" s="321"/>
      <c r="Q195" s="321"/>
      <c r="R195" s="321"/>
      <c r="S195" s="321"/>
      <c r="T195" s="321"/>
      <c r="U195" s="321"/>
      <c r="V195" s="321"/>
      <c r="W195" s="321"/>
      <c r="X195" s="321"/>
      <c r="Y195" s="321"/>
      <c r="Z195" s="321"/>
      <c r="AA195" s="321"/>
      <c r="AB195" s="321"/>
      <c r="AC195" s="321"/>
      <c r="AD195" s="321"/>
      <c r="AE195" s="321"/>
      <c r="AF195" s="321"/>
      <c r="AG195" s="321"/>
      <c r="AH195" s="321"/>
      <c r="AI195" s="321"/>
      <c r="AJ195" s="321"/>
      <c r="AK195" s="321"/>
      <c r="AL195" s="321"/>
      <c r="AM195" s="321"/>
      <c r="AN195" s="321"/>
      <c r="AO195" s="321"/>
      <c r="AP195" s="321"/>
      <c r="AQ195" s="321"/>
      <c r="AR195" s="321"/>
      <c r="AS195" s="321"/>
      <c r="AT195" s="321"/>
      <c r="AU195" s="321"/>
      <c r="AV195" s="321"/>
      <c r="AW195" s="321"/>
      <c r="AX195" s="321"/>
      <c r="AY195" s="321"/>
      <c r="AZ195" s="321"/>
      <c r="BA195" s="321"/>
      <c r="BB195" s="321"/>
      <c r="BC195" s="321"/>
      <c r="BD195" s="321"/>
      <c r="BE195" s="321"/>
      <c r="BF195" s="321"/>
      <c r="BG195" s="321"/>
      <c r="BH195" s="321"/>
      <c r="BI195" s="321"/>
      <c r="BJ195" s="321"/>
      <c r="BK195" s="321"/>
      <c r="BL195" s="321"/>
      <c r="BM195" s="321"/>
      <c r="BN195" s="321"/>
      <c r="BO195" s="321"/>
      <c r="BP195" s="321"/>
      <c r="BQ195" s="321"/>
      <c r="BR195" s="321"/>
      <c r="BS195" s="321"/>
      <c r="BT195" s="321"/>
      <c r="BU195" s="321"/>
      <c r="BV195" s="321"/>
      <c r="BW195" s="321"/>
      <c r="BX195" s="321"/>
      <c r="BY195" s="321"/>
    </row>
    <row r="196" spans="1:77" ht="24.75" customHeight="1">
      <c r="A196" s="321"/>
      <c r="B196" s="321"/>
      <c r="C196" s="321"/>
      <c r="D196" s="321"/>
      <c r="E196" s="321"/>
      <c r="F196" s="321"/>
      <c r="G196" s="321"/>
      <c r="H196" s="321"/>
      <c r="I196" s="321"/>
      <c r="J196" s="321"/>
      <c r="K196" s="321"/>
      <c r="L196" s="321"/>
      <c r="M196" s="321"/>
      <c r="N196" s="321"/>
      <c r="O196" s="321"/>
      <c r="P196" s="321"/>
      <c r="Q196" s="321"/>
      <c r="R196" s="321"/>
      <c r="S196" s="321"/>
      <c r="T196" s="321"/>
      <c r="U196" s="321"/>
      <c r="V196" s="321"/>
      <c r="W196" s="321"/>
      <c r="X196" s="321"/>
      <c r="Y196" s="321"/>
      <c r="Z196" s="321"/>
      <c r="AA196" s="321"/>
      <c r="AB196" s="321"/>
      <c r="AC196" s="321"/>
      <c r="AD196" s="321"/>
      <c r="AE196" s="321"/>
      <c r="AF196" s="321"/>
      <c r="AG196" s="321"/>
      <c r="AH196" s="321"/>
      <c r="AI196" s="321"/>
      <c r="AJ196" s="321"/>
      <c r="AK196" s="321"/>
      <c r="AL196" s="321"/>
      <c r="AM196" s="321"/>
      <c r="AN196" s="321"/>
      <c r="AO196" s="321"/>
      <c r="AP196" s="321"/>
      <c r="AQ196" s="321"/>
      <c r="AR196" s="321"/>
      <c r="AS196" s="321"/>
      <c r="AT196" s="321"/>
      <c r="AU196" s="321"/>
      <c r="AV196" s="321"/>
      <c r="AW196" s="321"/>
      <c r="AX196" s="321"/>
      <c r="AY196" s="321"/>
      <c r="AZ196" s="321"/>
      <c r="BA196" s="321"/>
      <c r="BB196" s="321"/>
      <c r="BC196" s="321"/>
      <c r="BD196" s="321"/>
      <c r="BE196" s="321"/>
      <c r="BF196" s="321"/>
      <c r="BG196" s="321"/>
      <c r="BH196" s="321"/>
      <c r="BI196" s="321"/>
      <c r="BJ196" s="321"/>
      <c r="BK196" s="321"/>
      <c r="BL196" s="321"/>
      <c r="BM196" s="321"/>
      <c r="BN196" s="321"/>
      <c r="BO196" s="321"/>
      <c r="BP196" s="321"/>
      <c r="BQ196" s="321"/>
      <c r="BR196" s="321"/>
      <c r="BS196" s="321"/>
      <c r="BT196" s="321"/>
      <c r="BU196" s="321"/>
      <c r="BV196" s="321"/>
      <c r="BW196" s="321"/>
      <c r="BX196" s="321"/>
      <c r="BY196" s="321"/>
    </row>
    <row r="197" spans="1:77" ht="23.25" customHeight="1">
      <c r="A197" s="321"/>
      <c r="B197" s="321"/>
      <c r="C197" s="321"/>
      <c r="D197" s="321"/>
      <c r="E197" s="321"/>
      <c r="F197" s="321"/>
      <c r="G197" s="321"/>
      <c r="H197" s="321"/>
      <c r="I197" s="321"/>
      <c r="J197" s="321"/>
      <c r="K197" s="321"/>
      <c r="L197" s="321"/>
      <c r="M197" s="321"/>
      <c r="N197" s="321"/>
      <c r="O197" s="321"/>
      <c r="P197" s="321"/>
      <c r="Q197" s="321"/>
      <c r="R197" s="321"/>
      <c r="S197" s="321"/>
      <c r="T197" s="321"/>
      <c r="U197" s="321"/>
      <c r="V197" s="321"/>
      <c r="W197" s="321"/>
      <c r="X197" s="321"/>
      <c r="Y197" s="321"/>
      <c r="Z197" s="321"/>
      <c r="AA197" s="321"/>
      <c r="AB197" s="321"/>
      <c r="AC197" s="321"/>
      <c r="AD197" s="321"/>
      <c r="AE197" s="321"/>
      <c r="AF197" s="321"/>
      <c r="AG197" s="321"/>
      <c r="AH197" s="321"/>
      <c r="AI197" s="321"/>
      <c r="AJ197" s="321"/>
      <c r="AK197" s="321"/>
      <c r="AL197" s="321"/>
      <c r="AM197" s="321"/>
      <c r="AN197" s="321"/>
      <c r="AO197" s="321"/>
      <c r="AP197" s="321"/>
      <c r="AQ197" s="321"/>
      <c r="AR197" s="321"/>
      <c r="AS197" s="321"/>
      <c r="AT197" s="321"/>
      <c r="AU197" s="321"/>
      <c r="AV197" s="321"/>
      <c r="AW197" s="321"/>
      <c r="AX197" s="321"/>
      <c r="AY197" s="321"/>
      <c r="AZ197" s="321"/>
      <c r="BA197" s="321"/>
      <c r="BB197" s="321"/>
      <c r="BC197" s="321"/>
      <c r="BD197" s="321"/>
      <c r="BE197" s="321"/>
      <c r="BF197" s="321"/>
      <c r="BG197" s="321"/>
      <c r="BH197" s="321"/>
      <c r="BI197" s="321"/>
      <c r="BJ197" s="321"/>
      <c r="BK197" s="321"/>
      <c r="BL197" s="321"/>
      <c r="BM197" s="321"/>
      <c r="BN197" s="321"/>
      <c r="BO197" s="321"/>
      <c r="BP197" s="321"/>
      <c r="BQ197" s="321"/>
      <c r="BR197" s="321"/>
      <c r="BS197" s="321"/>
      <c r="BT197" s="321"/>
      <c r="BU197" s="321"/>
      <c r="BV197" s="321"/>
      <c r="BW197" s="321"/>
      <c r="BX197" s="321"/>
      <c r="BY197" s="321"/>
    </row>
    <row r="198" spans="1:77" ht="25.5" customHeight="1">
      <c r="A198" s="321"/>
      <c r="B198" s="321"/>
      <c r="C198" s="321"/>
      <c r="D198" s="321"/>
      <c r="E198" s="321"/>
      <c r="F198" s="321"/>
      <c r="G198" s="321"/>
      <c r="H198" s="321"/>
      <c r="I198" s="321"/>
      <c r="J198" s="321"/>
      <c r="K198" s="321"/>
      <c r="L198" s="321"/>
      <c r="M198" s="321"/>
      <c r="N198" s="321"/>
      <c r="O198" s="321"/>
      <c r="P198" s="321"/>
      <c r="Q198" s="321"/>
      <c r="R198" s="321"/>
      <c r="S198" s="321"/>
      <c r="T198" s="321"/>
      <c r="U198" s="321"/>
      <c r="V198" s="321"/>
      <c r="W198" s="321"/>
      <c r="X198" s="321"/>
      <c r="Y198" s="321"/>
      <c r="Z198" s="321"/>
      <c r="AA198" s="321"/>
      <c r="AB198" s="321"/>
      <c r="AC198" s="321"/>
      <c r="AD198" s="321"/>
      <c r="AE198" s="321"/>
      <c r="AF198" s="321"/>
      <c r="AG198" s="321"/>
      <c r="AH198" s="321"/>
      <c r="AI198" s="321"/>
      <c r="AJ198" s="321"/>
      <c r="AK198" s="321"/>
      <c r="AL198" s="321"/>
      <c r="AM198" s="321"/>
      <c r="AN198" s="321"/>
      <c r="AO198" s="321"/>
      <c r="AP198" s="321"/>
      <c r="AQ198" s="321"/>
      <c r="AR198" s="321"/>
      <c r="AS198" s="321"/>
      <c r="AT198" s="321"/>
      <c r="AU198" s="321"/>
      <c r="AV198" s="321"/>
      <c r="AW198" s="321"/>
      <c r="AX198" s="321"/>
      <c r="AY198" s="321"/>
      <c r="AZ198" s="321"/>
      <c r="BA198" s="321"/>
      <c r="BB198" s="321"/>
      <c r="BC198" s="321"/>
      <c r="BD198" s="321"/>
      <c r="BE198" s="321"/>
      <c r="BF198" s="321"/>
      <c r="BG198" s="321"/>
      <c r="BH198" s="321"/>
      <c r="BI198" s="321"/>
      <c r="BJ198" s="321"/>
      <c r="BK198" s="321"/>
      <c r="BL198" s="321"/>
      <c r="BM198" s="321"/>
      <c r="BN198" s="321"/>
      <c r="BO198" s="321"/>
      <c r="BP198" s="321"/>
      <c r="BQ198" s="321"/>
      <c r="BR198" s="321"/>
      <c r="BS198" s="321"/>
      <c r="BT198" s="321"/>
      <c r="BU198" s="321"/>
      <c r="BV198" s="321"/>
      <c r="BW198" s="321"/>
      <c r="BX198" s="321"/>
      <c r="BY198" s="321"/>
    </row>
    <row r="199" spans="1:77" ht="20.100000000000001" customHeight="1">
      <c r="A199" s="321"/>
      <c r="B199" s="321"/>
      <c r="C199" s="321"/>
      <c r="D199" s="321"/>
      <c r="E199" s="321"/>
      <c r="F199" s="321"/>
      <c r="G199" s="321"/>
      <c r="H199" s="321"/>
      <c r="I199" s="321"/>
      <c r="J199" s="321"/>
      <c r="K199" s="321"/>
      <c r="L199" s="321"/>
      <c r="M199" s="321"/>
      <c r="N199" s="321"/>
      <c r="O199" s="321"/>
      <c r="P199" s="321"/>
      <c r="Q199" s="321"/>
      <c r="R199" s="321"/>
      <c r="S199" s="321"/>
      <c r="T199" s="321"/>
      <c r="U199" s="321"/>
      <c r="V199" s="321"/>
      <c r="W199" s="321"/>
      <c r="X199" s="321"/>
      <c r="Y199" s="321"/>
      <c r="Z199" s="321"/>
      <c r="AA199" s="321"/>
      <c r="AB199" s="321"/>
      <c r="AC199" s="321"/>
      <c r="AD199" s="321"/>
      <c r="AE199" s="321"/>
      <c r="AF199" s="321"/>
      <c r="AG199" s="321"/>
      <c r="AH199" s="321"/>
      <c r="AI199" s="321"/>
      <c r="AJ199" s="321"/>
      <c r="AK199" s="321"/>
      <c r="AL199" s="321"/>
      <c r="AM199" s="321"/>
      <c r="AN199" s="321"/>
      <c r="AO199" s="321"/>
      <c r="AP199" s="321"/>
      <c r="AQ199" s="321"/>
      <c r="AR199" s="321"/>
      <c r="AS199" s="321"/>
      <c r="AT199" s="321"/>
      <c r="AU199" s="321"/>
      <c r="AV199" s="321"/>
      <c r="AW199" s="321"/>
      <c r="AX199" s="321"/>
      <c r="AY199" s="321"/>
      <c r="AZ199" s="321"/>
      <c r="BA199" s="321"/>
      <c r="BB199" s="321"/>
      <c r="BC199" s="321"/>
      <c r="BD199" s="321"/>
      <c r="BE199" s="321"/>
      <c r="BF199" s="321"/>
      <c r="BG199" s="321"/>
      <c r="BH199" s="321"/>
      <c r="BI199" s="321"/>
      <c r="BJ199" s="321"/>
      <c r="BK199" s="321"/>
      <c r="BL199" s="321"/>
      <c r="BM199" s="321"/>
      <c r="BN199" s="321"/>
      <c r="BO199" s="321"/>
      <c r="BP199" s="321"/>
      <c r="BQ199" s="321"/>
      <c r="BR199" s="321"/>
      <c r="BS199" s="321"/>
      <c r="BT199" s="321"/>
      <c r="BU199" s="321"/>
      <c r="BV199" s="321"/>
      <c r="BW199" s="321"/>
      <c r="BX199" s="321"/>
      <c r="BY199" s="321"/>
    </row>
    <row r="200" spans="1:77" ht="18.75">
      <c r="A200" s="321"/>
      <c r="B200" s="321"/>
      <c r="C200" s="321"/>
      <c r="D200" s="321"/>
      <c r="E200" s="321"/>
      <c r="F200" s="321"/>
      <c r="G200" s="321"/>
      <c r="H200" s="321"/>
      <c r="I200" s="321"/>
      <c r="J200" s="321"/>
      <c r="K200" s="321"/>
      <c r="L200" s="321"/>
      <c r="M200" s="321"/>
      <c r="N200" s="321"/>
      <c r="O200" s="321"/>
      <c r="P200" s="321"/>
      <c r="Q200" s="321"/>
      <c r="R200" s="321"/>
      <c r="S200" s="321"/>
      <c r="T200" s="321"/>
      <c r="U200" s="321"/>
      <c r="V200" s="321"/>
      <c r="W200" s="321"/>
      <c r="X200" s="321"/>
      <c r="Y200" s="321"/>
      <c r="Z200" s="321"/>
      <c r="AA200" s="321"/>
      <c r="AB200" s="321"/>
      <c r="AC200" s="321"/>
      <c r="AD200" s="321"/>
      <c r="AE200" s="321"/>
      <c r="AF200" s="321"/>
      <c r="AG200" s="321"/>
      <c r="AH200" s="321"/>
      <c r="AI200" s="321"/>
      <c r="AJ200" s="321"/>
      <c r="AK200" s="321"/>
      <c r="AL200" s="321"/>
      <c r="AM200" s="321"/>
      <c r="AN200" s="321"/>
      <c r="AO200" s="321"/>
      <c r="AP200" s="321"/>
      <c r="AQ200" s="321"/>
      <c r="AR200" s="321"/>
      <c r="AS200" s="321"/>
      <c r="AT200" s="321"/>
      <c r="AU200" s="321"/>
      <c r="AV200" s="321"/>
      <c r="AW200" s="321"/>
      <c r="AX200" s="321"/>
      <c r="AY200" s="321"/>
      <c r="AZ200" s="321"/>
      <c r="BA200" s="321"/>
      <c r="BB200" s="321"/>
      <c r="BC200" s="321"/>
      <c r="BD200" s="321"/>
      <c r="BE200" s="321"/>
      <c r="BF200" s="321"/>
      <c r="BG200" s="321"/>
      <c r="BH200" s="321"/>
      <c r="BI200" s="321"/>
      <c r="BJ200" s="321"/>
      <c r="BK200" s="321"/>
      <c r="BL200" s="321"/>
      <c r="BM200" s="321"/>
      <c r="BN200" s="321"/>
      <c r="BO200" s="321"/>
      <c r="BP200" s="321"/>
      <c r="BQ200" s="321"/>
      <c r="BR200" s="321"/>
      <c r="BS200" s="321"/>
      <c r="BT200" s="321"/>
      <c r="BU200" s="321"/>
      <c r="BV200" s="321"/>
      <c r="BW200" s="321"/>
      <c r="BX200" s="321"/>
      <c r="BY200" s="321"/>
    </row>
    <row r="201" spans="1:77" ht="22.5" customHeight="1">
      <c r="A201" s="321"/>
      <c r="B201" s="321"/>
      <c r="C201" s="321"/>
      <c r="D201" s="321"/>
      <c r="E201" s="321"/>
      <c r="F201" s="321"/>
      <c r="G201" s="321"/>
      <c r="H201" s="321"/>
      <c r="I201" s="321"/>
      <c r="J201" s="321"/>
      <c r="K201" s="321"/>
      <c r="L201" s="321"/>
      <c r="M201" s="321"/>
      <c r="N201" s="321"/>
      <c r="O201" s="321"/>
      <c r="P201" s="321"/>
      <c r="Q201" s="321"/>
      <c r="R201" s="321"/>
      <c r="S201" s="321"/>
      <c r="T201" s="321"/>
      <c r="U201" s="321"/>
      <c r="V201" s="321"/>
      <c r="W201" s="321"/>
      <c r="X201" s="321"/>
      <c r="Y201" s="321"/>
      <c r="Z201" s="321"/>
      <c r="AA201" s="321"/>
      <c r="AB201" s="321"/>
      <c r="AC201" s="321"/>
      <c r="AD201" s="321"/>
      <c r="AE201" s="321"/>
      <c r="AF201" s="321"/>
      <c r="AG201" s="321"/>
      <c r="AH201" s="321"/>
      <c r="AI201" s="321"/>
      <c r="AJ201" s="321"/>
      <c r="AK201" s="321"/>
      <c r="AL201" s="321"/>
      <c r="AM201" s="321"/>
      <c r="AN201" s="321"/>
      <c r="AO201" s="321"/>
      <c r="AP201" s="321"/>
      <c r="AQ201" s="321"/>
      <c r="AR201" s="321"/>
      <c r="AS201" s="321"/>
      <c r="AT201" s="321"/>
      <c r="AU201" s="321"/>
      <c r="AV201" s="321"/>
      <c r="AW201" s="321"/>
      <c r="AX201" s="321"/>
      <c r="AY201" s="321"/>
      <c r="AZ201" s="321"/>
      <c r="BA201" s="321"/>
      <c r="BB201" s="321"/>
      <c r="BC201" s="321"/>
      <c r="BD201" s="321"/>
      <c r="BE201" s="321"/>
      <c r="BF201" s="321"/>
      <c r="BG201" s="321"/>
      <c r="BH201" s="321"/>
      <c r="BI201" s="321"/>
      <c r="BJ201" s="321"/>
      <c r="BK201" s="321"/>
      <c r="BL201" s="321"/>
      <c r="BM201" s="321"/>
      <c r="BN201" s="321"/>
      <c r="BO201" s="321"/>
      <c r="BP201" s="321"/>
      <c r="BQ201" s="321"/>
      <c r="BR201" s="321"/>
      <c r="BS201" s="321"/>
      <c r="BT201" s="321"/>
      <c r="BU201" s="321"/>
      <c r="BV201" s="321"/>
      <c r="BW201" s="321"/>
      <c r="BX201" s="321"/>
      <c r="BY201" s="321"/>
    </row>
    <row r="202" spans="1:77" ht="18.75">
      <c r="A202" s="321"/>
      <c r="B202" s="321"/>
      <c r="C202" s="321"/>
      <c r="D202" s="321"/>
      <c r="E202" s="321"/>
      <c r="F202" s="321"/>
      <c r="G202" s="321"/>
      <c r="H202" s="321"/>
      <c r="I202" s="321"/>
      <c r="J202" s="321"/>
      <c r="K202" s="321"/>
      <c r="L202" s="321"/>
      <c r="M202" s="321"/>
      <c r="N202" s="321"/>
      <c r="O202" s="321"/>
      <c r="P202" s="321"/>
      <c r="Q202" s="321"/>
      <c r="R202" s="321"/>
      <c r="S202" s="321"/>
      <c r="T202" s="321"/>
      <c r="U202" s="321"/>
      <c r="V202" s="321"/>
      <c r="W202" s="321"/>
      <c r="X202" s="321"/>
      <c r="Y202" s="321"/>
      <c r="Z202" s="321"/>
      <c r="AA202" s="321"/>
      <c r="AB202" s="321"/>
      <c r="AC202" s="321"/>
      <c r="AD202" s="321"/>
      <c r="AE202" s="321"/>
      <c r="AF202" s="321"/>
      <c r="AG202" s="321"/>
      <c r="AH202" s="321"/>
      <c r="AI202" s="321"/>
      <c r="AJ202" s="321"/>
      <c r="AK202" s="321"/>
      <c r="AL202" s="321"/>
      <c r="AM202" s="321"/>
      <c r="AN202" s="321"/>
      <c r="AO202" s="321"/>
      <c r="AP202" s="321"/>
      <c r="AQ202" s="321"/>
      <c r="AR202" s="321"/>
      <c r="AS202" s="321"/>
      <c r="AT202" s="321"/>
      <c r="AU202" s="321"/>
      <c r="AV202" s="321"/>
      <c r="AW202" s="321"/>
      <c r="AX202" s="321"/>
      <c r="AY202" s="321"/>
      <c r="AZ202" s="321"/>
      <c r="BA202" s="321"/>
      <c r="BB202" s="321"/>
      <c r="BC202" s="321"/>
      <c r="BD202" s="321"/>
      <c r="BE202" s="321"/>
      <c r="BF202" s="321"/>
      <c r="BG202" s="321"/>
      <c r="BH202" s="321"/>
      <c r="BI202" s="321"/>
      <c r="BJ202" s="321"/>
      <c r="BK202" s="321"/>
      <c r="BL202" s="321"/>
      <c r="BM202" s="321"/>
      <c r="BN202" s="321"/>
      <c r="BO202" s="321"/>
      <c r="BP202" s="321"/>
      <c r="BQ202" s="321"/>
      <c r="BR202" s="321"/>
      <c r="BS202" s="321"/>
      <c r="BT202" s="321"/>
      <c r="BU202" s="321"/>
      <c r="BV202" s="321"/>
      <c r="BW202" s="321"/>
      <c r="BX202" s="321"/>
      <c r="BY202" s="321"/>
    </row>
    <row r="203" spans="1:77" ht="18.75">
      <c r="A203" s="321"/>
      <c r="B203" s="321"/>
      <c r="C203" s="321"/>
      <c r="D203" s="321"/>
      <c r="E203" s="321"/>
      <c r="F203" s="321"/>
      <c r="G203" s="321"/>
      <c r="H203" s="321"/>
      <c r="I203" s="321"/>
      <c r="J203" s="321"/>
      <c r="K203" s="321"/>
      <c r="L203" s="321"/>
      <c r="M203" s="321"/>
      <c r="N203" s="321"/>
      <c r="O203" s="321"/>
      <c r="P203" s="321"/>
      <c r="Q203" s="321"/>
      <c r="R203" s="321"/>
      <c r="S203" s="321"/>
      <c r="T203" s="321"/>
      <c r="U203" s="321"/>
      <c r="V203" s="321"/>
      <c r="W203" s="321"/>
      <c r="X203" s="321"/>
      <c r="Y203" s="321"/>
      <c r="Z203" s="321"/>
      <c r="AA203" s="321"/>
      <c r="AB203" s="321"/>
      <c r="AC203" s="321"/>
      <c r="AD203" s="321"/>
      <c r="AE203" s="321"/>
      <c r="AF203" s="321"/>
      <c r="AG203" s="321"/>
      <c r="AH203" s="321"/>
      <c r="AI203" s="321"/>
      <c r="AJ203" s="321"/>
      <c r="AK203" s="321"/>
      <c r="AL203" s="321"/>
      <c r="AM203" s="321"/>
      <c r="AN203" s="321"/>
      <c r="AO203" s="321"/>
      <c r="AP203" s="321"/>
      <c r="AQ203" s="321"/>
      <c r="AR203" s="321"/>
      <c r="AS203" s="321"/>
      <c r="AT203" s="321"/>
      <c r="AU203" s="321"/>
      <c r="AV203" s="321"/>
      <c r="AW203" s="321"/>
      <c r="AX203" s="321"/>
      <c r="AY203" s="321"/>
      <c r="AZ203" s="321"/>
      <c r="BA203" s="321"/>
      <c r="BB203" s="321"/>
      <c r="BC203" s="321"/>
      <c r="BD203" s="321"/>
      <c r="BE203" s="321"/>
      <c r="BF203" s="321"/>
      <c r="BG203" s="321"/>
      <c r="BH203" s="321"/>
      <c r="BI203" s="321"/>
      <c r="BJ203" s="321"/>
      <c r="BK203" s="321"/>
      <c r="BL203" s="321"/>
      <c r="BM203" s="321"/>
      <c r="BN203" s="321"/>
      <c r="BO203" s="321"/>
      <c r="BP203" s="321"/>
      <c r="BQ203" s="321"/>
      <c r="BR203" s="321"/>
      <c r="BS203" s="321"/>
      <c r="BT203" s="321"/>
      <c r="BU203" s="321"/>
      <c r="BV203" s="321"/>
      <c r="BW203" s="321"/>
      <c r="BX203" s="321"/>
      <c r="BY203" s="321"/>
    </row>
    <row r="204" spans="1:77" ht="26.25" customHeight="1">
      <c r="A204" s="321"/>
      <c r="B204" s="321"/>
      <c r="C204" s="321"/>
      <c r="D204" s="321"/>
      <c r="E204" s="321"/>
      <c r="F204" s="321"/>
      <c r="G204" s="321"/>
      <c r="H204" s="321"/>
      <c r="I204" s="321"/>
      <c r="J204" s="321"/>
      <c r="K204" s="321"/>
      <c r="L204" s="321"/>
      <c r="M204" s="321"/>
      <c r="N204" s="321"/>
      <c r="O204" s="321"/>
      <c r="P204" s="321"/>
      <c r="Q204" s="321"/>
      <c r="R204" s="321"/>
      <c r="S204" s="321"/>
      <c r="T204" s="321"/>
      <c r="U204" s="321"/>
      <c r="V204" s="321"/>
      <c r="W204" s="321"/>
      <c r="X204" s="321"/>
      <c r="Y204" s="321"/>
      <c r="Z204" s="321"/>
      <c r="AA204" s="321"/>
      <c r="AB204" s="321"/>
      <c r="AC204" s="321"/>
      <c r="AD204" s="321"/>
      <c r="AE204" s="321"/>
      <c r="AF204" s="321"/>
      <c r="AG204" s="321"/>
      <c r="AH204" s="321"/>
      <c r="AI204" s="321"/>
      <c r="AJ204" s="321"/>
      <c r="AK204" s="321"/>
      <c r="AL204" s="321"/>
      <c r="AM204" s="321"/>
      <c r="AN204" s="321"/>
      <c r="AO204" s="321"/>
      <c r="AP204" s="321"/>
      <c r="AQ204" s="321"/>
      <c r="AR204" s="321"/>
      <c r="AS204" s="321"/>
      <c r="AT204" s="321"/>
      <c r="AU204" s="321"/>
      <c r="AV204" s="321"/>
      <c r="AW204" s="321"/>
      <c r="AX204" s="321"/>
      <c r="AY204" s="321"/>
      <c r="AZ204" s="321"/>
      <c r="BA204" s="321"/>
      <c r="BB204" s="321"/>
      <c r="BC204" s="321"/>
      <c r="BD204" s="321"/>
      <c r="BE204" s="321"/>
      <c r="BF204" s="321"/>
      <c r="BG204" s="321"/>
      <c r="BH204" s="321"/>
      <c r="BI204" s="321"/>
      <c r="BJ204" s="321"/>
      <c r="BK204" s="321"/>
      <c r="BL204" s="321"/>
      <c r="BM204" s="321"/>
      <c r="BN204" s="321"/>
      <c r="BO204" s="321"/>
      <c r="BP204" s="321"/>
      <c r="BQ204" s="321"/>
      <c r="BR204" s="321"/>
      <c r="BS204" s="321"/>
      <c r="BT204" s="321"/>
      <c r="BU204" s="321"/>
      <c r="BV204" s="321"/>
      <c r="BW204" s="321"/>
      <c r="BX204" s="321"/>
      <c r="BY204" s="321"/>
    </row>
    <row r="205" spans="1:77" ht="21.75" customHeight="1">
      <c r="A205" s="321"/>
      <c r="B205" s="321"/>
      <c r="C205" s="321"/>
      <c r="D205" s="321"/>
      <c r="E205" s="321"/>
      <c r="F205" s="321"/>
      <c r="G205" s="321"/>
      <c r="H205" s="321"/>
      <c r="I205" s="321"/>
      <c r="J205" s="321"/>
      <c r="K205" s="321"/>
      <c r="L205" s="321"/>
      <c r="M205" s="321"/>
      <c r="N205" s="321"/>
      <c r="O205" s="321"/>
      <c r="P205" s="321"/>
      <c r="Q205" s="321"/>
      <c r="R205" s="321"/>
      <c r="S205" s="321"/>
      <c r="T205" s="321"/>
      <c r="U205" s="321"/>
      <c r="V205" s="321"/>
      <c r="W205" s="321"/>
      <c r="X205" s="321"/>
      <c r="Y205" s="321"/>
      <c r="Z205" s="321"/>
      <c r="AA205" s="321"/>
      <c r="AB205" s="321"/>
      <c r="AC205" s="321"/>
      <c r="AD205" s="321"/>
      <c r="AE205" s="321"/>
      <c r="AF205" s="321"/>
      <c r="AG205" s="321"/>
      <c r="AH205" s="321"/>
      <c r="AI205" s="321"/>
      <c r="AJ205" s="321"/>
      <c r="AK205" s="321"/>
      <c r="AL205" s="321"/>
      <c r="AM205" s="321"/>
      <c r="AN205" s="321"/>
      <c r="AO205" s="321"/>
      <c r="AP205" s="321"/>
      <c r="AQ205" s="321"/>
      <c r="AR205" s="321"/>
      <c r="AS205" s="321"/>
      <c r="AT205" s="321"/>
      <c r="AU205" s="321"/>
      <c r="AV205" s="321"/>
      <c r="AW205" s="321"/>
      <c r="AX205" s="321"/>
      <c r="AY205" s="321"/>
      <c r="AZ205" s="321"/>
      <c r="BA205" s="321"/>
      <c r="BB205" s="321"/>
      <c r="BC205" s="321"/>
      <c r="BD205" s="321"/>
      <c r="BE205" s="321"/>
      <c r="BF205" s="321"/>
      <c r="BG205" s="321"/>
      <c r="BH205" s="321"/>
      <c r="BI205" s="321"/>
      <c r="BJ205" s="321"/>
      <c r="BK205" s="321"/>
      <c r="BL205" s="321"/>
      <c r="BM205" s="321"/>
      <c r="BN205" s="321"/>
      <c r="BO205" s="321"/>
      <c r="BP205" s="321"/>
      <c r="BQ205" s="321"/>
      <c r="BR205" s="321"/>
      <c r="BS205" s="321"/>
      <c r="BT205" s="321"/>
      <c r="BU205" s="321"/>
      <c r="BV205" s="321"/>
      <c r="BW205" s="321"/>
      <c r="BX205" s="321"/>
      <c r="BY205" s="321"/>
    </row>
    <row r="206" spans="1:77" ht="18.75">
      <c r="A206" s="321"/>
      <c r="B206" s="321"/>
      <c r="C206" s="321"/>
      <c r="D206" s="321"/>
      <c r="E206" s="321"/>
      <c r="F206" s="321"/>
      <c r="G206" s="321"/>
      <c r="H206" s="321"/>
      <c r="I206" s="321"/>
      <c r="J206" s="321"/>
      <c r="K206" s="321"/>
      <c r="L206" s="321"/>
      <c r="M206" s="321"/>
      <c r="N206" s="321"/>
      <c r="O206" s="321"/>
      <c r="P206" s="321"/>
      <c r="Q206" s="321"/>
      <c r="R206" s="321"/>
      <c r="S206" s="321"/>
      <c r="T206" s="321"/>
      <c r="U206" s="321"/>
      <c r="V206" s="321"/>
      <c r="W206" s="321"/>
      <c r="X206" s="321"/>
      <c r="Y206" s="321"/>
      <c r="Z206" s="321"/>
      <c r="AA206" s="321"/>
      <c r="AB206" s="321"/>
      <c r="AC206" s="321"/>
      <c r="AD206" s="321"/>
      <c r="AE206" s="321"/>
      <c r="AF206" s="321"/>
      <c r="AG206" s="321"/>
      <c r="AH206" s="321"/>
      <c r="AI206" s="321"/>
      <c r="AJ206" s="321"/>
      <c r="AK206" s="321"/>
      <c r="AL206" s="321"/>
      <c r="AM206" s="321"/>
      <c r="AN206" s="321"/>
      <c r="AO206" s="321"/>
      <c r="AP206" s="321"/>
      <c r="AQ206" s="321"/>
      <c r="AR206" s="321"/>
      <c r="AS206" s="321"/>
      <c r="AT206" s="321"/>
      <c r="AU206" s="321"/>
      <c r="AV206" s="321"/>
      <c r="AW206" s="321"/>
      <c r="AX206" s="321"/>
      <c r="AY206" s="321"/>
      <c r="AZ206" s="321"/>
      <c r="BA206" s="321"/>
      <c r="BB206" s="321"/>
      <c r="BC206" s="321"/>
      <c r="BD206" s="321"/>
      <c r="BE206" s="321"/>
      <c r="BF206" s="321"/>
      <c r="BG206" s="321"/>
      <c r="BH206" s="321"/>
      <c r="BI206" s="321"/>
      <c r="BJ206" s="321"/>
      <c r="BK206" s="321"/>
      <c r="BL206" s="321"/>
      <c r="BM206" s="321"/>
      <c r="BN206" s="321"/>
      <c r="BO206" s="321"/>
      <c r="BP206" s="321"/>
      <c r="BQ206" s="321"/>
      <c r="BR206" s="321"/>
      <c r="BS206" s="321"/>
      <c r="BT206" s="321"/>
      <c r="BU206" s="321"/>
      <c r="BV206" s="321"/>
      <c r="BW206" s="321"/>
      <c r="BX206" s="321"/>
      <c r="BY206" s="321"/>
    </row>
    <row r="207" spans="1:77" ht="18.75">
      <c r="A207" s="321"/>
      <c r="B207" s="321"/>
      <c r="C207" s="321"/>
      <c r="D207" s="321"/>
      <c r="E207" s="321"/>
      <c r="F207" s="321"/>
      <c r="G207" s="321"/>
      <c r="H207" s="321"/>
      <c r="I207" s="321"/>
      <c r="J207" s="321"/>
      <c r="K207" s="321"/>
      <c r="L207" s="321"/>
      <c r="M207" s="321"/>
      <c r="N207" s="321"/>
      <c r="O207" s="321"/>
      <c r="P207" s="321"/>
      <c r="Q207" s="321"/>
      <c r="R207" s="321"/>
      <c r="S207" s="321"/>
      <c r="T207" s="321"/>
      <c r="U207" s="321"/>
      <c r="V207" s="321"/>
      <c r="W207" s="321"/>
      <c r="X207" s="321"/>
      <c r="Y207" s="321"/>
      <c r="Z207" s="321"/>
      <c r="AA207" s="321"/>
      <c r="AB207" s="321"/>
      <c r="AC207" s="321"/>
      <c r="AD207" s="321"/>
      <c r="AE207" s="321"/>
      <c r="AF207" s="321"/>
      <c r="AG207" s="321"/>
      <c r="AH207" s="321"/>
      <c r="AI207" s="321"/>
      <c r="AJ207" s="321"/>
      <c r="AK207" s="321"/>
      <c r="AL207" s="321"/>
      <c r="AM207" s="321"/>
      <c r="AN207" s="321"/>
      <c r="AO207" s="321"/>
      <c r="AP207" s="321"/>
      <c r="AQ207" s="321"/>
      <c r="AR207" s="321"/>
      <c r="AS207" s="321"/>
      <c r="AT207" s="321"/>
      <c r="AU207" s="321"/>
      <c r="AV207" s="321"/>
      <c r="AW207" s="321"/>
      <c r="AX207" s="321"/>
      <c r="AY207" s="321"/>
      <c r="AZ207" s="321"/>
      <c r="BA207" s="321"/>
      <c r="BB207" s="321"/>
      <c r="BC207" s="321"/>
      <c r="BD207" s="321"/>
      <c r="BE207" s="321"/>
      <c r="BF207" s="321"/>
      <c r="BG207" s="321"/>
      <c r="BH207" s="321"/>
      <c r="BI207" s="321"/>
      <c r="BJ207" s="321"/>
      <c r="BK207" s="321"/>
      <c r="BL207" s="321"/>
      <c r="BM207" s="321"/>
      <c r="BN207" s="321"/>
      <c r="BO207" s="321"/>
      <c r="BP207" s="321"/>
      <c r="BQ207" s="321"/>
      <c r="BR207" s="321"/>
      <c r="BS207" s="321"/>
      <c r="BT207" s="321"/>
      <c r="BU207" s="321"/>
      <c r="BV207" s="321"/>
      <c r="BW207" s="321"/>
      <c r="BX207" s="321"/>
      <c r="BY207" s="321"/>
    </row>
    <row r="208" spans="1:77" ht="13.5" customHeight="1">
      <c r="A208" s="321"/>
      <c r="B208" s="321"/>
      <c r="C208" s="321"/>
      <c r="D208" s="321"/>
      <c r="E208" s="321"/>
      <c r="F208" s="321"/>
      <c r="G208" s="321"/>
      <c r="H208" s="321"/>
      <c r="I208" s="321"/>
      <c r="J208" s="321"/>
      <c r="K208" s="321"/>
      <c r="L208" s="321"/>
      <c r="M208" s="321"/>
      <c r="N208" s="321"/>
      <c r="O208" s="321"/>
      <c r="P208" s="321"/>
      <c r="Q208" s="321"/>
      <c r="R208" s="321"/>
      <c r="S208" s="321"/>
      <c r="T208" s="321"/>
      <c r="U208" s="321"/>
      <c r="V208" s="321"/>
      <c r="W208" s="321"/>
      <c r="X208" s="321"/>
      <c r="Y208" s="321"/>
      <c r="Z208" s="321"/>
      <c r="AA208" s="321"/>
      <c r="AB208" s="321"/>
      <c r="AC208" s="321"/>
      <c r="AD208" s="321"/>
      <c r="AE208" s="321"/>
      <c r="AF208" s="321"/>
      <c r="AG208" s="321"/>
      <c r="AH208" s="321"/>
      <c r="AI208" s="321"/>
      <c r="AJ208" s="321"/>
      <c r="AK208" s="321"/>
      <c r="AL208" s="321"/>
      <c r="AM208" s="321"/>
      <c r="AN208" s="321"/>
      <c r="AO208" s="321"/>
      <c r="AP208" s="321"/>
      <c r="AQ208" s="321"/>
      <c r="AR208" s="321"/>
      <c r="AS208" s="321"/>
      <c r="AT208" s="321"/>
      <c r="AU208" s="321"/>
      <c r="AV208" s="321"/>
      <c r="AW208" s="321"/>
      <c r="AX208" s="321"/>
      <c r="AY208" s="321"/>
      <c r="AZ208" s="321"/>
      <c r="BA208" s="321"/>
      <c r="BB208" s="321"/>
      <c r="BC208" s="321"/>
      <c r="BD208" s="321"/>
      <c r="BE208" s="321"/>
      <c r="BF208" s="321"/>
      <c r="BG208" s="321"/>
      <c r="BH208" s="321"/>
      <c r="BI208" s="321"/>
      <c r="BJ208" s="321"/>
      <c r="BK208" s="321"/>
      <c r="BL208" s="321"/>
      <c r="BM208" s="321"/>
      <c r="BN208" s="321"/>
      <c r="BO208" s="321"/>
      <c r="BP208" s="321"/>
      <c r="BQ208" s="321"/>
      <c r="BR208" s="321"/>
      <c r="BS208" s="321"/>
      <c r="BT208" s="321"/>
      <c r="BU208" s="321"/>
      <c r="BV208" s="321"/>
      <c r="BW208" s="321"/>
      <c r="BX208" s="321"/>
      <c r="BY208" s="321"/>
    </row>
    <row r="209" spans="1:77" ht="13.5" customHeight="1">
      <c r="A209" s="321"/>
      <c r="B209" s="321"/>
      <c r="C209" s="321"/>
      <c r="D209" s="321"/>
      <c r="E209" s="321"/>
      <c r="F209" s="321"/>
      <c r="G209" s="321"/>
      <c r="H209" s="321"/>
      <c r="I209" s="321"/>
      <c r="J209" s="321"/>
      <c r="K209" s="321"/>
      <c r="L209" s="321"/>
      <c r="M209" s="321"/>
      <c r="N209" s="321"/>
      <c r="O209" s="321"/>
      <c r="P209" s="321"/>
      <c r="Q209" s="321"/>
      <c r="R209" s="321"/>
      <c r="S209" s="321"/>
      <c r="T209" s="321"/>
      <c r="U209" s="321"/>
      <c r="V209" s="321"/>
      <c r="W209" s="321"/>
      <c r="X209" s="321"/>
      <c r="Y209" s="321"/>
      <c r="Z209" s="321"/>
      <c r="AA209" s="321"/>
      <c r="AB209" s="321"/>
      <c r="AC209" s="321"/>
      <c r="AD209" s="321"/>
      <c r="AE209" s="321"/>
      <c r="AF209" s="321"/>
      <c r="AG209" s="321"/>
      <c r="AH209" s="321"/>
      <c r="AI209" s="321"/>
      <c r="AJ209" s="321"/>
      <c r="AK209" s="321"/>
      <c r="AL209" s="321"/>
      <c r="AM209" s="321"/>
      <c r="AN209" s="321"/>
      <c r="AO209" s="321"/>
      <c r="AP209" s="321"/>
      <c r="AQ209" s="321"/>
      <c r="AR209" s="321"/>
      <c r="AS209" s="321"/>
      <c r="AT209" s="321"/>
      <c r="AU209" s="321"/>
      <c r="AV209" s="321"/>
      <c r="AW209" s="321"/>
      <c r="AX209" s="321"/>
      <c r="AY209" s="321"/>
      <c r="AZ209" s="321"/>
      <c r="BA209" s="321"/>
      <c r="BB209" s="321"/>
      <c r="BC209" s="321"/>
      <c r="BD209" s="321"/>
      <c r="BE209" s="321"/>
      <c r="BF209" s="321"/>
      <c r="BG209" s="321"/>
      <c r="BH209" s="321"/>
      <c r="BI209" s="321"/>
      <c r="BJ209" s="321"/>
      <c r="BK209" s="321"/>
      <c r="BL209" s="321"/>
      <c r="BM209" s="321"/>
      <c r="BN209" s="321"/>
      <c r="BO209" s="321"/>
      <c r="BP209" s="321"/>
      <c r="BQ209" s="321"/>
      <c r="BR209" s="321"/>
      <c r="BS209" s="321"/>
      <c r="BT209" s="321"/>
      <c r="BU209" s="321"/>
      <c r="BV209" s="321"/>
      <c r="BW209" s="321"/>
      <c r="BX209" s="321"/>
      <c r="BY209" s="321"/>
    </row>
    <row r="210" spans="1:77" ht="18.75">
      <c r="A210" s="321"/>
      <c r="B210" s="321"/>
      <c r="C210" s="321"/>
      <c r="D210" s="321"/>
      <c r="E210" s="321"/>
      <c r="F210" s="321"/>
      <c r="G210" s="321"/>
      <c r="H210" s="321"/>
      <c r="I210" s="321"/>
      <c r="J210" s="321"/>
      <c r="K210" s="321"/>
      <c r="L210" s="321"/>
      <c r="M210" s="321"/>
      <c r="N210" s="321"/>
      <c r="O210" s="321"/>
      <c r="P210" s="321"/>
      <c r="Q210" s="321"/>
      <c r="R210" s="321"/>
      <c r="S210" s="321"/>
      <c r="T210" s="321"/>
      <c r="U210" s="321"/>
      <c r="V210" s="321"/>
      <c r="W210" s="321"/>
      <c r="X210" s="321"/>
      <c r="Y210" s="321"/>
      <c r="Z210" s="321"/>
      <c r="AA210" s="321"/>
      <c r="AB210" s="321"/>
      <c r="AC210" s="321"/>
      <c r="AD210" s="321"/>
      <c r="AE210" s="321"/>
      <c r="AF210" s="321"/>
      <c r="AG210" s="321"/>
      <c r="AH210" s="321"/>
      <c r="AI210" s="321"/>
      <c r="AJ210" s="321"/>
      <c r="AK210" s="321"/>
      <c r="AL210" s="321"/>
      <c r="AM210" s="321"/>
      <c r="AN210" s="321"/>
      <c r="AO210" s="321"/>
      <c r="AP210" s="321"/>
      <c r="AQ210" s="321"/>
      <c r="AR210" s="321"/>
      <c r="AS210" s="321"/>
      <c r="AT210" s="321"/>
      <c r="AU210" s="321"/>
      <c r="AV210" s="321"/>
      <c r="AW210" s="321"/>
      <c r="AX210" s="321"/>
      <c r="AY210" s="321"/>
      <c r="AZ210" s="321"/>
      <c r="BA210" s="321"/>
      <c r="BB210" s="321"/>
      <c r="BC210" s="321"/>
      <c r="BD210" s="321"/>
      <c r="BE210" s="321"/>
      <c r="BF210" s="321"/>
      <c r="BG210" s="321"/>
      <c r="BH210" s="321"/>
      <c r="BI210" s="321"/>
      <c r="BJ210" s="321"/>
      <c r="BK210" s="321"/>
      <c r="BL210" s="321"/>
      <c r="BM210" s="321"/>
      <c r="BN210" s="321"/>
      <c r="BO210" s="321"/>
      <c r="BP210" s="321"/>
      <c r="BQ210" s="321"/>
      <c r="BR210" s="321"/>
      <c r="BS210" s="321"/>
      <c r="BT210" s="321"/>
      <c r="BU210" s="321"/>
      <c r="BV210" s="321"/>
      <c r="BW210" s="321"/>
      <c r="BX210" s="321"/>
      <c r="BY210" s="321"/>
    </row>
    <row r="211" spans="1:77" ht="25.5" customHeight="1">
      <c r="A211" s="321"/>
      <c r="B211" s="321"/>
      <c r="C211" s="321"/>
      <c r="D211" s="321"/>
      <c r="E211" s="321"/>
      <c r="F211" s="321"/>
      <c r="G211" s="321"/>
      <c r="H211" s="321"/>
      <c r="I211" s="321"/>
      <c r="J211" s="321"/>
      <c r="K211" s="321"/>
      <c r="L211" s="321"/>
      <c r="M211" s="321"/>
      <c r="N211" s="321"/>
      <c r="O211" s="321"/>
      <c r="P211" s="321"/>
      <c r="Q211" s="321"/>
      <c r="R211" s="321"/>
      <c r="S211" s="321"/>
      <c r="T211" s="321"/>
      <c r="U211" s="321"/>
      <c r="V211" s="321"/>
      <c r="W211" s="321"/>
      <c r="X211" s="321"/>
      <c r="Y211" s="321"/>
      <c r="Z211" s="321"/>
      <c r="AA211" s="321"/>
      <c r="AB211" s="321"/>
      <c r="AC211" s="321"/>
      <c r="AD211" s="321"/>
      <c r="AE211" s="321"/>
      <c r="AF211" s="321"/>
      <c r="AG211" s="321"/>
      <c r="AH211" s="321"/>
      <c r="AI211" s="321"/>
      <c r="AJ211" s="321"/>
      <c r="AK211" s="321"/>
      <c r="AL211" s="321"/>
      <c r="AM211" s="321"/>
      <c r="AN211" s="321"/>
      <c r="AO211" s="321"/>
      <c r="AP211" s="321"/>
      <c r="AQ211" s="321"/>
      <c r="AR211" s="321"/>
      <c r="AS211" s="321"/>
      <c r="AT211" s="321"/>
      <c r="AU211" s="321"/>
      <c r="AV211" s="321"/>
      <c r="AW211" s="321"/>
      <c r="AX211" s="321"/>
      <c r="AY211" s="321"/>
      <c r="AZ211" s="321"/>
      <c r="BA211" s="321"/>
      <c r="BB211" s="321"/>
      <c r="BC211" s="321"/>
      <c r="BD211" s="321"/>
      <c r="BE211" s="321"/>
      <c r="BF211" s="321"/>
      <c r="BG211" s="321"/>
      <c r="BH211" s="321"/>
      <c r="BI211" s="321"/>
      <c r="BJ211" s="321"/>
      <c r="BK211" s="321"/>
      <c r="BL211" s="321"/>
      <c r="BM211" s="321"/>
      <c r="BN211" s="321"/>
      <c r="BO211" s="321"/>
      <c r="BP211" s="321"/>
      <c r="BQ211" s="321"/>
      <c r="BR211" s="321"/>
      <c r="BS211" s="321"/>
      <c r="BT211" s="321"/>
      <c r="BU211" s="321"/>
      <c r="BV211" s="321"/>
      <c r="BW211" s="321"/>
      <c r="BX211" s="321"/>
      <c r="BY211" s="321"/>
    </row>
    <row r="212" spans="1:77" ht="20.100000000000001" customHeight="1">
      <c r="A212" s="321"/>
      <c r="B212" s="321"/>
      <c r="C212" s="321"/>
      <c r="D212" s="321"/>
      <c r="E212" s="321"/>
      <c r="F212" s="321"/>
      <c r="G212" s="321"/>
      <c r="H212" s="321"/>
      <c r="I212" s="321"/>
      <c r="J212" s="321"/>
      <c r="K212" s="321"/>
      <c r="L212" s="321"/>
      <c r="M212" s="321"/>
      <c r="N212" s="321"/>
      <c r="O212" s="321"/>
      <c r="P212" s="321"/>
      <c r="Q212" s="321"/>
      <c r="R212" s="321"/>
      <c r="S212" s="321"/>
      <c r="T212" s="321"/>
      <c r="U212" s="321"/>
      <c r="V212" s="321"/>
      <c r="W212" s="321"/>
      <c r="X212" s="321"/>
      <c r="Y212" s="321"/>
      <c r="Z212" s="321"/>
      <c r="AA212" s="321"/>
      <c r="AB212" s="321"/>
      <c r="AC212" s="321"/>
      <c r="AD212" s="321"/>
      <c r="AE212" s="321"/>
      <c r="AF212" s="321"/>
      <c r="AG212" s="321"/>
      <c r="AH212" s="321"/>
      <c r="AI212" s="321"/>
      <c r="AJ212" s="321"/>
      <c r="AK212" s="321"/>
      <c r="AL212" s="321"/>
      <c r="AM212" s="321"/>
      <c r="AN212" s="321"/>
      <c r="AO212" s="321"/>
      <c r="AP212" s="321"/>
      <c r="AQ212" s="321"/>
      <c r="AR212" s="321"/>
      <c r="AS212" s="321"/>
      <c r="AT212" s="321"/>
      <c r="AU212" s="321"/>
      <c r="AV212" s="321"/>
      <c r="AW212" s="321"/>
      <c r="AX212" s="321"/>
      <c r="AY212" s="321"/>
      <c r="AZ212" s="321"/>
      <c r="BA212" s="321"/>
      <c r="BB212" s="321"/>
      <c r="BC212" s="321"/>
      <c r="BD212" s="321"/>
      <c r="BE212" s="321"/>
      <c r="BF212" s="321"/>
      <c r="BG212" s="321"/>
      <c r="BH212" s="321"/>
      <c r="BI212" s="321"/>
      <c r="BJ212" s="321"/>
      <c r="BK212" s="321"/>
      <c r="BL212" s="321"/>
      <c r="BM212" s="321"/>
      <c r="BN212" s="321"/>
      <c r="BO212" s="321"/>
      <c r="BP212" s="321"/>
      <c r="BQ212" s="321"/>
      <c r="BR212" s="321"/>
      <c r="BS212" s="321"/>
      <c r="BT212" s="321"/>
      <c r="BU212" s="321"/>
      <c r="BV212" s="321"/>
      <c r="BW212" s="321"/>
      <c r="BX212" s="321"/>
      <c r="BY212" s="321"/>
    </row>
    <row r="213" spans="1:77" ht="20.100000000000001" customHeight="1">
      <c r="A213" s="321"/>
      <c r="B213" s="321"/>
      <c r="C213" s="321"/>
      <c r="D213" s="321"/>
      <c r="E213" s="321"/>
      <c r="F213" s="321"/>
      <c r="G213" s="321"/>
      <c r="H213" s="321"/>
      <c r="I213" s="321"/>
      <c r="J213" s="321"/>
      <c r="K213" s="321"/>
      <c r="L213" s="321"/>
      <c r="M213" s="321"/>
      <c r="N213" s="321"/>
      <c r="O213" s="321"/>
      <c r="P213" s="321"/>
      <c r="Q213" s="321"/>
      <c r="R213" s="321"/>
      <c r="S213" s="321"/>
      <c r="T213" s="321"/>
      <c r="U213" s="321"/>
      <c r="V213" s="321"/>
      <c r="W213" s="321"/>
      <c r="X213" s="321"/>
      <c r="Y213" s="321"/>
      <c r="Z213" s="321"/>
      <c r="AA213" s="321"/>
      <c r="AB213" s="321"/>
      <c r="AC213" s="321"/>
      <c r="AD213" s="321"/>
      <c r="AE213" s="321"/>
      <c r="AF213" s="321"/>
      <c r="AG213" s="321"/>
      <c r="AH213" s="321"/>
      <c r="AI213" s="321"/>
      <c r="AJ213" s="321"/>
      <c r="AK213" s="321"/>
      <c r="AL213" s="321"/>
      <c r="AM213" s="321"/>
      <c r="AN213" s="321"/>
      <c r="AO213" s="321"/>
      <c r="AP213" s="321"/>
      <c r="AQ213" s="321"/>
      <c r="AR213" s="321"/>
      <c r="AS213" s="321"/>
      <c r="AT213" s="321"/>
      <c r="AU213" s="321"/>
      <c r="AV213" s="321"/>
      <c r="AW213" s="321"/>
      <c r="AX213" s="321"/>
      <c r="AY213" s="321"/>
      <c r="AZ213" s="321"/>
      <c r="BA213" s="321"/>
      <c r="BB213" s="321"/>
      <c r="BC213" s="321"/>
      <c r="BD213" s="321"/>
      <c r="BE213" s="321"/>
      <c r="BF213" s="321"/>
      <c r="BG213" s="321"/>
      <c r="BH213" s="321"/>
      <c r="BI213" s="321"/>
      <c r="BJ213" s="321"/>
      <c r="BK213" s="321"/>
      <c r="BL213" s="321"/>
      <c r="BM213" s="321"/>
      <c r="BN213" s="321"/>
      <c r="BO213" s="321"/>
      <c r="BP213" s="321"/>
      <c r="BQ213" s="321"/>
      <c r="BR213" s="321"/>
      <c r="BS213" s="321"/>
      <c r="BT213" s="321"/>
      <c r="BU213" s="321"/>
      <c r="BV213" s="321"/>
      <c r="BW213" s="321"/>
      <c r="BX213" s="321"/>
      <c r="BY213" s="321"/>
    </row>
    <row r="214" spans="1:77" ht="20.100000000000001" customHeight="1">
      <c r="A214" s="321"/>
      <c r="B214" s="321"/>
      <c r="C214" s="321"/>
      <c r="D214" s="321"/>
      <c r="E214" s="321"/>
      <c r="F214" s="321"/>
      <c r="G214" s="321"/>
      <c r="H214" s="321"/>
      <c r="I214" s="321"/>
      <c r="J214" s="321"/>
      <c r="K214" s="321"/>
      <c r="L214" s="321"/>
      <c r="M214" s="321"/>
      <c r="N214" s="321"/>
      <c r="O214" s="321"/>
      <c r="P214" s="321"/>
      <c r="Q214" s="321"/>
      <c r="R214" s="321"/>
      <c r="S214" s="321"/>
      <c r="T214" s="321"/>
      <c r="U214" s="321"/>
      <c r="V214" s="321"/>
      <c r="W214" s="321"/>
      <c r="X214" s="321"/>
      <c r="Y214" s="321"/>
      <c r="Z214" s="321"/>
      <c r="AA214" s="321"/>
      <c r="AB214" s="321"/>
      <c r="AC214" s="321"/>
      <c r="AD214" s="321"/>
      <c r="AE214" s="321"/>
      <c r="AF214" s="321"/>
      <c r="AG214" s="321"/>
      <c r="AH214" s="321"/>
      <c r="AI214" s="321"/>
      <c r="AJ214" s="321"/>
      <c r="AK214" s="321"/>
      <c r="AL214" s="321"/>
      <c r="AM214" s="321"/>
      <c r="AN214" s="321"/>
      <c r="AO214" s="321"/>
      <c r="AP214" s="321"/>
      <c r="AQ214" s="321"/>
      <c r="AR214" s="321"/>
      <c r="AS214" s="321"/>
      <c r="AT214" s="321"/>
      <c r="AU214" s="321"/>
      <c r="AV214" s="321"/>
      <c r="AW214" s="321"/>
      <c r="AX214" s="321"/>
      <c r="AY214" s="321"/>
      <c r="AZ214" s="321"/>
      <c r="BA214" s="321"/>
      <c r="BB214" s="321"/>
      <c r="BC214" s="321"/>
      <c r="BD214" s="321"/>
      <c r="BE214" s="321"/>
      <c r="BF214" s="321"/>
      <c r="BG214" s="321"/>
      <c r="BH214" s="321"/>
      <c r="BI214" s="321"/>
      <c r="BJ214" s="321"/>
      <c r="BK214" s="321"/>
      <c r="BL214" s="321"/>
      <c r="BM214" s="321"/>
      <c r="BN214" s="321"/>
      <c r="BO214" s="321"/>
      <c r="BP214" s="321"/>
      <c r="BQ214" s="321"/>
      <c r="BR214" s="321"/>
      <c r="BS214" s="321"/>
      <c r="BT214" s="321"/>
      <c r="BU214" s="321"/>
      <c r="BV214" s="321"/>
      <c r="BW214" s="321"/>
      <c r="BX214" s="321"/>
      <c r="BY214" s="321"/>
    </row>
    <row r="215" spans="1:77" ht="20.100000000000001" customHeight="1">
      <c r="A215" s="321"/>
      <c r="B215" s="321"/>
      <c r="C215" s="321"/>
      <c r="D215" s="321"/>
      <c r="E215" s="321"/>
      <c r="F215" s="321"/>
      <c r="G215" s="321"/>
      <c r="H215" s="321"/>
      <c r="I215" s="321"/>
      <c r="J215" s="321"/>
      <c r="K215" s="321"/>
      <c r="L215" s="321"/>
      <c r="M215" s="321"/>
      <c r="N215" s="321"/>
      <c r="O215" s="321"/>
      <c r="P215" s="321"/>
      <c r="Q215" s="321"/>
      <c r="R215" s="321"/>
      <c r="S215" s="321"/>
      <c r="T215" s="321"/>
      <c r="U215" s="321"/>
      <c r="V215" s="321"/>
      <c r="W215" s="321"/>
      <c r="X215" s="321"/>
      <c r="Y215" s="321"/>
      <c r="Z215" s="321"/>
      <c r="AA215" s="321"/>
      <c r="AB215" s="321"/>
      <c r="AC215" s="321"/>
      <c r="AD215" s="321"/>
      <c r="AE215" s="321"/>
      <c r="AF215" s="321"/>
      <c r="AG215" s="321"/>
      <c r="AH215" s="321"/>
      <c r="AI215" s="321"/>
      <c r="AJ215" s="321"/>
      <c r="AK215" s="321"/>
      <c r="AL215" s="321"/>
      <c r="AM215" s="321"/>
      <c r="AN215" s="321"/>
      <c r="AO215" s="321"/>
      <c r="AP215" s="321"/>
      <c r="AQ215" s="321"/>
      <c r="AR215" s="321"/>
      <c r="AS215" s="321"/>
      <c r="AT215" s="321"/>
      <c r="AU215" s="321"/>
      <c r="AV215" s="321"/>
      <c r="AW215" s="321"/>
      <c r="AX215" s="321"/>
      <c r="AY215" s="321"/>
      <c r="AZ215" s="321"/>
      <c r="BA215" s="321"/>
      <c r="BB215" s="321"/>
      <c r="BC215" s="321"/>
      <c r="BD215" s="321"/>
      <c r="BE215" s="321"/>
      <c r="BF215" s="321"/>
      <c r="BG215" s="321"/>
      <c r="BH215" s="321"/>
      <c r="BI215" s="321"/>
      <c r="BJ215" s="321"/>
      <c r="BK215" s="321"/>
      <c r="BL215" s="321"/>
      <c r="BM215" s="321"/>
      <c r="BN215" s="321"/>
      <c r="BO215" s="321"/>
      <c r="BP215" s="321"/>
      <c r="BQ215" s="321"/>
      <c r="BR215" s="321"/>
      <c r="BS215" s="321"/>
      <c r="BT215" s="321"/>
      <c r="BU215" s="321"/>
      <c r="BV215" s="321"/>
      <c r="BW215" s="321"/>
      <c r="BX215" s="321"/>
      <c r="BY215" s="321"/>
    </row>
    <row r="216" spans="1:77" ht="20.100000000000001" customHeight="1">
      <c r="A216" s="321"/>
      <c r="B216" s="321"/>
      <c r="C216" s="321"/>
      <c r="D216" s="321"/>
      <c r="E216" s="321"/>
      <c r="F216" s="321"/>
      <c r="G216" s="321"/>
      <c r="H216" s="321"/>
      <c r="I216" s="321"/>
      <c r="J216" s="321"/>
      <c r="K216" s="321"/>
      <c r="L216" s="321"/>
      <c r="M216" s="321"/>
      <c r="N216" s="321"/>
      <c r="O216" s="321"/>
      <c r="P216" s="321"/>
      <c r="Q216" s="321"/>
      <c r="R216" s="321"/>
      <c r="S216" s="321"/>
      <c r="T216" s="321"/>
      <c r="U216" s="321"/>
      <c r="V216" s="321"/>
      <c r="W216" s="321"/>
      <c r="X216" s="321"/>
      <c r="Y216" s="321"/>
      <c r="Z216" s="321"/>
      <c r="AA216" s="321"/>
      <c r="AB216" s="321"/>
      <c r="AC216" s="321"/>
      <c r="AD216" s="321"/>
      <c r="AE216" s="321"/>
      <c r="AF216" s="321"/>
      <c r="AG216" s="321"/>
      <c r="AH216" s="321"/>
      <c r="AI216" s="321"/>
      <c r="AJ216" s="321"/>
      <c r="AK216" s="321"/>
      <c r="AL216" s="321"/>
      <c r="AM216" s="321"/>
      <c r="AN216" s="321"/>
      <c r="AO216" s="321"/>
      <c r="AP216" s="321"/>
      <c r="AQ216" s="321"/>
      <c r="AR216" s="321"/>
      <c r="AS216" s="321"/>
      <c r="AT216" s="321"/>
      <c r="AU216" s="321"/>
      <c r="AV216" s="321"/>
      <c r="AW216" s="321"/>
      <c r="AX216" s="321"/>
      <c r="AY216" s="321"/>
      <c r="AZ216" s="321"/>
      <c r="BA216" s="321"/>
      <c r="BB216" s="321"/>
      <c r="BC216" s="321"/>
      <c r="BD216" s="321"/>
      <c r="BE216" s="321"/>
      <c r="BF216" s="321"/>
      <c r="BG216" s="321"/>
      <c r="BH216" s="321"/>
      <c r="BI216" s="321"/>
      <c r="BJ216" s="321"/>
      <c r="BK216" s="321"/>
      <c r="BL216" s="321"/>
      <c r="BM216" s="321"/>
      <c r="BN216" s="321"/>
      <c r="BO216" s="321"/>
      <c r="BP216" s="321"/>
      <c r="BQ216" s="321"/>
      <c r="BR216" s="321"/>
      <c r="BS216" s="321"/>
      <c r="BT216" s="321"/>
      <c r="BU216" s="321"/>
      <c r="BV216" s="321"/>
      <c r="BW216" s="321"/>
      <c r="BX216" s="321"/>
      <c r="BY216" s="321"/>
    </row>
    <row r="217" spans="1:77" ht="20.100000000000001" customHeight="1">
      <c r="A217" s="321"/>
      <c r="B217" s="321"/>
      <c r="C217" s="321"/>
      <c r="D217" s="321"/>
      <c r="E217" s="321"/>
      <c r="F217" s="321"/>
      <c r="G217" s="321"/>
      <c r="H217" s="321"/>
      <c r="I217" s="321"/>
      <c r="J217" s="321"/>
      <c r="K217" s="321"/>
      <c r="L217" s="321"/>
      <c r="M217" s="321"/>
      <c r="N217" s="321"/>
      <c r="O217" s="321"/>
      <c r="P217" s="321"/>
      <c r="Q217" s="321"/>
      <c r="R217" s="321"/>
      <c r="S217" s="321"/>
      <c r="T217" s="321"/>
      <c r="U217" s="321"/>
      <c r="V217" s="321"/>
      <c r="W217" s="321"/>
      <c r="X217" s="321"/>
      <c r="Y217" s="321"/>
      <c r="Z217" s="321"/>
      <c r="AA217" s="321"/>
      <c r="AB217" s="321"/>
      <c r="AC217" s="321"/>
      <c r="AD217" s="321"/>
      <c r="AE217" s="321"/>
      <c r="AF217" s="321"/>
      <c r="AG217" s="321"/>
      <c r="AH217" s="321"/>
      <c r="AI217" s="321"/>
      <c r="AJ217" s="321"/>
      <c r="AK217" s="321"/>
      <c r="AL217" s="321"/>
      <c r="AM217" s="321"/>
      <c r="AN217" s="321"/>
      <c r="AO217" s="321"/>
      <c r="AP217" s="321"/>
      <c r="AQ217" s="321"/>
      <c r="AR217" s="321"/>
      <c r="AS217" s="321"/>
      <c r="AT217" s="321"/>
      <c r="AU217" s="321"/>
      <c r="AV217" s="321"/>
      <c r="AW217" s="321"/>
      <c r="AX217" s="321"/>
      <c r="AY217" s="321"/>
      <c r="AZ217" s="321"/>
      <c r="BA217" s="321"/>
      <c r="BB217" s="321"/>
      <c r="BC217" s="321"/>
      <c r="BD217" s="321"/>
      <c r="BE217" s="321"/>
      <c r="BF217" s="321"/>
      <c r="BG217" s="321"/>
      <c r="BH217" s="321"/>
      <c r="BI217" s="321"/>
      <c r="BJ217" s="321"/>
      <c r="BK217" s="321"/>
      <c r="BL217" s="321"/>
      <c r="BM217" s="321"/>
      <c r="BN217" s="321"/>
      <c r="BO217" s="321"/>
      <c r="BP217" s="321"/>
      <c r="BQ217" s="321"/>
      <c r="BR217" s="321"/>
      <c r="BS217" s="321"/>
      <c r="BT217" s="321"/>
      <c r="BU217" s="321"/>
      <c r="BV217" s="321"/>
      <c r="BW217" s="321"/>
      <c r="BX217" s="321"/>
      <c r="BY217" s="321"/>
    </row>
    <row r="218" spans="1:77" ht="20.100000000000001" customHeight="1">
      <c r="A218" s="321"/>
      <c r="B218" s="321"/>
      <c r="C218" s="321"/>
      <c r="D218" s="321"/>
      <c r="E218" s="321"/>
      <c r="F218" s="321"/>
      <c r="G218" s="321"/>
      <c r="H218" s="321"/>
      <c r="I218" s="321"/>
      <c r="J218" s="321"/>
      <c r="K218" s="321"/>
      <c r="L218" s="321"/>
      <c r="M218" s="321"/>
      <c r="N218" s="321"/>
      <c r="O218" s="321"/>
      <c r="P218" s="321"/>
      <c r="Q218" s="321"/>
      <c r="R218" s="321"/>
      <c r="S218" s="321"/>
      <c r="T218" s="321"/>
      <c r="U218" s="321"/>
      <c r="V218" s="321"/>
      <c r="W218" s="321"/>
      <c r="X218" s="321"/>
      <c r="Y218" s="321"/>
      <c r="Z218" s="321"/>
      <c r="AA218" s="321"/>
      <c r="AB218" s="321"/>
      <c r="AC218" s="321"/>
      <c r="AD218" s="321"/>
      <c r="AE218" s="321"/>
      <c r="AF218" s="321"/>
      <c r="AG218" s="321"/>
      <c r="AH218" s="321"/>
      <c r="AI218" s="321"/>
      <c r="AJ218" s="321"/>
      <c r="AK218" s="321"/>
      <c r="AL218" s="321"/>
      <c r="AM218" s="321"/>
      <c r="AN218" s="321"/>
      <c r="AO218" s="321"/>
      <c r="AP218" s="321"/>
      <c r="AQ218" s="321"/>
      <c r="AR218" s="321"/>
      <c r="AS218" s="321"/>
      <c r="AT218" s="321"/>
      <c r="AU218" s="321"/>
      <c r="AV218" s="321"/>
      <c r="AW218" s="321"/>
      <c r="AX218" s="321"/>
      <c r="AY218" s="321"/>
      <c r="AZ218" s="321"/>
      <c r="BA218" s="321"/>
      <c r="BB218" s="321"/>
      <c r="BC218" s="321"/>
      <c r="BD218" s="321"/>
      <c r="BE218" s="321"/>
      <c r="BF218" s="321"/>
      <c r="BG218" s="321"/>
      <c r="BH218" s="321"/>
      <c r="BI218" s="321"/>
      <c r="BJ218" s="321"/>
      <c r="BK218" s="321"/>
      <c r="BL218" s="321"/>
      <c r="BM218" s="321"/>
      <c r="BN218" s="321"/>
      <c r="BO218" s="321"/>
      <c r="BP218" s="321"/>
      <c r="BQ218" s="321"/>
      <c r="BR218" s="321"/>
      <c r="BS218" s="321"/>
      <c r="BT218" s="321"/>
      <c r="BU218" s="321"/>
      <c r="BV218" s="321"/>
      <c r="BW218" s="321"/>
      <c r="BX218" s="321"/>
      <c r="BY218" s="321"/>
    </row>
    <row r="219" spans="1:77" ht="20.100000000000001" customHeight="1">
      <c r="A219" s="321"/>
      <c r="B219" s="321"/>
      <c r="C219" s="321"/>
      <c r="D219" s="321"/>
      <c r="E219" s="321"/>
      <c r="F219" s="321"/>
      <c r="G219" s="321"/>
      <c r="H219" s="321"/>
      <c r="I219" s="321"/>
      <c r="J219" s="321"/>
      <c r="K219" s="321"/>
      <c r="L219" s="321"/>
      <c r="M219" s="321"/>
      <c r="N219" s="321"/>
      <c r="O219" s="321"/>
      <c r="P219" s="321"/>
      <c r="Q219" s="321"/>
      <c r="R219" s="321"/>
      <c r="S219" s="321"/>
      <c r="T219" s="321"/>
      <c r="U219" s="321"/>
      <c r="V219" s="321"/>
      <c r="W219" s="321"/>
      <c r="X219" s="321"/>
      <c r="Y219" s="321"/>
      <c r="Z219" s="321"/>
      <c r="AA219" s="321"/>
      <c r="AB219" s="321"/>
      <c r="AC219" s="321"/>
      <c r="AD219" s="321"/>
      <c r="AE219" s="321"/>
      <c r="AF219" s="321"/>
      <c r="AG219" s="321"/>
      <c r="AH219" s="321"/>
      <c r="AI219" s="321"/>
      <c r="AJ219" s="321"/>
      <c r="AK219" s="321"/>
      <c r="AL219" s="321"/>
      <c r="AM219" s="321"/>
      <c r="AN219" s="321"/>
      <c r="AO219" s="321"/>
      <c r="AP219" s="321"/>
      <c r="AQ219" s="321"/>
      <c r="AR219" s="321"/>
      <c r="AS219" s="321"/>
      <c r="AT219" s="321"/>
      <c r="AU219" s="321"/>
      <c r="AV219" s="321"/>
      <c r="AW219" s="321"/>
      <c r="AX219" s="321"/>
      <c r="AY219" s="321"/>
      <c r="AZ219" s="321"/>
      <c r="BA219" s="321"/>
      <c r="BB219" s="321"/>
      <c r="BC219" s="321"/>
      <c r="BD219" s="321"/>
      <c r="BE219" s="321"/>
      <c r="BF219" s="321"/>
      <c r="BG219" s="321"/>
      <c r="BH219" s="321"/>
      <c r="BI219" s="321"/>
      <c r="BJ219" s="321"/>
      <c r="BK219" s="321"/>
      <c r="BL219" s="321"/>
      <c r="BM219" s="321"/>
      <c r="BN219" s="321"/>
      <c r="BO219" s="321"/>
      <c r="BP219" s="321"/>
      <c r="BQ219" s="321"/>
      <c r="BR219" s="321"/>
      <c r="BS219" s="321"/>
      <c r="BT219" s="321"/>
      <c r="BU219" s="321"/>
      <c r="BV219" s="321"/>
      <c r="BW219" s="321"/>
      <c r="BX219" s="321"/>
      <c r="BY219" s="321"/>
    </row>
    <row r="220" spans="1:77" ht="20.100000000000001" customHeight="1">
      <c r="A220" s="321"/>
      <c r="B220" s="321"/>
      <c r="C220" s="321"/>
      <c r="D220" s="321"/>
      <c r="E220" s="321"/>
      <c r="F220" s="321"/>
      <c r="G220" s="321"/>
      <c r="H220" s="321"/>
      <c r="I220" s="321"/>
      <c r="J220" s="321"/>
      <c r="K220" s="321"/>
      <c r="L220" s="321"/>
      <c r="M220" s="321"/>
      <c r="N220" s="321"/>
      <c r="O220" s="321"/>
      <c r="P220" s="321"/>
      <c r="Q220" s="321"/>
      <c r="R220" s="321"/>
      <c r="S220" s="321"/>
      <c r="T220" s="321"/>
      <c r="U220" s="321"/>
      <c r="V220" s="321"/>
      <c r="W220" s="321"/>
      <c r="X220" s="321"/>
      <c r="Y220" s="321"/>
      <c r="Z220" s="321"/>
      <c r="AA220" s="321"/>
      <c r="AB220" s="321"/>
      <c r="AC220" s="321"/>
      <c r="AD220" s="321"/>
      <c r="AE220" s="321"/>
      <c r="AF220" s="321"/>
      <c r="AG220" s="321"/>
      <c r="AH220" s="321"/>
      <c r="AI220" s="321"/>
      <c r="AJ220" s="321"/>
      <c r="AK220" s="321"/>
      <c r="AL220" s="321"/>
      <c r="AM220" s="321"/>
      <c r="AN220" s="321"/>
      <c r="AO220" s="321"/>
      <c r="AP220" s="321"/>
      <c r="AQ220" s="321"/>
      <c r="AR220" s="321"/>
      <c r="AS220" s="321"/>
      <c r="AT220" s="321"/>
      <c r="AU220" s="321"/>
      <c r="AV220" s="321"/>
      <c r="AW220" s="321"/>
      <c r="AX220" s="321"/>
      <c r="AY220" s="321"/>
      <c r="AZ220" s="321"/>
      <c r="BA220" s="321"/>
      <c r="BB220" s="321"/>
      <c r="BC220" s="321"/>
      <c r="BD220" s="321"/>
      <c r="BE220" s="321"/>
      <c r="BF220" s="321"/>
      <c r="BG220" s="321"/>
      <c r="BH220" s="321"/>
      <c r="BI220" s="321"/>
      <c r="BJ220" s="321"/>
      <c r="BK220" s="321"/>
      <c r="BL220" s="321"/>
      <c r="BM220" s="321"/>
      <c r="BN220" s="321"/>
      <c r="BO220" s="321"/>
      <c r="BP220" s="321"/>
      <c r="BQ220" s="321"/>
      <c r="BR220" s="321"/>
      <c r="BS220" s="321"/>
      <c r="BT220" s="321"/>
      <c r="BU220" s="321"/>
      <c r="BV220" s="321"/>
      <c r="BW220" s="321"/>
      <c r="BX220" s="321"/>
      <c r="BY220" s="321"/>
    </row>
    <row r="221" spans="1:77" ht="20.100000000000001" customHeight="1">
      <c r="A221" s="321"/>
      <c r="B221" s="321"/>
      <c r="C221" s="321"/>
      <c r="D221" s="321"/>
      <c r="E221" s="321"/>
      <c r="F221" s="321"/>
      <c r="G221" s="321"/>
      <c r="H221" s="321"/>
      <c r="I221" s="321"/>
      <c r="J221" s="321"/>
      <c r="K221" s="321"/>
      <c r="L221" s="321"/>
      <c r="M221" s="321"/>
      <c r="N221" s="321"/>
      <c r="O221" s="321"/>
      <c r="P221" s="321"/>
      <c r="Q221" s="321"/>
      <c r="R221" s="321"/>
      <c r="S221" s="321"/>
      <c r="T221" s="321"/>
      <c r="U221" s="321"/>
      <c r="V221" s="321"/>
      <c r="W221" s="321"/>
      <c r="X221" s="321"/>
      <c r="Y221" s="321"/>
      <c r="Z221" s="321"/>
      <c r="AA221" s="321"/>
      <c r="AB221" s="321"/>
      <c r="AC221" s="321"/>
      <c r="AD221" s="321"/>
      <c r="AE221" s="321"/>
      <c r="AF221" s="321"/>
      <c r="AG221" s="321"/>
      <c r="AH221" s="321"/>
      <c r="AI221" s="321"/>
      <c r="AJ221" s="321"/>
      <c r="AK221" s="321"/>
      <c r="AL221" s="321"/>
      <c r="AM221" s="321"/>
      <c r="AN221" s="321"/>
      <c r="AO221" s="321"/>
      <c r="AP221" s="321"/>
      <c r="AQ221" s="321"/>
      <c r="AR221" s="321"/>
      <c r="AS221" s="321"/>
      <c r="AT221" s="321"/>
      <c r="AU221" s="321"/>
      <c r="AV221" s="321"/>
      <c r="AW221" s="321"/>
      <c r="AX221" s="321"/>
      <c r="AY221" s="321"/>
      <c r="AZ221" s="321"/>
      <c r="BA221" s="321"/>
      <c r="BB221" s="321"/>
      <c r="BC221" s="321"/>
      <c r="BD221" s="321"/>
      <c r="BE221" s="321"/>
      <c r="BF221" s="321"/>
      <c r="BG221" s="321"/>
      <c r="BH221" s="321"/>
      <c r="BI221" s="321"/>
      <c r="BJ221" s="321"/>
      <c r="BK221" s="321"/>
      <c r="BL221" s="321"/>
      <c r="BM221" s="321"/>
      <c r="BN221" s="321"/>
      <c r="BO221" s="321"/>
      <c r="BP221" s="321"/>
      <c r="BQ221" s="321"/>
      <c r="BR221" s="321"/>
      <c r="BS221" s="321"/>
      <c r="BT221" s="321"/>
      <c r="BU221" s="321"/>
      <c r="BV221" s="321"/>
      <c r="BW221" s="321"/>
      <c r="BX221" s="321"/>
      <c r="BY221" s="321"/>
    </row>
    <row r="222" spans="1:77" ht="20.100000000000001" customHeight="1">
      <c r="A222" s="321"/>
      <c r="B222" s="321"/>
      <c r="C222" s="321"/>
      <c r="D222" s="321"/>
      <c r="E222" s="321"/>
      <c r="F222" s="321"/>
      <c r="G222" s="321"/>
      <c r="H222" s="321"/>
      <c r="I222" s="321"/>
      <c r="J222" s="321"/>
      <c r="K222" s="321"/>
      <c r="L222" s="321"/>
      <c r="M222" s="321"/>
      <c r="N222" s="321"/>
      <c r="O222" s="321"/>
      <c r="P222" s="321"/>
      <c r="Q222" s="321"/>
      <c r="R222" s="321"/>
      <c r="S222" s="321"/>
      <c r="T222" s="321"/>
      <c r="U222" s="321"/>
      <c r="V222" s="321"/>
      <c r="W222" s="321"/>
      <c r="X222" s="321"/>
      <c r="Y222" s="321"/>
      <c r="Z222" s="321"/>
      <c r="AA222" s="321"/>
      <c r="AB222" s="321"/>
      <c r="AC222" s="321"/>
      <c r="AD222" s="321"/>
      <c r="AE222" s="321"/>
      <c r="AF222" s="321"/>
      <c r="AG222" s="321"/>
      <c r="AH222" s="321"/>
      <c r="AI222" s="321"/>
      <c r="AJ222" s="321"/>
      <c r="AK222" s="321"/>
      <c r="AL222" s="321"/>
      <c r="AM222" s="321"/>
      <c r="AN222" s="321"/>
      <c r="AO222" s="321"/>
      <c r="AP222" s="321"/>
      <c r="AQ222" s="321"/>
      <c r="AR222" s="321"/>
      <c r="AS222" s="321"/>
      <c r="AT222" s="321"/>
      <c r="AU222" s="321"/>
      <c r="AV222" s="321"/>
      <c r="AW222" s="321"/>
      <c r="AX222" s="321"/>
      <c r="AY222" s="321"/>
      <c r="AZ222" s="321"/>
      <c r="BA222" s="321"/>
      <c r="BB222" s="321"/>
      <c r="BC222" s="321"/>
      <c r="BD222" s="321"/>
      <c r="BE222" s="321"/>
      <c r="BF222" s="321"/>
      <c r="BG222" s="321"/>
      <c r="BH222" s="321"/>
      <c r="BI222" s="321"/>
      <c r="BJ222" s="321"/>
      <c r="BK222" s="321"/>
      <c r="BL222" s="321"/>
      <c r="BM222" s="321"/>
      <c r="BN222" s="321"/>
      <c r="BO222" s="321"/>
      <c r="BP222" s="321"/>
      <c r="BQ222" s="321"/>
      <c r="BR222" s="321"/>
      <c r="BS222" s="321"/>
      <c r="BT222" s="321"/>
      <c r="BU222" s="321"/>
      <c r="BV222" s="321"/>
      <c r="BW222" s="321"/>
      <c r="BX222" s="321"/>
      <c r="BY222" s="321"/>
    </row>
    <row r="223" spans="1:77" ht="20.100000000000001" customHeight="1">
      <c r="A223" s="321"/>
      <c r="B223" s="321"/>
      <c r="C223" s="321"/>
      <c r="D223" s="321"/>
      <c r="E223" s="321"/>
      <c r="F223" s="321"/>
      <c r="G223" s="321"/>
      <c r="H223" s="321"/>
      <c r="I223" s="321"/>
      <c r="J223" s="321"/>
      <c r="K223" s="321"/>
      <c r="L223" s="321"/>
      <c r="M223" s="321"/>
      <c r="N223" s="321"/>
      <c r="O223" s="321"/>
      <c r="P223" s="321"/>
      <c r="Q223" s="321"/>
      <c r="R223" s="321"/>
      <c r="S223" s="321"/>
      <c r="T223" s="321"/>
      <c r="U223" s="321"/>
      <c r="V223" s="321"/>
      <c r="W223" s="321"/>
      <c r="X223" s="321"/>
      <c r="Y223" s="321"/>
      <c r="Z223" s="321"/>
      <c r="AA223" s="321"/>
      <c r="AB223" s="321"/>
      <c r="AC223" s="321"/>
      <c r="AD223" s="321"/>
      <c r="AE223" s="321"/>
      <c r="AF223" s="321"/>
      <c r="AG223" s="321"/>
      <c r="AH223" s="321"/>
      <c r="AI223" s="321"/>
      <c r="AJ223" s="321"/>
      <c r="AK223" s="321"/>
      <c r="AL223" s="321"/>
      <c r="AM223" s="321"/>
      <c r="AN223" s="321"/>
      <c r="AO223" s="321"/>
      <c r="AP223" s="321"/>
      <c r="AQ223" s="321"/>
      <c r="AR223" s="321"/>
      <c r="AS223" s="321"/>
      <c r="AT223" s="321"/>
      <c r="AU223" s="321"/>
      <c r="AV223" s="321"/>
      <c r="AW223" s="321"/>
      <c r="AX223" s="321"/>
      <c r="AY223" s="321"/>
      <c r="AZ223" s="321"/>
      <c r="BA223" s="321"/>
      <c r="BB223" s="321"/>
      <c r="BC223" s="321"/>
      <c r="BD223" s="321"/>
      <c r="BE223" s="321"/>
      <c r="BF223" s="321"/>
      <c r="BG223" s="321"/>
      <c r="BH223" s="321"/>
      <c r="BI223" s="321"/>
      <c r="BJ223" s="321"/>
      <c r="BK223" s="321"/>
      <c r="BL223" s="321"/>
      <c r="BM223" s="321"/>
      <c r="BN223" s="321"/>
      <c r="BO223" s="321"/>
      <c r="BP223" s="321"/>
      <c r="BQ223" s="321"/>
      <c r="BR223" s="321"/>
      <c r="BS223" s="321"/>
      <c r="BT223" s="321"/>
      <c r="BU223" s="321"/>
      <c r="BV223" s="321"/>
      <c r="BW223" s="321"/>
      <c r="BX223" s="321"/>
      <c r="BY223" s="321"/>
    </row>
    <row r="224" spans="1:77" ht="32.25" customHeight="1">
      <c r="A224" s="321"/>
      <c r="B224" s="321"/>
      <c r="C224" s="321"/>
      <c r="D224" s="321"/>
      <c r="E224" s="321"/>
      <c r="F224" s="321"/>
      <c r="G224" s="321"/>
      <c r="H224" s="321"/>
      <c r="I224" s="321"/>
      <c r="J224" s="321"/>
      <c r="K224" s="321"/>
      <c r="L224" s="321"/>
      <c r="M224" s="321"/>
      <c r="N224" s="321"/>
      <c r="O224" s="321"/>
      <c r="P224" s="321"/>
      <c r="Q224" s="321"/>
      <c r="R224" s="321"/>
      <c r="S224" s="321"/>
      <c r="T224" s="321"/>
      <c r="U224" s="321"/>
      <c r="V224" s="321"/>
      <c r="W224" s="321"/>
      <c r="X224" s="321"/>
      <c r="Y224" s="321"/>
      <c r="Z224" s="321"/>
      <c r="AA224" s="321"/>
      <c r="AB224" s="321"/>
      <c r="AC224" s="321"/>
      <c r="AD224" s="321"/>
      <c r="AE224" s="321"/>
      <c r="AF224" s="321"/>
      <c r="AG224" s="321"/>
      <c r="AH224" s="321"/>
      <c r="AI224" s="321"/>
      <c r="AJ224" s="321"/>
      <c r="AK224" s="321"/>
      <c r="AL224" s="321"/>
      <c r="AM224" s="321"/>
      <c r="AN224" s="321"/>
      <c r="AO224" s="321"/>
      <c r="AP224" s="321"/>
      <c r="AQ224" s="321"/>
      <c r="AR224" s="321"/>
      <c r="AS224" s="321"/>
      <c r="AT224" s="321"/>
      <c r="AU224" s="321"/>
      <c r="AV224" s="321"/>
      <c r="AW224" s="321"/>
      <c r="AX224" s="321"/>
      <c r="AY224" s="321"/>
      <c r="AZ224" s="321"/>
      <c r="BA224" s="321"/>
      <c r="BB224" s="321"/>
      <c r="BC224" s="321"/>
      <c r="BD224" s="321"/>
      <c r="BE224" s="321"/>
      <c r="BF224" s="321"/>
      <c r="BG224" s="321"/>
      <c r="BH224" s="321"/>
      <c r="BI224" s="321"/>
      <c r="BJ224" s="321"/>
      <c r="BK224" s="321"/>
      <c r="BL224" s="321"/>
      <c r="BM224" s="321"/>
      <c r="BN224" s="321"/>
      <c r="BO224" s="321"/>
      <c r="BP224" s="321"/>
      <c r="BQ224" s="321"/>
      <c r="BR224" s="321"/>
      <c r="BS224" s="321"/>
      <c r="BT224" s="321"/>
      <c r="BU224" s="321"/>
      <c r="BV224" s="321"/>
      <c r="BW224" s="321"/>
      <c r="BX224" s="321"/>
      <c r="BY224" s="321"/>
    </row>
    <row r="225" spans="1:77" ht="20.100000000000001" customHeight="1">
      <c r="A225" s="321"/>
      <c r="B225" s="321"/>
      <c r="C225" s="321"/>
      <c r="D225" s="321"/>
      <c r="E225" s="321"/>
      <c r="F225" s="321"/>
      <c r="G225" s="321"/>
      <c r="H225" s="321"/>
      <c r="I225" s="321"/>
      <c r="J225" s="321"/>
      <c r="K225" s="321"/>
      <c r="L225" s="321"/>
      <c r="M225" s="321"/>
      <c r="N225" s="321"/>
      <c r="O225" s="321"/>
      <c r="P225" s="321"/>
      <c r="Q225" s="321"/>
      <c r="R225" s="321"/>
      <c r="S225" s="321"/>
      <c r="T225" s="321"/>
      <c r="U225" s="321"/>
      <c r="V225" s="321"/>
      <c r="W225" s="321"/>
      <c r="X225" s="321"/>
      <c r="Y225" s="321"/>
      <c r="Z225" s="321"/>
      <c r="AA225" s="321"/>
      <c r="AB225" s="321"/>
      <c r="AC225" s="321"/>
      <c r="AD225" s="321"/>
      <c r="AE225" s="321"/>
      <c r="AF225" s="321"/>
      <c r="AG225" s="321"/>
      <c r="AH225" s="321"/>
      <c r="AI225" s="321"/>
      <c r="AJ225" s="321"/>
      <c r="AK225" s="321"/>
      <c r="AL225" s="321"/>
      <c r="AM225" s="321"/>
      <c r="AN225" s="321"/>
      <c r="AO225" s="321"/>
      <c r="AP225" s="321"/>
      <c r="AQ225" s="321"/>
      <c r="AR225" s="321"/>
      <c r="AS225" s="321"/>
      <c r="AT225" s="321"/>
      <c r="AU225" s="321"/>
      <c r="AV225" s="321"/>
      <c r="AW225" s="321"/>
      <c r="AX225" s="321"/>
      <c r="AY225" s="321"/>
      <c r="AZ225" s="321"/>
      <c r="BA225" s="321"/>
      <c r="BB225" s="321"/>
      <c r="BC225" s="321"/>
      <c r="BD225" s="321"/>
      <c r="BE225" s="321"/>
      <c r="BF225" s="321"/>
      <c r="BG225" s="321"/>
      <c r="BH225" s="321"/>
      <c r="BI225" s="321"/>
      <c r="BJ225" s="321"/>
      <c r="BK225" s="321"/>
      <c r="BL225" s="321"/>
      <c r="BM225" s="321"/>
      <c r="BN225" s="321"/>
      <c r="BO225" s="321"/>
      <c r="BP225" s="321"/>
      <c r="BQ225" s="321"/>
      <c r="BR225" s="321"/>
      <c r="BS225" s="321"/>
      <c r="BT225" s="321"/>
      <c r="BU225" s="321"/>
      <c r="BV225" s="321"/>
      <c r="BW225" s="321"/>
      <c r="BX225" s="321"/>
      <c r="BY225" s="321"/>
    </row>
    <row r="226" spans="1:77" ht="20.100000000000001" customHeight="1">
      <c r="A226" s="321"/>
      <c r="B226" s="321"/>
      <c r="C226" s="321"/>
      <c r="D226" s="321"/>
      <c r="E226" s="321"/>
      <c r="F226" s="321"/>
      <c r="G226" s="321"/>
      <c r="H226" s="321"/>
      <c r="I226" s="321"/>
      <c r="J226" s="321"/>
      <c r="K226" s="321"/>
      <c r="L226" s="321"/>
      <c r="M226" s="321"/>
      <c r="N226" s="321"/>
      <c r="O226" s="321"/>
      <c r="P226" s="321"/>
      <c r="Q226" s="321"/>
      <c r="R226" s="321"/>
      <c r="S226" s="321"/>
      <c r="T226" s="321"/>
      <c r="U226" s="321"/>
      <c r="V226" s="321"/>
      <c r="W226" s="321"/>
      <c r="X226" s="321"/>
      <c r="Y226" s="321"/>
      <c r="Z226" s="321"/>
      <c r="AA226" s="321"/>
      <c r="AB226" s="321"/>
      <c r="AC226" s="321"/>
      <c r="AD226" s="321"/>
      <c r="AE226" s="321"/>
      <c r="AF226" s="321"/>
      <c r="AG226" s="321"/>
      <c r="AH226" s="321"/>
      <c r="AI226" s="321"/>
      <c r="AJ226" s="321"/>
      <c r="AK226" s="321"/>
      <c r="AL226" s="321"/>
      <c r="AM226" s="321"/>
      <c r="AN226" s="321"/>
      <c r="AO226" s="321"/>
      <c r="AP226" s="321"/>
      <c r="AQ226" s="321"/>
      <c r="AR226" s="321"/>
      <c r="AS226" s="321"/>
      <c r="AT226" s="321"/>
      <c r="AU226" s="321"/>
      <c r="AV226" s="321"/>
      <c r="AW226" s="321"/>
      <c r="AX226" s="321"/>
      <c r="AY226" s="321"/>
      <c r="AZ226" s="321"/>
      <c r="BA226" s="321"/>
      <c r="BB226" s="321"/>
      <c r="BC226" s="321"/>
      <c r="BD226" s="321"/>
      <c r="BE226" s="321"/>
      <c r="BF226" s="321"/>
      <c r="BG226" s="321"/>
      <c r="BH226" s="321"/>
      <c r="BI226" s="321"/>
      <c r="BJ226" s="321"/>
      <c r="BK226" s="321"/>
      <c r="BL226" s="321"/>
      <c r="BM226" s="321"/>
      <c r="BN226" s="321"/>
      <c r="BO226" s="321"/>
      <c r="BP226" s="321"/>
      <c r="BQ226" s="321"/>
      <c r="BR226" s="321"/>
      <c r="BS226" s="321"/>
      <c r="BT226" s="321"/>
      <c r="BU226" s="321"/>
      <c r="BV226" s="321"/>
      <c r="BW226" s="321"/>
      <c r="BX226" s="321"/>
      <c r="BY226" s="321"/>
    </row>
    <row r="227" spans="1:77" ht="20.100000000000001" customHeight="1">
      <c r="A227" s="321"/>
      <c r="B227" s="321"/>
      <c r="C227" s="321"/>
      <c r="D227" s="321"/>
      <c r="E227" s="321"/>
      <c r="F227" s="321"/>
      <c r="G227" s="321"/>
      <c r="H227" s="321"/>
      <c r="I227" s="321"/>
      <c r="J227" s="321"/>
      <c r="K227" s="321"/>
      <c r="L227" s="321"/>
      <c r="M227" s="321"/>
      <c r="N227" s="321"/>
      <c r="O227" s="321"/>
      <c r="P227" s="321"/>
      <c r="Q227" s="321"/>
      <c r="R227" s="321"/>
      <c r="S227" s="321"/>
      <c r="T227" s="321"/>
      <c r="U227" s="321"/>
      <c r="V227" s="321"/>
      <c r="W227" s="321"/>
      <c r="X227" s="321"/>
      <c r="Y227" s="321"/>
      <c r="Z227" s="321"/>
      <c r="AA227" s="321"/>
      <c r="AB227" s="321"/>
      <c r="AC227" s="321"/>
      <c r="AD227" s="321"/>
      <c r="AE227" s="321"/>
      <c r="AF227" s="321"/>
      <c r="AG227" s="321"/>
      <c r="AH227" s="321"/>
      <c r="AI227" s="321"/>
      <c r="AJ227" s="321"/>
      <c r="AK227" s="321"/>
      <c r="AL227" s="321"/>
      <c r="AM227" s="321"/>
      <c r="AN227" s="321"/>
      <c r="AO227" s="321"/>
      <c r="AP227" s="321"/>
      <c r="AQ227" s="321"/>
      <c r="AR227" s="321"/>
      <c r="AS227" s="321"/>
      <c r="AT227" s="321"/>
      <c r="AU227" s="321"/>
      <c r="AV227" s="321"/>
      <c r="AW227" s="321"/>
      <c r="AX227" s="321"/>
      <c r="AY227" s="321"/>
      <c r="AZ227" s="321"/>
      <c r="BA227" s="321"/>
      <c r="BB227" s="321"/>
      <c r="BC227" s="321"/>
      <c r="BD227" s="321"/>
      <c r="BE227" s="321"/>
      <c r="BF227" s="321"/>
      <c r="BG227" s="321"/>
      <c r="BH227" s="321"/>
      <c r="BI227" s="321"/>
      <c r="BJ227" s="321"/>
      <c r="BK227" s="321"/>
      <c r="BL227" s="321"/>
      <c r="BM227" s="321"/>
      <c r="BN227" s="321"/>
      <c r="BO227" s="321"/>
      <c r="BP227" s="321"/>
      <c r="BQ227" s="321"/>
      <c r="BR227" s="321"/>
      <c r="BS227" s="321"/>
      <c r="BT227" s="321"/>
      <c r="BU227" s="321"/>
      <c r="BV227" s="321"/>
      <c r="BW227" s="321"/>
      <c r="BX227" s="321"/>
      <c r="BY227" s="321"/>
    </row>
    <row r="228" spans="1:77" ht="24.75" customHeight="1">
      <c r="A228" s="321"/>
      <c r="B228" s="321"/>
      <c r="C228" s="321"/>
      <c r="D228" s="321"/>
      <c r="E228" s="321"/>
      <c r="F228" s="321"/>
      <c r="G228" s="321"/>
      <c r="H228" s="321"/>
      <c r="I228" s="321"/>
      <c r="J228" s="321"/>
      <c r="K228" s="321"/>
      <c r="L228" s="321"/>
      <c r="M228" s="321"/>
      <c r="N228" s="321"/>
      <c r="O228" s="321"/>
      <c r="P228" s="321"/>
      <c r="Q228" s="321"/>
      <c r="R228" s="321"/>
      <c r="S228" s="321"/>
      <c r="T228" s="321"/>
      <c r="U228" s="321"/>
      <c r="V228" s="321"/>
      <c r="W228" s="321"/>
      <c r="X228" s="321"/>
      <c r="Y228" s="321"/>
      <c r="Z228" s="321"/>
      <c r="AA228" s="321"/>
      <c r="AB228" s="321"/>
      <c r="AC228" s="321"/>
      <c r="AD228" s="321"/>
      <c r="AE228" s="321"/>
      <c r="AF228" s="321"/>
      <c r="AG228" s="321"/>
      <c r="AH228" s="321"/>
      <c r="AI228" s="321"/>
      <c r="AJ228" s="321"/>
      <c r="AK228" s="321"/>
      <c r="AL228" s="321"/>
      <c r="AM228" s="321"/>
      <c r="AN228" s="321"/>
      <c r="AO228" s="321"/>
      <c r="AP228" s="321"/>
      <c r="AQ228" s="321"/>
      <c r="AR228" s="321"/>
      <c r="AS228" s="321"/>
      <c r="AT228" s="321"/>
      <c r="AU228" s="321"/>
      <c r="AV228" s="321"/>
      <c r="AW228" s="321"/>
      <c r="AX228" s="321"/>
      <c r="AY228" s="321"/>
      <c r="AZ228" s="321"/>
      <c r="BA228" s="321"/>
      <c r="BB228" s="321"/>
      <c r="BC228" s="321"/>
      <c r="BD228" s="321"/>
      <c r="BE228" s="321"/>
      <c r="BF228" s="321"/>
      <c r="BG228" s="321"/>
      <c r="BH228" s="321"/>
      <c r="BI228" s="321"/>
      <c r="BJ228" s="321"/>
      <c r="BK228" s="321"/>
      <c r="BL228" s="321"/>
      <c r="BM228" s="321"/>
      <c r="BN228" s="321"/>
      <c r="BO228" s="321"/>
      <c r="BP228" s="321"/>
      <c r="BQ228" s="321"/>
      <c r="BR228" s="321"/>
      <c r="BS228" s="321"/>
      <c r="BT228" s="321"/>
      <c r="BU228" s="321"/>
      <c r="BV228" s="321"/>
      <c r="BW228" s="321"/>
      <c r="BX228" s="321"/>
      <c r="BY228" s="321"/>
    </row>
    <row r="229" spans="1:77" ht="20.100000000000001" customHeight="1">
      <c r="A229" s="321"/>
      <c r="B229" s="321"/>
      <c r="C229" s="321"/>
      <c r="D229" s="321"/>
      <c r="E229" s="321"/>
      <c r="F229" s="321"/>
      <c r="G229" s="321"/>
      <c r="H229" s="321"/>
      <c r="I229" s="321"/>
      <c r="J229" s="321"/>
      <c r="K229" s="321"/>
      <c r="L229" s="321"/>
      <c r="M229" s="321"/>
      <c r="N229" s="321"/>
      <c r="O229" s="321"/>
      <c r="P229" s="321"/>
      <c r="Q229" s="321"/>
      <c r="R229" s="321"/>
      <c r="S229" s="321"/>
      <c r="T229" s="321"/>
      <c r="U229" s="321"/>
      <c r="V229" s="321"/>
      <c r="W229" s="321"/>
      <c r="X229" s="321"/>
      <c r="Y229" s="321"/>
      <c r="Z229" s="321"/>
      <c r="AA229" s="321"/>
      <c r="AB229" s="321"/>
      <c r="AC229" s="321"/>
      <c r="AD229" s="321"/>
      <c r="AE229" s="321"/>
      <c r="AF229" s="321"/>
      <c r="AG229" s="321"/>
      <c r="AH229" s="321"/>
      <c r="AI229" s="321"/>
      <c r="AJ229" s="321"/>
      <c r="AK229" s="321"/>
      <c r="AL229" s="321"/>
      <c r="AM229" s="321"/>
      <c r="AN229" s="321"/>
      <c r="AO229" s="321"/>
      <c r="AP229" s="321"/>
      <c r="AQ229" s="321"/>
      <c r="AR229" s="321"/>
      <c r="AS229" s="321"/>
      <c r="AT229" s="321"/>
      <c r="AU229" s="321"/>
      <c r="AV229" s="321"/>
      <c r="AW229" s="321"/>
      <c r="AX229" s="321"/>
      <c r="AY229" s="321"/>
      <c r="AZ229" s="321"/>
      <c r="BA229" s="321"/>
      <c r="BB229" s="321"/>
      <c r="BC229" s="321"/>
      <c r="BD229" s="321"/>
      <c r="BE229" s="321"/>
      <c r="BF229" s="321"/>
      <c r="BG229" s="321"/>
      <c r="BH229" s="321"/>
      <c r="BI229" s="321"/>
      <c r="BJ229" s="321"/>
      <c r="BK229" s="321"/>
      <c r="BL229" s="321"/>
      <c r="BM229" s="321"/>
      <c r="BN229" s="321"/>
      <c r="BO229" s="321"/>
      <c r="BP229" s="321"/>
      <c r="BQ229" s="321"/>
      <c r="BR229" s="321"/>
      <c r="BS229" s="321"/>
      <c r="BT229" s="321"/>
      <c r="BU229" s="321"/>
      <c r="BV229" s="321"/>
      <c r="BW229" s="321"/>
      <c r="BX229" s="321"/>
      <c r="BY229" s="321"/>
    </row>
    <row r="230" spans="1:77" ht="20.100000000000001" customHeight="1">
      <c r="A230" s="321"/>
      <c r="B230" s="321"/>
      <c r="C230" s="321"/>
      <c r="D230" s="321"/>
      <c r="E230" s="321"/>
      <c r="F230" s="321"/>
      <c r="G230" s="321"/>
      <c r="H230" s="321"/>
      <c r="I230" s="321"/>
      <c r="J230" s="321"/>
      <c r="K230" s="321"/>
      <c r="L230" s="321"/>
      <c r="M230" s="321"/>
      <c r="N230" s="321"/>
      <c r="O230" s="321"/>
      <c r="P230" s="321"/>
      <c r="Q230" s="321"/>
      <c r="R230" s="321"/>
      <c r="S230" s="321"/>
      <c r="T230" s="321"/>
      <c r="U230" s="321"/>
      <c r="V230" s="321"/>
      <c r="W230" s="321"/>
      <c r="X230" s="321"/>
      <c r="Y230" s="321"/>
      <c r="Z230" s="321"/>
      <c r="AA230" s="321"/>
      <c r="AB230" s="321"/>
      <c r="AC230" s="321"/>
      <c r="AD230" s="321"/>
      <c r="AE230" s="321"/>
      <c r="AF230" s="321"/>
      <c r="AG230" s="321"/>
      <c r="AH230" s="321"/>
      <c r="AI230" s="321"/>
      <c r="AJ230" s="321"/>
      <c r="AK230" s="321"/>
      <c r="AL230" s="321"/>
      <c r="AM230" s="321"/>
      <c r="AN230" s="321"/>
      <c r="AO230" s="321"/>
      <c r="AP230" s="321"/>
      <c r="AQ230" s="321"/>
      <c r="AR230" s="321"/>
      <c r="AS230" s="321"/>
      <c r="AT230" s="321"/>
      <c r="AU230" s="321"/>
      <c r="AV230" s="321"/>
      <c r="AW230" s="321"/>
      <c r="AX230" s="321"/>
      <c r="AY230" s="321"/>
      <c r="AZ230" s="321"/>
      <c r="BA230" s="321"/>
      <c r="BB230" s="321"/>
      <c r="BC230" s="321"/>
      <c r="BD230" s="321"/>
      <c r="BE230" s="321"/>
      <c r="BF230" s="321"/>
      <c r="BG230" s="321"/>
      <c r="BH230" s="321"/>
      <c r="BI230" s="321"/>
      <c r="BJ230" s="321"/>
      <c r="BK230" s="321"/>
      <c r="BL230" s="321"/>
      <c r="BM230" s="321"/>
      <c r="BN230" s="321"/>
      <c r="BO230" s="321"/>
      <c r="BP230" s="321"/>
      <c r="BQ230" s="321"/>
      <c r="BR230" s="321"/>
      <c r="BS230" s="321"/>
      <c r="BT230" s="321"/>
      <c r="BU230" s="321"/>
      <c r="BV230" s="321"/>
      <c r="BW230" s="321"/>
      <c r="BX230" s="321"/>
      <c r="BY230" s="321"/>
    </row>
    <row r="231" spans="1:77" ht="20.100000000000001" customHeight="1">
      <c r="A231" s="321"/>
      <c r="B231" s="321"/>
      <c r="C231" s="321"/>
      <c r="D231" s="321"/>
      <c r="E231" s="321"/>
      <c r="F231" s="321"/>
      <c r="G231" s="321"/>
      <c r="H231" s="321"/>
      <c r="I231" s="321"/>
      <c r="J231" s="321"/>
      <c r="K231" s="321"/>
      <c r="L231" s="321"/>
      <c r="M231" s="321"/>
      <c r="N231" s="321"/>
      <c r="O231" s="321"/>
      <c r="P231" s="321"/>
      <c r="Q231" s="321"/>
      <c r="R231" s="321"/>
      <c r="S231" s="321"/>
      <c r="T231" s="321"/>
      <c r="U231" s="321"/>
      <c r="V231" s="321"/>
      <c r="W231" s="321"/>
      <c r="X231" s="321"/>
      <c r="Y231" s="321"/>
      <c r="Z231" s="321"/>
      <c r="AA231" s="321"/>
      <c r="AB231" s="321"/>
      <c r="AC231" s="321"/>
      <c r="AD231" s="321"/>
      <c r="AE231" s="321"/>
      <c r="AF231" s="321"/>
      <c r="AG231" s="321"/>
      <c r="AH231" s="321"/>
      <c r="AI231" s="321"/>
      <c r="AJ231" s="321"/>
      <c r="AK231" s="321"/>
      <c r="AL231" s="321"/>
      <c r="AM231" s="321"/>
      <c r="AN231" s="321"/>
      <c r="AO231" s="321"/>
      <c r="AP231" s="321"/>
      <c r="AQ231" s="321"/>
      <c r="AR231" s="321"/>
      <c r="AS231" s="321"/>
      <c r="AT231" s="321"/>
      <c r="AU231" s="321"/>
      <c r="AV231" s="321"/>
      <c r="AW231" s="321"/>
      <c r="AX231" s="321"/>
      <c r="AY231" s="321"/>
      <c r="AZ231" s="321"/>
      <c r="BA231" s="321"/>
      <c r="BB231" s="321"/>
      <c r="BC231" s="321"/>
      <c r="BD231" s="321"/>
      <c r="BE231" s="321"/>
      <c r="BF231" s="321"/>
      <c r="BG231" s="321"/>
      <c r="BH231" s="321"/>
      <c r="BI231" s="321"/>
      <c r="BJ231" s="321"/>
      <c r="BK231" s="321"/>
      <c r="BL231" s="321"/>
      <c r="BM231" s="321"/>
      <c r="BN231" s="321"/>
      <c r="BO231" s="321"/>
      <c r="BP231" s="321"/>
      <c r="BQ231" s="321"/>
      <c r="BR231" s="321"/>
      <c r="BS231" s="321"/>
      <c r="BT231" s="321"/>
      <c r="BU231" s="321"/>
      <c r="BV231" s="321"/>
      <c r="BW231" s="321"/>
      <c r="BX231" s="321"/>
      <c r="BY231" s="321"/>
    </row>
    <row r="232" spans="1:77" ht="24.75" customHeight="1">
      <c r="A232" s="321"/>
      <c r="B232" s="321"/>
      <c r="C232" s="321"/>
      <c r="D232" s="321"/>
      <c r="E232" s="321"/>
      <c r="F232" s="321"/>
      <c r="G232" s="321"/>
      <c r="H232" s="321"/>
      <c r="I232" s="321"/>
      <c r="J232" s="321"/>
      <c r="K232" s="321"/>
      <c r="L232" s="321"/>
      <c r="M232" s="321"/>
      <c r="N232" s="321"/>
      <c r="O232" s="321"/>
      <c r="P232" s="321"/>
      <c r="Q232" s="321"/>
      <c r="R232" s="321"/>
      <c r="S232" s="321"/>
      <c r="T232" s="321"/>
      <c r="U232" s="321"/>
      <c r="V232" s="321"/>
      <c r="W232" s="321"/>
      <c r="X232" s="321"/>
      <c r="Y232" s="321"/>
      <c r="Z232" s="321"/>
      <c r="AA232" s="321"/>
      <c r="AB232" s="321"/>
      <c r="AC232" s="321"/>
      <c r="AD232" s="321"/>
      <c r="AE232" s="321"/>
      <c r="AF232" s="321"/>
      <c r="AG232" s="321"/>
      <c r="AH232" s="321"/>
      <c r="AI232" s="321"/>
      <c r="AJ232" s="321"/>
      <c r="AK232" s="321"/>
      <c r="AL232" s="321"/>
      <c r="AM232" s="321"/>
      <c r="AN232" s="321"/>
      <c r="AO232" s="321"/>
      <c r="AP232" s="321"/>
      <c r="AQ232" s="321"/>
      <c r="AR232" s="321"/>
      <c r="AS232" s="321"/>
      <c r="AT232" s="321"/>
      <c r="AU232" s="321"/>
      <c r="AV232" s="321"/>
      <c r="AW232" s="321"/>
      <c r="AX232" s="321"/>
      <c r="AY232" s="321"/>
      <c r="AZ232" s="321"/>
      <c r="BA232" s="321"/>
      <c r="BB232" s="321"/>
      <c r="BC232" s="321"/>
      <c r="BD232" s="321"/>
      <c r="BE232" s="321"/>
      <c r="BF232" s="321"/>
      <c r="BG232" s="321"/>
      <c r="BH232" s="321"/>
      <c r="BI232" s="321"/>
      <c r="BJ232" s="321"/>
      <c r="BK232" s="321"/>
      <c r="BL232" s="321"/>
      <c r="BM232" s="321"/>
      <c r="BN232" s="321"/>
      <c r="BO232" s="321"/>
      <c r="BP232" s="321"/>
      <c r="BQ232" s="321"/>
      <c r="BR232" s="321"/>
      <c r="BS232" s="321"/>
      <c r="BT232" s="321"/>
      <c r="BU232" s="321"/>
      <c r="BV232" s="321"/>
      <c r="BW232" s="321"/>
      <c r="BX232" s="321"/>
      <c r="BY232" s="321"/>
    </row>
    <row r="233" spans="1:77" ht="24.75" customHeight="1">
      <c r="A233" s="321"/>
      <c r="B233" s="321"/>
      <c r="C233" s="321"/>
      <c r="D233" s="321"/>
      <c r="E233" s="321"/>
      <c r="F233" s="321"/>
      <c r="G233" s="321"/>
      <c r="H233" s="321"/>
      <c r="I233" s="321"/>
      <c r="J233" s="321"/>
      <c r="K233" s="321"/>
      <c r="L233" s="321"/>
      <c r="M233" s="321"/>
      <c r="N233" s="321"/>
      <c r="O233" s="321"/>
      <c r="P233" s="321"/>
      <c r="Q233" s="321"/>
      <c r="R233" s="321"/>
      <c r="S233" s="321"/>
      <c r="T233" s="321"/>
      <c r="U233" s="321"/>
      <c r="V233" s="321"/>
      <c r="W233" s="321"/>
      <c r="X233" s="321"/>
      <c r="Y233" s="321"/>
      <c r="Z233" s="321"/>
      <c r="AA233" s="321"/>
      <c r="AB233" s="321"/>
      <c r="AC233" s="321"/>
      <c r="AD233" s="321"/>
      <c r="AE233" s="321"/>
      <c r="AF233" s="321"/>
      <c r="AG233" s="321"/>
      <c r="AH233" s="321"/>
      <c r="AI233" s="321"/>
      <c r="AJ233" s="321"/>
      <c r="AK233" s="321"/>
      <c r="AL233" s="321"/>
      <c r="AM233" s="321"/>
      <c r="AN233" s="321"/>
      <c r="AO233" s="321"/>
      <c r="AP233" s="321"/>
      <c r="AQ233" s="321"/>
      <c r="AR233" s="321"/>
      <c r="AS233" s="321"/>
      <c r="AT233" s="321"/>
      <c r="AU233" s="321"/>
      <c r="AV233" s="321"/>
      <c r="AW233" s="321"/>
      <c r="AX233" s="321"/>
      <c r="AY233" s="321"/>
      <c r="AZ233" s="321"/>
      <c r="BA233" s="321"/>
      <c r="BB233" s="321"/>
      <c r="BC233" s="321"/>
      <c r="BD233" s="321"/>
      <c r="BE233" s="321"/>
      <c r="BF233" s="321"/>
      <c r="BG233" s="321"/>
      <c r="BH233" s="321"/>
      <c r="BI233" s="321"/>
      <c r="BJ233" s="321"/>
      <c r="BK233" s="321"/>
      <c r="BL233" s="321"/>
      <c r="BM233" s="321"/>
      <c r="BN233" s="321"/>
      <c r="BO233" s="321"/>
      <c r="BP233" s="321"/>
      <c r="BQ233" s="321"/>
      <c r="BR233" s="321"/>
      <c r="BS233" s="321"/>
      <c r="BT233" s="321"/>
      <c r="BU233" s="321"/>
      <c r="BV233" s="321"/>
      <c r="BW233" s="321"/>
      <c r="BX233" s="321"/>
      <c r="BY233" s="321"/>
    </row>
    <row r="234" spans="1:77" ht="23.25" customHeight="1">
      <c r="A234" s="321"/>
      <c r="B234" s="321"/>
      <c r="C234" s="321"/>
      <c r="D234" s="321"/>
      <c r="E234" s="321"/>
      <c r="F234" s="321"/>
      <c r="G234" s="321"/>
      <c r="H234" s="321"/>
      <c r="I234" s="321"/>
      <c r="J234" s="321"/>
      <c r="K234" s="321"/>
      <c r="L234" s="321"/>
      <c r="M234" s="321"/>
      <c r="N234" s="321"/>
      <c r="O234" s="321"/>
      <c r="P234" s="321"/>
      <c r="Q234" s="321"/>
      <c r="R234" s="321"/>
      <c r="S234" s="321"/>
      <c r="T234" s="321"/>
      <c r="U234" s="321"/>
      <c r="V234" s="321"/>
      <c r="W234" s="321"/>
      <c r="X234" s="321"/>
      <c r="Y234" s="321"/>
      <c r="Z234" s="321"/>
      <c r="AA234" s="321"/>
      <c r="AB234" s="321"/>
      <c r="AC234" s="321"/>
      <c r="AD234" s="321"/>
      <c r="AE234" s="321"/>
      <c r="AF234" s="321"/>
      <c r="AG234" s="321"/>
      <c r="AH234" s="321"/>
      <c r="AI234" s="321"/>
      <c r="AJ234" s="321"/>
      <c r="AK234" s="321"/>
      <c r="AL234" s="321"/>
      <c r="AM234" s="321"/>
      <c r="AN234" s="321"/>
      <c r="AO234" s="321"/>
      <c r="AP234" s="321"/>
      <c r="AQ234" s="321"/>
      <c r="AR234" s="321"/>
      <c r="AS234" s="321"/>
      <c r="AT234" s="321"/>
      <c r="AU234" s="321"/>
      <c r="AV234" s="321"/>
      <c r="AW234" s="321"/>
      <c r="AX234" s="321"/>
      <c r="AY234" s="321"/>
      <c r="AZ234" s="321"/>
      <c r="BA234" s="321"/>
      <c r="BB234" s="321"/>
      <c r="BC234" s="321"/>
      <c r="BD234" s="321"/>
      <c r="BE234" s="321"/>
      <c r="BF234" s="321"/>
      <c r="BG234" s="321"/>
      <c r="BH234" s="321"/>
      <c r="BI234" s="321"/>
      <c r="BJ234" s="321"/>
      <c r="BK234" s="321"/>
      <c r="BL234" s="321"/>
      <c r="BM234" s="321"/>
      <c r="BN234" s="321"/>
      <c r="BO234" s="321"/>
      <c r="BP234" s="321"/>
      <c r="BQ234" s="321"/>
      <c r="BR234" s="321"/>
      <c r="BS234" s="321"/>
      <c r="BT234" s="321"/>
      <c r="BU234" s="321"/>
      <c r="BV234" s="321"/>
      <c r="BW234" s="321"/>
      <c r="BX234" s="321"/>
      <c r="BY234" s="321"/>
    </row>
    <row r="235" spans="1:77" ht="25.5" customHeight="1">
      <c r="A235" s="321"/>
      <c r="B235" s="321"/>
      <c r="C235" s="321"/>
      <c r="D235" s="321"/>
      <c r="E235" s="321"/>
      <c r="F235" s="321"/>
      <c r="G235" s="321"/>
      <c r="H235" s="321"/>
      <c r="I235" s="321"/>
      <c r="J235" s="321"/>
      <c r="K235" s="321"/>
      <c r="L235" s="321"/>
      <c r="M235" s="321"/>
      <c r="N235" s="321"/>
      <c r="O235" s="321"/>
      <c r="P235" s="321"/>
      <c r="Q235" s="321"/>
      <c r="R235" s="321"/>
      <c r="S235" s="321"/>
      <c r="T235" s="321"/>
      <c r="U235" s="321"/>
      <c r="V235" s="321"/>
      <c r="W235" s="321"/>
      <c r="X235" s="321"/>
      <c r="Y235" s="321"/>
      <c r="Z235" s="321"/>
      <c r="AA235" s="321"/>
      <c r="AB235" s="321"/>
      <c r="AC235" s="321"/>
      <c r="AD235" s="321"/>
      <c r="AE235" s="321"/>
      <c r="AF235" s="321"/>
      <c r="AG235" s="321"/>
      <c r="AH235" s="321"/>
      <c r="AI235" s="321"/>
      <c r="AJ235" s="321"/>
      <c r="AK235" s="321"/>
      <c r="AL235" s="321"/>
      <c r="AM235" s="321"/>
      <c r="AN235" s="321"/>
      <c r="AO235" s="321"/>
      <c r="AP235" s="321"/>
      <c r="AQ235" s="321"/>
      <c r="AR235" s="321"/>
      <c r="AS235" s="321"/>
      <c r="AT235" s="321"/>
      <c r="AU235" s="321"/>
      <c r="AV235" s="321"/>
      <c r="AW235" s="321"/>
      <c r="AX235" s="321"/>
      <c r="AY235" s="321"/>
      <c r="AZ235" s="321"/>
      <c r="BA235" s="321"/>
      <c r="BB235" s="321"/>
      <c r="BC235" s="321"/>
      <c r="BD235" s="321"/>
      <c r="BE235" s="321"/>
      <c r="BF235" s="321"/>
      <c r="BG235" s="321"/>
      <c r="BH235" s="321"/>
      <c r="BI235" s="321"/>
      <c r="BJ235" s="321"/>
      <c r="BK235" s="321"/>
      <c r="BL235" s="321"/>
      <c r="BM235" s="321"/>
      <c r="BN235" s="321"/>
      <c r="BO235" s="321"/>
      <c r="BP235" s="321"/>
      <c r="BQ235" s="321"/>
      <c r="BR235" s="321"/>
      <c r="BS235" s="321"/>
      <c r="BT235" s="321"/>
      <c r="BU235" s="321"/>
      <c r="BV235" s="321"/>
      <c r="BW235" s="321"/>
      <c r="BX235" s="321"/>
      <c r="BY235" s="321"/>
    </row>
    <row r="236" spans="1:77" ht="20.100000000000001" customHeight="1">
      <c r="A236" s="321"/>
      <c r="B236" s="321"/>
      <c r="C236" s="321"/>
      <c r="D236" s="321"/>
      <c r="E236" s="321"/>
      <c r="F236" s="321"/>
      <c r="G236" s="321"/>
      <c r="H236" s="321"/>
      <c r="I236" s="321"/>
      <c r="J236" s="321"/>
      <c r="K236" s="321"/>
      <c r="L236" s="321"/>
      <c r="M236" s="321"/>
      <c r="N236" s="321"/>
      <c r="O236" s="321"/>
      <c r="P236" s="321"/>
      <c r="Q236" s="321"/>
      <c r="R236" s="321"/>
      <c r="S236" s="321"/>
      <c r="T236" s="321"/>
      <c r="U236" s="321"/>
      <c r="V236" s="321"/>
      <c r="W236" s="321"/>
      <c r="X236" s="321"/>
      <c r="Y236" s="321"/>
      <c r="Z236" s="321"/>
      <c r="AA236" s="321"/>
      <c r="AB236" s="321"/>
      <c r="AC236" s="321"/>
      <c r="AD236" s="321"/>
      <c r="AE236" s="321"/>
      <c r="AF236" s="321"/>
      <c r="AG236" s="321"/>
      <c r="AH236" s="321"/>
      <c r="AI236" s="321"/>
      <c r="AJ236" s="321"/>
      <c r="AK236" s="321"/>
      <c r="AL236" s="321"/>
      <c r="AM236" s="321"/>
      <c r="AN236" s="321"/>
      <c r="AO236" s="321"/>
      <c r="AP236" s="321"/>
      <c r="AQ236" s="321"/>
      <c r="AR236" s="321"/>
      <c r="AS236" s="321"/>
      <c r="AT236" s="321"/>
      <c r="AU236" s="321"/>
      <c r="AV236" s="321"/>
      <c r="AW236" s="321"/>
      <c r="AX236" s="321"/>
      <c r="AY236" s="321"/>
      <c r="AZ236" s="321"/>
      <c r="BA236" s="321"/>
      <c r="BB236" s="321"/>
      <c r="BC236" s="321"/>
      <c r="BD236" s="321"/>
      <c r="BE236" s="321"/>
      <c r="BF236" s="321"/>
      <c r="BG236" s="321"/>
      <c r="BH236" s="321"/>
      <c r="BI236" s="321"/>
      <c r="BJ236" s="321"/>
      <c r="BK236" s="321"/>
      <c r="BL236" s="321"/>
      <c r="BM236" s="321"/>
      <c r="BN236" s="321"/>
      <c r="BO236" s="321"/>
      <c r="BP236" s="321"/>
      <c r="BQ236" s="321"/>
      <c r="BR236" s="321"/>
      <c r="BS236" s="321"/>
      <c r="BT236" s="321"/>
      <c r="BU236" s="321"/>
      <c r="BV236" s="321"/>
      <c r="BW236" s="321"/>
      <c r="BX236" s="321"/>
      <c r="BY236" s="321"/>
    </row>
    <row r="237" spans="1:77" ht="18.75">
      <c r="A237" s="321"/>
      <c r="B237" s="321"/>
      <c r="C237" s="321"/>
      <c r="D237" s="321"/>
      <c r="E237" s="321"/>
      <c r="F237" s="321"/>
      <c r="G237" s="321"/>
      <c r="H237" s="321"/>
      <c r="I237" s="321"/>
      <c r="J237" s="321"/>
      <c r="K237" s="321"/>
      <c r="L237" s="321"/>
      <c r="M237" s="321"/>
      <c r="N237" s="321"/>
      <c r="O237" s="321"/>
      <c r="P237" s="321"/>
      <c r="Q237" s="321"/>
      <c r="R237" s="321"/>
      <c r="S237" s="321"/>
      <c r="T237" s="321"/>
      <c r="U237" s="321"/>
      <c r="V237" s="321"/>
      <c r="W237" s="321"/>
      <c r="X237" s="321"/>
      <c r="Y237" s="321"/>
      <c r="Z237" s="321"/>
      <c r="AA237" s="321"/>
      <c r="AB237" s="321"/>
      <c r="AC237" s="321"/>
      <c r="AD237" s="321"/>
      <c r="AE237" s="321"/>
      <c r="AF237" s="321"/>
      <c r="AG237" s="321"/>
      <c r="AH237" s="321"/>
      <c r="AI237" s="321"/>
      <c r="AJ237" s="321"/>
      <c r="AK237" s="321"/>
      <c r="AL237" s="321"/>
      <c r="AM237" s="321"/>
      <c r="AN237" s="321"/>
      <c r="AO237" s="321"/>
      <c r="AP237" s="321"/>
      <c r="AQ237" s="321"/>
      <c r="AR237" s="321"/>
      <c r="AS237" s="321"/>
      <c r="AT237" s="321"/>
      <c r="AU237" s="321"/>
      <c r="AV237" s="321"/>
      <c r="AW237" s="321"/>
      <c r="AX237" s="321"/>
      <c r="AY237" s="321"/>
      <c r="AZ237" s="321"/>
      <c r="BA237" s="321"/>
      <c r="BB237" s="321"/>
      <c r="BC237" s="321"/>
      <c r="BD237" s="321"/>
      <c r="BE237" s="321"/>
      <c r="BF237" s="321"/>
      <c r="BG237" s="321"/>
      <c r="BH237" s="321"/>
      <c r="BI237" s="321"/>
      <c r="BJ237" s="321"/>
      <c r="BK237" s="321"/>
      <c r="BL237" s="321"/>
      <c r="BM237" s="321"/>
      <c r="BN237" s="321"/>
      <c r="BO237" s="321"/>
      <c r="BP237" s="321"/>
      <c r="BQ237" s="321"/>
      <c r="BR237" s="321"/>
      <c r="BS237" s="321"/>
      <c r="BT237" s="321"/>
      <c r="BU237" s="321"/>
      <c r="BV237" s="321"/>
      <c r="BW237" s="321"/>
      <c r="BX237" s="321"/>
      <c r="BY237" s="321"/>
    </row>
    <row r="238" spans="1:77" ht="22.5" customHeight="1">
      <c r="A238" s="321"/>
      <c r="B238" s="321"/>
      <c r="C238" s="321"/>
      <c r="D238" s="321"/>
      <c r="E238" s="321"/>
      <c r="F238" s="321"/>
      <c r="G238" s="321"/>
      <c r="H238" s="321"/>
      <c r="I238" s="321"/>
      <c r="J238" s="321"/>
      <c r="K238" s="321"/>
      <c r="L238" s="321"/>
      <c r="M238" s="321"/>
      <c r="N238" s="321"/>
      <c r="O238" s="321"/>
      <c r="P238" s="321"/>
      <c r="Q238" s="321"/>
      <c r="R238" s="321"/>
      <c r="S238" s="321"/>
      <c r="T238" s="321"/>
      <c r="U238" s="321"/>
      <c r="V238" s="321"/>
      <c r="W238" s="321"/>
      <c r="X238" s="321"/>
      <c r="Y238" s="321"/>
      <c r="Z238" s="321"/>
      <c r="AA238" s="321"/>
      <c r="AB238" s="321"/>
      <c r="AC238" s="321"/>
      <c r="AD238" s="321"/>
      <c r="AE238" s="321"/>
      <c r="AF238" s="321"/>
      <c r="AG238" s="321"/>
      <c r="AH238" s="321"/>
      <c r="AI238" s="321"/>
      <c r="AJ238" s="321"/>
      <c r="AK238" s="321"/>
      <c r="AL238" s="321"/>
      <c r="AM238" s="321"/>
      <c r="AN238" s="321"/>
      <c r="AO238" s="321"/>
      <c r="AP238" s="321"/>
      <c r="AQ238" s="321"/>
      <c r="AR238" s="321"/>
      <c r="AS238" s="321"/>
      <c r="AT238" s="321"/>
      <c r="AU238" s="321"/>
      <c r="AV238" s="321"/>
      <c r="AW238" s="321"/>
      <c r="AX238" s="321"/>
      <c r="AY238" s="321"/>
      <c r="AZ238" s="321"/>
      <c r="BA238" s="321"/>
      <c r="BB238" s="321"/>
      <c r="BC238" s="321"/>
      <c r="BD238" s="321"/>
      <c r="BE238" s="321"/>
      <c r="BF238" s="321"/>
      <c r="BG238" s="321"/>
      <c r="BH238" s="321"/>
      <c r="BI238" s="321"/>
      <c r="BJ238" s="321"/>
      <c r="BK238" s="321"/>
      <c r="BL238" s="321"/>
      <c r="BM238" s="321"/>
      <c r="BN238" s="321"/>
      <c r="BO238" s="321"/>
      <c r="BP238" s="321"/>
      <c r="BQ238" s="321"/>
      <c r="BR238" s="321"/>
      <c r="BS238" s="321"/>
      <c r="BT238" s="321"/>
      <c r="BU238" s="321"/>
      <c r="BV238" s="321"/>
      <c r="BW238" s="321"/>
      <c r="BX238" s="321"/>
      <c r="BY238" s="321"/>
    </row>
    <row r="239" spans="1:77" ht="18.75">
      <c r="A239" s="321"/>
      <c r="B239" s="321"/>
      <c r="C239" s="321"/>
      <c r="D239" s="321"/>
      <c r="E239" s="321"/>
      <c r="F239" s="321"/>
      <c r="G239" s="321"/>
      <c r="H239" s="321"/>
      <c r="I239" s="321"/>
      <c r="J239" s="321"/>
      <c r="K239" s="321"/>
      <c r="L239" s="321"/>
      <c r="M239" s="321"/>
      <c r="N239" s="321"/>
      <c r="O239" s="321"/>
      <c r="P239" s="321"/>
      <c r="Q239" s="321"/>
      <c r="R239" s="321"/>
      <c r="S239" s="321"/>
      <c r="T239" s="321"/>
      <c r="U239" s="321"/>
      <c r="V239" s="321"/>
      <c r="W239" s="321"/>
      <c r="X239" s="321"/>
      <c r="Y239" s="321"/>
      <c r="Z239" s="321"/>
      <c r="AA239" s="321"/>
      <c r="AB239" s="321"/>
      <c r="AC239" s="321"/>
      <c r="AD239" s="321"/>
      <c r="AE239" s="321"/>
      <c r="AF239" s="321"/>
      <c r="AG239" s="321"/>
      <c r="AH239" s="321"/>
      <c r="AI239" s="321"/>
      <c r="AJ239" s="321"/>
      <c r="AK239" s="321"/>
      <c r="AL239" s="321"/>
      <c r="AM239" s="321"/>
      <c r="AN239" s="321"/>
      <c r="AO239" s="321"/>
      <c r="AP239" s="321"/>
      <c r="AQ239" s="321"/>
      <c r="AR239" s="321"/>
      <c r="AS239" s="321"/>
      <c r="AT239" s="321"/>
      <c r="AU239" s="321"/>
      <c r="AV239" s="321"/>
      <c r="AW239" s="321"/>
      <c r="AX239" s="321"/>
      <c r="AY239" s="321"/>
      <c r="AZ239" s="321"/>
      <c r="BA239" s="321"/>
      <c r="BB239" s="321"/>
      <c r="BC239" s="321"/>
      <c r="BD239" s="321"/>
      <c r="BE239" s="321"/>
      <c r="BF239" s="321"/>
      <c r="BG239" s="321"/>
      <c r="BH239" s="321"/>
      <c r="BI239" s="321"/>
      <c r="BJ239" s="321"/>
      <c r="BK239" s="321"/>
      <c r="BL239" s="321"/>
      <c r="BM239" s="321"/>
      <c r="BN239" s="321"/>
      <c r="BO239" s="321"/>
      <c r="BP239" s="321"/>
      <c r="BQ239" s="321"/>
      <c r="BR239" s="321"/>
      <c r="BS239" s="321"/>
      <c r="BT239" s="321"/>
      <c r="BU239" s="321"/>
      <c r="BV239" s="321"/>
      <c r="BW239" s="321"/>
      <c r="BX239" s="321"/>
      <c r="BY239" s="321"/>
    </row>
    <row r="240" spans="1:77" ht="18.75">
      <c r="A240" s="321"/>
      <c r="B240" s="321"/>
      <c r="C240" s="321"/>
      <c r="D240" s="321"/>
      <c r="E240" s="321"/>
      <c r="F240" s="321"/>
      <c r="G240" s="321"/>
      <c r="H240" s="321"/>
      <c r="I240" s="321"/>
      <c r="J240" s="321"/>
      <c r="K240" s="321"/>
      <c r="L240" s="321"/>
      <c r="M240" s="321"/>
      <c r="N240" s="321"/>
      <c r="O240" s="321"/>
      <c r="P240" s="321"/>
      <c r="Q240" s="321"/>
      <c r="R240" s="321"/>
      <c r="S240" s="321"/>
      <c r="T240" s="321"/>
      <c r="U240" s="321"/>
      <c r="V240" s="321"/>
      <c r="W240" s="321"/>
      <c r="X240" s="321"/>
      <c r="Y240" s="321"/>
      <c r="Z240" s="321"/>
      <c r="AA240" s="321"/>
      <c r="AB240" s="321"/>
      <c r="AC240" s="321"/>
      <c r="AD240" s="321"/>
      <c r="AE240" s="321"/>
      <c r="AF240" s="321"/>
      <c r="AG240" s="321"/>
      <c r="AH240" s="321"/>
      <c r="AI240" s="321"/>
      <c r="AJ240" s="321"/>
      <c r="AK240" s="321"/>
      <c r="AL240" s="321"/>
      <c r="AM240" s="321"/>
      <c r="AN240" s="321"/>
      <c r="AO240" s="321"/>
      <c r="AP240" s="321"/>
      <c r="AQ240" s="321"/>
      <c r="AR240" s="321"/>
      <c r="AS240" s="321"/>
      <c r="AT240" s="321"/>
      <c r="AU240" s="321"/>
      <c r="AV240" s="321"/>
      <c r="AW240" s="321"/>
      <c r="AX240" s="321"/>
      <c r="AY240" s="321"/>
      <c r="AZ240" s="321"/>
      <c r="BA240" s="321"/>
      <c r="BB240" s="321"/>
      <c r="BC240" s="321"/>
      <c r="BD240" s="321"/>
      <c r="BE240" s="321"/>
      <c r="BF240" s="321"/>
      <c r="BG240" s="321"/>
      <c r="BH240" s="321"/>
      <c r="BI240" s="321"/>
      <c r="BJ240" s="321"/>
      <c r="BK240" s="321"/>
      <c r="BL240" s="321"/>
      <c r="BM240" s="321"/>
      <c r="BN240" s="321"/>
      <c r="BO240" s="321"/>
      <c r="BP240" s="321"/>
      <c r="BQ240" s="321"/>
      <c r="BR240" s="321"/>
      <c r="BS240" s="321"/>
      <c r="BT240" s="321"/>
      <c r="BU240" s="321"/>
      <c r="BV240" s="321"/>
      <c r="BW240" s="321"/>
      <c r="BX240" s="321"/>
      <c r="BY240" s="321"/>
    </row>
    <row r="241" spans="1:77" ht="26.25" customHeight="1">
      <c r="A241" s="321"/>
      <c r="B241" s="321"/>
      <c r="C241" s="321"/>
      <c r="D241" s="321"/>
      <c r="E241" s="321"/>
      <c r="F241" s="321"/>
      <c r="G241" s="321"/>
      <c r="H241" s="321"/>
      <c r="I241" s="321"/>
      <c r="J241" s="321"/>
      <c r="K241" s="321"/>
      <c r="L241" s="321"/>
      <c r="M241" s="321"/>
      <c r="N241" s="321"/>
      <c r="O241" s="321"/>
      <c r="P241" s="321"/>
      <c r="Q241" s="321"/>
      <c r="R241" s="321"/>
      <c r="S241" s="321"/>
      <c r="T241" s="321"/>
      <c r="U241" s="321"/>
      <c r="V241" s="321"/>
      <c r="W241" s="321"/>
      <c r="X241" s="321"/>
      <c r="Y241" s="321"/>
      <c r="Z241" s="321"/>
      <c r="AA241" s="321"/>
      <c r="AB241" s="321"/>
      <c r="AC241" s="321"/>
      <c r="AD241" s="321"/>
      <c r="AE241" s="321"/>
      <c r="AF241" s="321"/>
      <c r="AG241" s="321"/>
      <c r="AH241" s="321"/>
      <c r="AI241" s="321"/>
      <c r="AJ241" s="321"/>
      <c r="AK241" s="321"/>
      <c r="AL241" s="321"/>
      <c r="AM241" s="321"/>
      <c r="AN241" s="321"/>
      <c r="AO241" s="321"/>
      <c r="AP241" s="321"/>
      <c r="AQ241" s="321"/>
      <c r="AR241" s="321"/>
      <c r="AS241" s="321"/>
      <c r="AT241" s="321"/>
      <c r="AU241" s="321"/>
      <c r="AV241" s="321"/>
      <c r="AW241" s="321"/>
      <c r="AX241" s="321"/>
      <c r="AY241" s="321"/>
      <c r="AZ241" s="321"/>
      <c r="BA241" s="321"/>
      <c r="BB241" s="321"/>
      <c r="BC241" s="321"/>
      <c r="BD241" s="321"/>
      <c r="BE241" s="321"/>
      <c r="BF241" s="321"/>
      <c r="BG241" s="321"/>
      <c r="BH241" s="321"/>
      <c r="BI241" s="321"/>
      <c r="BJ241" s="321"/>
      <c r="BK241" s="321"/>
      <c r="BL241" s="321"/>
      <c r="BM241" s="321"/>
      <c r="BN241" s="321"/>
      <c r="BO241" s="321"/>
      <c r="BP241" s="321"/>
      <c r="BQ241" s="321"/>
      <c r="BR241" s="321"/>
      <c r="BS241" s="321"/>
      <c r="BT241" s="321"/>
      <c r="BU241" s="321"/>
      <c r="BV241" s="321"/>
      <c r="BW241" s="321"/>
      <c r="BX241" s="321"/>
      <c r="BY241" s="321"/>
    </row>
    <row r="242" spans="1:77" ht="21.75" customHeight="1">
      <c r="A242" s="321"/>
      <c r="B242" s="321"/>
      <c r="C242" s="321"/>
      <c r="D242" s="321"/>
      <c r="E242" s="321"/>
      <c r="F242" s="321"/>
      <c r="G242" s="321"/>
      <c r="H242" s="321"/>
      <c r="I242" s="321"/>
      <c r="J242" s="321"/>
      <c r="K242" s="321"/>
      <c r="L242" s="321"/>
      <c r="M242" s="321"/>
      <c r="N242" s="321"/>
      <c r="O242" s="321"/>
      <c r="P242" s="321"/>
      <c r="Q242" s="321"/>
      <c r="R242" s="321"/>
      <c r="S242" s="321"/>
      <c r="T242" s="321"/>
      <c r="U242" s="321"/>
      <c r="V242" s="321"/>
      <c r="W242" s="321"/>
      <c r="X242" s="321"/>
      <c r="Y242" s="321"/>
      <c r="Z242" s="321"/>
      <c r="AA242" s="321"/>
      <c r="AB242" s="321"/>
      <c r="AC242" s="321"/>
      <c r="AD242" s="321"/>
      <c r="AE242" s="321"/>
      <c r="AF242" s="321"/>
      <c r="AG242" s="321"/>
      <c r="AH242" s="321"/>
      <c r="AI242" s="321"/>
      <c r="AJ242" s="321"/>
      <c r="AK242" s="321"/>
      <c r="AL242" s="321"/>
      <c r="AM242" s="321"/>
      <c r="AN242" s="321"/>
      <c r="AO242" s="321"/>
      <c r="AP242" s="321"/>
      <c r="AQ242" s="321"/>
      <c r="AR242" s="321"/>
      <c r="AS242" s="321"/>
      <c r="AT242" s="321"/>
      <c r="AU242" s="321"/>
      <c r="AV242" s="321"/>
      <c r="AW242" s="321"/>
      <c r="AX242" s="321"/>
      <c r="AY242" s="321"/>
      <c r="AZ242" s="321"/>
      <c r="BA242" s="321"/>
      <c r="BB242" s="321"/>
      <c r="BC242" s="321"/>
      <c r="BD242" s="321"/>
      <c r="BE242" s="321"/>
      <c r="BF242" s="321"/>
      <c r="BG242" s="321"/>
      <c r="BH242" s="321"/>
      <c r="BI242" s="321"/>
      <c r="BJ242" s="321"/>
      <c r="BK242" s="321"/>
      <c r="BL242" s="321"/>
      <c r="BM242" s="321"/>
      <c r="BN242" s="321"/>
      <c r="BO242" s="321"/>
      <c r="BP242" s="321"/>
      <c r="BQ242" s="321"/>
      <c r="BR242" s="321"/>
      <c r="BS242" s="321"/>
      <c r="BT242" s="321"/>
      <c r="BU242" s="321"/>
      <c r="BV242" s="321"/>
      <c r="BW242" s="321"/>
      <c r="BX242" s="321"/>
      <c r="BY242" s="321"/>
    </row>
    <row r="243" spans="1:77" ht="18.75">
      <c r="A243" s="321"/>
      <c r="B243" s="321"/>
      <c r="C243" s="321"/>
      <c r="D243" s="321"/>
      <c r="E243" s="321"/>
      <c r="F243" s="321"/>
      <c r="G243" s="321"/>
      <c r="H243" s="321"/>
      <c r="I243" s="321"/>
      <c r="J243" s="321"/>
      <c r="K243" s="321"/>
      <c r="L243" s="321"/>
      <c r="M243" s="321"/>
      <c r="N243" s="321"/>
      <c r="O243" s="321"/>
      <c r="P243" s="321"/>
      <c r="Q243" s="321"/>
      <c r="R243" s="321"/>
      <c r="S243" s="321"/>
      <c r="T243" s="321"/>
      <c r="U243" s="321"/>
      <c r="V243" s="321"/>
      <c r="W243" s="321"/>
      <c r="X243" s="321"/>
      <c r="Y243" s="321"/>
      <c r="Z243" s="321"/>
      <c r="AA243" s="321"/>
      <c r="AB243" s="321"/>
      <c r="AC243" s="321"/>
      <c r="AD243" s="321"/>
      <c r="AE243" s="321"/>
      <c r="AF243" s="321"/>
      <c r="AG243" s="321"/>
      <c r="AH243" s="321"/>
      <c r="AI243" s="321"/>
      <c r="AJ243" s="321"/>
      <c r="AK243" s="321"/>
      <c r="AL243" s="321"/>
      <c r="AM243" s="321"/>
      <c r="AN243" s="321"/>
      <c r="AO243" s="321"/>
      <c r="AP243" s="321"/>
      <c r="AQ243" s="321"/>
      <c r="AR243" s="321"/>
      <c r="AS243" s="321"/>
      <c r="AT243" s="321"/>
      <c r="AU243" s="321"/>
      <c r="AV243" s="321"/>
      <c r="AW243" s="321"/>
      <c r="AX243" s="321"/>
      <c r="AY243" s="321"/>
      <c r="AZ243" s="321"/>
      <c r="BA243" s="321"/>
      <c r="BB243" s="321"/>
      <c r="BC243" s="321"/>
      <c r="BD243" s="321"/>
      <c r="BE243" s="321"/>
      <c r="BF243" s="321"/>
      <c r="BG243" s="321"/>
      <c r="BH243" s="321"/>
      <c r="BI243" s="321"/>
      <c r="BJ243" s="321"/>
      <c r="BK243" s="321"/>
      <c r="BL243" s="321"/>
      <c r="BM243" s="321"/>
      <c r="BN243" s="321"/>
      <c r="BO243" s="321"/>
      <c r="BP243" s="321"/>
      <c r="BQ243" s="321"/>
      <c r="BR243" s="321"/>
      <c r="BS243" s="321"/>
      <c r="BT243" s="321"/>
      <c r="BU243" s="321"/>
      <c r="BV243" s="321"/>
      <c r="BW243" s="321"/>
      <c r="BX243" s="321"/>
      <c r="BY243" s="321"/>
    </row>
    <row r="244" spans="1:77" ht="18.75">
      <c r="A244" s="321"/>
      <c r="B244" s="321"/>
      <c r="C244" s="321"/>
      <c r="D244" s="321"/>
      <c r="E244" s="321"/>
      <c r="F244" s="321"/>
      <c r="G244" s="321"/>
      <c r="H244" s="321"/>
      <c r="I244" s="321"/>
      <c r="J244" s="321"/>
      <c r="K244" s="321"/>
      <c r="L244" s="321"/>
      <c r="M244" s="321"/>
      <c r="N244" s="321"/>
      <c r="O244" s="321"/>
      <c r="P244" s="321"/>
      <c r="Q244" s="321"/>
      <c r="R244" s="321"/>
      <c r="S244" s="321"/>
      <c r="T244" s="321"/>
      <c r="U244" s="321"/>
      <c r="V244" s="321"/>
      <c r="W244" s="321"/>
      <c r="X244" s="321"/>
      <c r="Y244" s="321"/>
      <c r="Z244" s="321"/>
      <c r="AA244" s="321"/>
      <c r="AB244" s="321"/>
      <c r="AC244" s="321"/>
      <c r="AD244" s="321"/>
      <c r="AE244" s="321"/>
      <c r="AF244" s="321"/>
      <c r="AG244" s="321"/>
      <c r="AH244" s="321"/>
      <c r="AI244" s="321"/>
      <c r="AJ244" s="321"/>
      <c r="AK244" s="321"/>
      <c r="AL244" s="321"/>
      <c r="AM244" s="321"/>
      <c r="AN244" s="321"/>
      <c r="AO244" s="321"/>
      <c r="AP244" s="321"/>
      <c r="AQ244" s="321"/>
      <c r="AR244" s="321"/>
      <c r="AS244" s="321"/>
      <c r="AT244" s="321"/>
      <c r="AU244" s="321"/>
      <c r="AV244" s="321"/>
      <c r="AW244" s="321"/>
      <c r="AX244" s="321"/>
      <c r="AY244" s="321"/>
      <c r="AZ244" s="321"/>
      <c r="BA244" s="321"/>
      <c r="BB244" s="321"/>
      <c r="BC244" s="321"/>
      <c r="BD244" s="321"/>
      <c r="BE244" s="321"/>
      <c r="BF244" s="321"/>
      <c r="BG244" s="321"/>
      <c r="BH244" s="321"/>
      <c r="BI244" s="321"/>
      <c r="BJ244" s="321"/>
      <c r="BK244" s="321"/>
      <c r="BL244" s="321"/>
      <c r="BM244" s="321"/>
      <c r="BN244" s="321"/>
      <c r="BO244" s="321"/>
      <c r="BP244" s="321"/>
      <c r="BQ244" s="321"/>
      <c r="BR244" s="321"/>
      <c r="BS244" s="321"/>
      <c r="BT244" s="321"/>
      <c r="BU244" s="321"/>
      <c r="BV244" s="321"/>
      <c r="BW244" s="321"/>
      <c r="BX244" s="321"/>
      <c r="BY244" s="321"/>
    </row>
    <row r="245" spans="1:77" ht="13.5" customHeight="1">
      <c r="A245" s="321"/>
      <c r="B245" s="321"/>
      <c r="C245" s="321"/>
      <c r="D245" s="321"/>
      <c r="E245" s="321"/>
      <c r="F245" s="321"/>
      <c r="G245" s="321"/>
      <c r="H245" s="321"/>
      <c r="I245" s="321"/>
      <c r="J245" s="321"/>
      <c r="K245" s="321"/>
      <c r="L245" s="321"/>
      <c r="M245" s="321"/>
      <c r="N245" s="321"/>
      <c r="O245" s="321"/>
      <c r="P245" s="321"/>
      <c r="Q245" s="321"/>
      <c r="R245" s="321"/>
      <c r="S245" s="321"/>
      <c r="T245" s="321"/>
      <c r="U245" s="321"/>
      <c r="V245" s="321"/>
      <c r="W245" s="321"/>
      <c r="X245" s="321"/>
      <c r="Y245" s="321"/>
      <c r="Z245" s="321"/>
      <c r="AA245" s="321"/>
      <c r="AB245" s="321"/>
      <c r="AC245" s="321"/>
      <c r="AD245" s="321"/>
      <c r="AE245" s="321"/>
      <c r="AF245" s="321"/>
      <c r="AG245" s="321"/>
      <c r="AH245" s="321"/>
      <c r="AI245" s="321"/>
      <c r="AJ245" s="321"/>
      <c r="AK245" s="321"/>
      <c r="AL245" s="321"/>
      <c r="AM245" s="321"/>
      <c r="AN245" s="321"/>
      <c r="AO245" s="321"/>
      <c r="AP245" s="321"/>
      <c r="AQ245" s="321"/>
      <c r="AR245" s="321"/>
      <c r="AS245" s="321"/>
      <c r="AT245" s="321"/>
      <c r="AU245" s="321"/>
      <c r="AV245" s="321"/>
      <c r="AW245" s="321"/>
      <c r="AX245" s="321"/>
      <c r="AY245" s="321"/>
      <c r="AZ245" s="321"/>
      <c r="BA245" s="321"/>
      <c r="BB245" s="321"/>
      <c r="BC245" s="321"/>
      <c r="BD245" s="321"/>
      <c r="BE245" s="321"/>
      <c r="BF245" s="321"/>
      <c r="BG245" s="321"/>
      <c r="BH245" s="321"/>
      <c r="BI245" s="321"/>
      <c r="BJ245" s="321"/>
      <c r="BK245" s="321"/>
      <c r="BL245" s="321"/>
      <c r="BM245" s="321"/>
      <c r="BN245" s="321"/>
      <c r="BO245" s="321"/>
      <c r="BP245" s="321"/>
      <c r="BQ245" s="321"/>
      <c r="BR245" s="321"/>
      <c r="BS245" s="321"/>
      <c r="BT245" s="321"/>
      <c r="BU245" s="321"/>
      <c r="BV245" s="321"/>
      <c r="BW245" s="321"/>
      <c r="BX245" s="321"/>
      <c r="BY245" s="321"/>
    </row>
    <row r="246" spans="1:77" ht="13.5" customHeight="1">
      <c r="A246" s="321"/>
      <c r="B246" s="321"/>
      <c r="C246" s="321"/>
      <c r="D246" s="321"/>
      <c r="E246" s="321"/>
      <c r="F246" s="321"/>
      <c r="G246" s="321"/>
      <c r="H246" s="321"/>
      <c r="I246" s="321"/>
      <c r="J246" s="321"/>
      <c r="K246" s="321"/>
      <c r="L246" s="321"/>
      <c r="M246" s="321"/>
      <c r="N246" s="321"/>
      <c r="O246" s="321"/>
      <c r="P246" s="321"/>
      <c r="Q246" s="321"/>
      <c r="R246" s="321"/>
      <c r="S246" s="321"/>
      <c r="T246" s="321"/>
      <c r="U246" s="321"/>
      <c r="V246" s="321"/>
      <c r="W246" s="321"/>
      <c r="X246" s="321"/>
      <c r="Y246" s="321"/>
      <c r="Z246" s="321"/>
      <c r="AA246" s="321"/>
      <c r="AB246" s="321"/>
      <c r="AC246" s="321"/>
      <c r="AD246" s="321"/>
      <c r="AE246" s="321"/>
      <c r="AF246" s="321"/>
      <c r="AG246" s="321"/>
      <c r="AH246" s="321"/>
      <c r="AI246" s="321"/>
      <c r="AJ246" s="321"/>
      <c r="AK246" s="321"/>
      <c r="AL246" s="321"/>
      <c r="AM246" s="321"/>
      <c r="AN246" s="321"/>
      <c r="AO246" s="321"/>
      <c r="AP246" s="321"/>
      <c r="AQ246" s="321"/>
      <c r="AR246" s="321"/>
      <c r="AS246" s="321"/>
      <c r="AT246" s="321"/>
      <c r="AU246" s="321"/>
      <c r="AV246" s="321"/>
      <c r="AW246" s="321"/>
      <c r="AX246" s="321"/>
      <c r="AY246" s="321"/>
      <c r="AZ246" s="321"/>
      <c r="BA246" s="321"/>
      <c r="BB246" s="321"/>
      <c r="BC246" s="321"/>
      <c r="BD246" s="321"/>
      <c r="BE246" s="321"/>
      <c r="BF246" s="321"/>
      <c r="BG246" s="321"/>
      <c r="BH246" s="321"/>
      <c r="BI246" s="321"/>
      <c r="BJ246" s="321"/>
      <c r="BK246" s="321"/>
      <c r="BL246" s="321"/>
      <c r="BM246" s="321"/>
      <c r="BN246" s="321"/>
      <c r="BO246" s="321"/>
      <c r="BP246" s="321"/>
      <c r="BQ246" s="321"/>
      <c r="BR246" s="321"/>
      <c r="BS246" s="321"/>
      <c r="BT246" s="321"/>
      <c r="BU246" s="321"/>
      <c r="BV246" s="321"/>
      <c r="BW246" s="321"/>
      <c r="BX246" s="321"/>
      <c r="BY246" s="321"/>
    </row>
    <row r="247" spans="1:77" ht="18.75">
      <c r="A247" s="321"/>
      <c r="B247" s="321"/>
      <c r="C247" s="321"/>
      <c r="D247" s="321"/>
      <c r="E247" s="321"/>
      <c r="F247" s="321"/>
      <c r="G247" s="321"/>
      <c r="H247" s="321"/>
      <c r="I247" s="321"/>
      <c r="J247" s="321"/>
      <c r="K247" s="321"/>
      <c r="L247" s="321"/>
      <c r="M247" s="321"/>
      <c r="N247" s="321"/>
      <c r="O247" s="321"/>
      <c r="P247" s="321"/>
      <c r="Q247" s="321"/>
      <c r="R247" s="321"/>
      <c r="S247" s="321"/>
      <c r="T247" s="321"/>
      <c r="U247" s="321"/>
      <c r="V247" s="321"/>
      <c r="W247" s="321"/>
      <c r="X247" s="321"/>
      <c r="Y247" s="321"/>
      <c r="Z247" s="321"/>
      <c r="AA247" s="321"/>
      <c r="AB247" s="321"/>
      <c r="AC247" s="321"/>
      <c r="AD247" s="321"/>
      <c r="AE247" s="321"/>
      <c r="AF247" s="321"/>
      <c r="AG247" s="321"/>
      <c r="AH247" s="321"/>
      <c r="AI247" s="321"/>
      <c r="AJ247" s="321"/>
      <c r="AK247" s="321"/>
      <c r="AL247" s="321"/>
      <c r="AM247" s="321"/>
      <c r="AN247" s="321"/>
      <c r="AO247" s="321"/>
      <c r="AP247" s="321"/>
      <c r="AQ247" s="321"/>
      <c r="AR247" s="321"/>
      <c r="AS247" s="321"/>
      <c r="AT247" s="321"/>
      <c r="AU247" s="321"/>
      <c r="AV247" s="321"/>
      <c r="AW247" s="321"/>
      <c r="AX247" s="321"/>
      <c r="AY247" s="321"/>
      <c r="AZ247" s="321"/>
      <c r="BA247" s="321"/>
      <c r="BB247" s="321"/>
      <c r="BC247" s="321"/>
      <c r="BD247" s="321"/>
      <c r="BE247" s="321"/>
      <c r="BF247" s="321"/>
      <c r="BG247" s="321"/>
      <c r="BH247" s="321"/>
      <c r="BI247" s="321"/>
      <c r="BJ247" s="321"/>
      <c r="BK247" s="321"/>
      <c r="BL247" s="321"/>
      <c r="BM247" s="321"/>
      <c r="BN247" s="321"/>
      <c r="BO247" s="321"/>
      <c r="BP247" s="321"/>
      <c r="BQ247" s="321"/>
      <c r="BR247" s="321"/>
      <c r="BS247" s="321"/>
      <c r="BT247" s="321"/>
      <c r="BU247" s="321"/>
      <c r="BV247" s="321"/>
      <c r="BW247" s="321"/>
      <c r="BX247" s="321"/>
      <c r="BY247" s="321"/>
    </row>
    <row r="248" spans="1:77" ht="25.5" customHeight="1">
      <c r="A248" s="321"/>
      <c r="B248" s="321"/>
      <c r="C248" s="321"/>
      <c r="D248" s="321"/>
      <c r="E248" s="321"/>
      <c r="F248" s="321"/>
      <c r="G248" s="321"/>
      <c r="H248" s="321"/>
      <c r="I248" s="321"/>
      <c r="J248" s="321"/>
      <c r="K248" s="321"/>
      <c r="L248" s="321"/>
      <c r="M248" s="321"/>
      <c r="N248" s="321"/>
      <c r="O248" s="321"/>
      <c r="P248" s="321"/>
      <c r="Q248" s="321"/>
      <c r="R248" s="321"/>
      <c r="S248" s="321"/>
      <c r="T248" s="321"/>
      <c r="U248" s="321"/>
      <c r="V248" s="321"/>
      <c r="W248" s="321"/>
      <c r="X248" s="321"/>
      <c r="Y248" s="321"/>
      <c r="Z248" s="321"/>
      <c r="AA248" s="321"/>
      <c r="AB248" s="321"/>
      <c r="AC248" s="321"/>
      <c r="AD248" s="321"/>
      <c r="AE248" s="321"/>
      <c r="AF248" s="321"/>
      <c r="AG248" s="321"/>
      <c r="AH248" s="321"/>
      <c r="AI248" s="321"/>
      <c r="AJ248" s="321"/>
      <c r="AK248" s="321"/>
      <c r="AL248" s="321"/>
      <c r="AM248" s="321"/>
      <c r="AN248" s="321"/>
      <c r="AO248" s="321"/>
      <c r="AP248" s="321"/>
      <c r="AQ248" s="321"/>
      <c r="AR248" s="321"/>
      <c r="AS248" s="321"/>
      <c r="AT248" s="321"/>
      <c r="AU248" s="321"/>
      <c r="AV248" s="321"/>
      <c r="AW248" s="321"/>
      <c r="AX248" s="321"/>
      <c r="AY248" s="321"/>
      <c r="AZ248" s="321"/>
      <c r="BA248" s="321"/>
      <c r="BB248" s="321"/>
      <c r="BC248" s="321"/>
      <c r="BD248" s="321"/>
      <c r="BE248" s="321"/>
      <c r="BF248" s="321"/>
      <c r="BG248" s="321"/>
      <c r="BH248" s="321"/>
      <c r="BI248" s="321"/>
      <c r="BJ248" s="321"/>
      <c r="BK248" s="321"/>
      <c r="BL248" s="321"/>
      <c r="BM248" s="321"/>
      <c r="BN248" s="321"/>
      <c r="BO248" s="321"/>
      <c r="BP248" s="321"/>
      <c r="BQ248" s="321"/>
      <c r="BR248" s="321"/>
      <c r="BS248" s="321"/>
      <c r="BT248" s="321"/>
      <c r="BU248" s="321"/>
      <c r="BV248" s="321"/>
      <c r="BW248" s="321"/>
      <c r="BX248" s="321"/>
      <c r="BY248" s="321"/>
    </row>
    <row r="249" spans="1:77" ht="20.100000000000001" customHeight="1">
      <c r="A249" s="321"/>
      <c r="B249" s="321"/>
      <c r="C249" s="321"/>
      <c r="D249" s="321"/>
      <c r="E249" s="321"/>
      <c r="F249" s="321"/>
      <c r="G249" s="321"/>
      <c r="H249" s="321"/>
      <c r="I249" s="321"/>
      <c r="J249" s="321"/>
      <c r="K249" s="321"/>
      <c r="L249" s="321"/>
      <c r="M249" s="321"/>
      <c r="N249" s="321"/>
      <c r="O249" s="321"/>
      <c r="P249" s="321"/>
      <c r="Q249" s="321"/>
      <c r="R249" s="321"/>
      <c r="S249" s="321"/>
      <c r="T249" s="321"/>
      <c r="U249" s="321"/>
      <c r="V249" s="321"/>
      <c r="W249" s="321"/>
      <c r="X249" s="321"/>
      <c r="Y249" s="321"/>
      <c r="Z249" s="321"/>
      <c r="AA249" s="321"/>
      <c r="AB249" s="321"/>
      <c r="AC249" s="321"/>
      <c r="AD249" s="321"/>
      <c r="AE249" s="321"/>
      <c r="AF249" s="321"/>
      <c r="AG249" s="321"/>
      <c r="AH249" s="321"/>
      <c r="AI249" s="321"/>
      <c r="AJ249" s="321"/>
      <c r="AK249" s="321"/>
      <c r="AL249" s="321"/>
      <c r="AM249" s="321"/>
      <c r="AN249" s="321"/>
      <c r="AO249" s="321"/>
      <c r="AP249" s="321"/>
      <c r="AQ249" s="321"/>
      <c r="AR249" s="321"/>
      <c r="AS249" s="321"/>
      <c r="AT249" s="321"/>
      <c r="AU249" s="321"/>
      <c r="AV249" s="321"/>
      <c r="AW249" s="321"/>
      <c r="AX249" s="321"/>
      <c r="AY249" s="321"/>
      <c r="AZ249" s="321"/>
      <c r="BA249" s="321"/>
      <c r="BB249" s="321"/>
      <c r="BC249" s="321"/>
      <c r="BD249" s="321"/>
      <c r="BE249" s="321"/>
      <c r="BF249" s="321"/>
      <c r="BG249" s="321"/>
      <c r="BH249" s="321"/>
      <c r="BI249" s="321"/>
      <c r="BJ249" s="321"/>
      <c r="BK249" s="321"/>
      <c r="BL249" s="321"/>
      <c r="BM249" s="321"/>
      <c r="BN249" s="321"/>
      <c r="BO249" s="321"/>
      <c r="BP249" s="321"/>
      <c r="BQ249" s="321"/>
      <c r="BR249" s="321"/>
      <c r="BS249" s="321"/>
      <c r="BT249" s="321"/>
      <c r="BU249" s="321"/>
      <c r="BV249" s="321"/>
      <c r="BW249" s="321"/>
      <c r="BX249" s="321"/>
      <c r="BY249" s="321"/>
    </row>
    <row r="250" spans="1:77" ht="20.100000000000001" customHeight="1">
      <c r="A250" s="321"/>
      <c r="B250" s="321"/>
      <c r="C250" s="321"/>
      <c r="D250" s="321"/>
      <c r="E250" s="321"/>
      <c r="F250" s="321"/>
      <c r="G250" s="321"/>
      <c r="H250" s="321"/>
      <c r="I250" s="321"/>
      <c r="J250" s="321"/>
      <c r="K250" s="321"/>
      <c r="L250" s="321"/>
      <c r="M250" s="321"/>
      <c r="N250" s="321"/>
      <c r="O250" s="321"/>
      <c r="P250" s="321"/>
      <c r="Q250" s="321"/>
      <c r="R250" s="321"/>
      <c r="S250" s="321"/>
      <c r="T250" s="321"/>
      <c r="U250" s="321"/>
      <c r="V250" s="321"/>
      <c r="W250" s="321"/>
      <c r="X250" s="321"/>
      <c r="Y250" s="321"/>
      <c r="Z250" s="321"/>
      <c r="AA250" s="321"/>
      <c r="AB250" s="321"/>
      <c r="AC250" s="321"/>
      <c r="AD250" s="321"/>
      <c r="AE250" s="321"/>
      <c r="AF250" s="321"/>
      <c r="AG250" s="321"/>
      <c r="AH250" s="321"/>
      <c r="AI250" s="321"/>
      <c r="AJ250" s="321"/>
      <c r="AK250" s="321"/>
      <c r="AL250" s="321"/>
      <c r="AM250" s="321"/>
      <c r="AN250" s="321"/>
      <c r="AO250" s="321"/>
      <c r="AP250" s="321"/>
      <c r="AQ250" s="321"/>
      <c r="AR250" s="321"/>
      <c r="AS250" s="321"/>
      <c r="AT250" s="321"/>
      <c r="AU250" s="321"/>
      <c r="AV250" s="321"/>
      <c r="AW250" s="321"/>
      <c r="AX250" s="321"/>
      <c r="AY250" s="321"/>
      <c r="AZ250" s="321"/>
      <c r="BA250" s="321"/>
      <c r="BB250" s="321"/>
      <c r="BC250" s="321"/>
      <c r="BD250" s="321"/>
      <c r="BE250" s="321"/>
      <c r="BF250" s="321"/>
      <c r="BG250" s="321"/>
      <c r="BH250" s="321"/>
      <c r="BI250" s="321"/>
      <c r="BJ250" s="321"/>
      <c r="BK250" s="321"/>
      <c r="BL250" s="321"/>
      <c r="BM250" s="321"/>
      <c r="BN250" s="321"/>
      <c r="BO250" s="321"/>
      <c r="BP250" s="321"/>
      <c r="BQ250" s="321"/>
      <c r="BR250" s="321"/>
      <c r="BS250" s="321"/>
      <c r="BT250" s="321"/>
      <c r="BU250" s="321"/>
      <c r="BV250" s="321"/>
      <c r="BW250" s="321"/>
      <c r="BX250" s="321"/>
      <c r="BY250" s="321"/>
    </row>
    <row r="251" spans="1:77" ht="20.100000000000001" customHeight="1">
      <c r="A251" s="321"/>
      <c r="B251" s="321"/>
      <c r="C251" s="321"/>
      <c r="D251" s="321"/>
      <c r="E251" s="321"/>
      <c r="F251" s="321"/>
      <c r="G251" s="321"/>
      <c r="H251" s="321"/>
      <c r="I251" s="321"/>
      <c r="J251" s="321"/>
      <c r="K251" s="321"/>
      <c r="L251" s="321"/>
      <c r="M251" s="321"/>
      <c r="N251" s="321"/>
      <c r="O251" s="321"/>
      <c r="P251" s="321"/>
      <c r="Q251" s="321"/>
      <c r="R251" s="321"/>
      <c r="S251" s="321"/>
      <c r="T251" s="321"/>
      <c r="U251" s="321"/>
      <c r="V251" s="321"/>
      <c r="W251" s="321"/>
      <c r="X251" s="321"/>
      <c r="Y251" s="321"/>
      <c r="Z251" s="321"/>
      <c r="AA251" s="321"/>
      <c r="AB251" s="321"/>
      <c r="AC251" s="321"/>
      <c r="AD251" s="321"/>
      <c r="AE251" s="321"/>
      <c r="AF251" s="321"/>
      <c r="AG251" s="321"/>
      <c r="AH251" s="321"/>
      <c r="AI251" s="321"/>
      <c r="AJ251" s="321"/>
      <c r="AK251" s="321"/>
      <c r="AL251" s="321"/>
      <c r="AM251" s="321"/>
      <c r="AN251" s="321"/>
      <c r="AO251" s="321"/>
      <c r="AP251" s="321"/>
      <c r="AQ251" s="321"/>
      <c r="AR251" s="321"/>
      <c r="AS251" s="321"/>
      <c r="AT251" s="321"/>
      <c r="AU251" s="321"/>
      <c r="AV251" s="321"/>
      <c r="AW251" s="321"/>
      <c r="AX251" s="321"/>
      <c r="AY251" s="321"/>
      <c r="AZ251" s="321"/>
      <c r="BA251" s="321"/>
      <c r="BB251" s="321"/>
      <c r="BC251" s="321"/>
      <c r="BD251" s="321"/>
      <c r="BE251" s="321"/>
      <c r="BF251" s="321"/>
      <c r="BG251" s="321"/>
      <c r="BH251" s="321"/>
      <c r="BI251" s="321"/>
      <c r="BJ251" s="321"/>
      <c r="BK251" s="321"/>
      <c r="BL251" s="321"/>
      <c r="BM251" s="321"/>
      <c r="BN251" s="321"/>
      <c r="BO251" s="321"/>
      <c r="BP251" s="321"/>
      <c r="BQ251" s="321"/>
      <c r="BR251" s="321"/>
      <c r="BS251" s="321"/>
      <c r="BT251" s="321"/>
      <c r="BU251" s="321"/>
      <c r="BV251" s="321"/>
      <c r="BW251" s="321"/>
      <c r="BX251" s="321"/>
      <c r="BY251" s="321"/>
    </row>
    <row r="252" spans="1:77" ht="20.100000000000001" customHeight="1">
      <c r="A252" s="321"/>
      <c r="B252" s="321"/>
      <c r="C252" s="321"/>
      <c r="D252" s="321"/>
      <c r="E252" s="321"/>
      <c r="F252" s="321"/>
      <c r="G252" s="321"/>
      <c r="H252" s="321"/>
      <c r="I252" s="321"/>
      <c r="J252" s="321"/>
      <c r="K252" s="321"/>
      <c r="L252" s="321"/>
      <c r="M252" s="321"/>
      <c r="N252" s="321"/>
      <c r="O252" s="321"/>
      <c r="P252" s="321"/>
      <c r="Q252" s="321"/>
      <c r="R252" s="321"/>
      <c r="S252" s="321"/>
      <c r="T252" s="321"/>
      <c r="U252" s="321"/>
      <c r="V252" s="321"/>
      <c r="W252" s="321"/>
      <c r="X252" s="321"/>
      <c r="Y252" s="321"/>
      <c r="Z252" s="321"/>
      <c r="AA252" s="321"/>
      <c r="AB252" s="321"/>
      <c r="AC252" s="321"/>
      <c r="AD252" s="321"/>
      <c r="AE252" s="321"/>
      <c r="AF252" s="321"/>
      <c r="AG252" s="321"/>
      <c r="AH252" s="321"/>
      <c r="AI252" s="321"/>
      <c r="AJ252" s="321"/>
      <c r="AK252" s="321"/>
      <c r="AL252" s="321"/>
      <c r="AM252" s="321"/>
      <c r="AN252" s="321"/>
      <c r="AO252" s="321"/>
      <c r="AP252" s="321"/>
      <c r="AQ252" s="321"/>
      <c r="AR252" s="321"/>
      <c r="AS252" s="321"/>
      <c r="AT252" s="321"/>
      <c r="AU252" s="321"/>
      <c r="AV252" s="321"/>
      <c r="AW252" s="321"/>
      <c r="AX252" s="321"/>
      <c r="AY252" s="321"/>
      <c r="AZ252" s="321"/>
      <c r="BA252" s="321"/>
      <c r="BB252" s="321"/>
      <c r="BC252" s="321"/>
      <c r="BD252" s="321"/>
      <c r="BE252" s="321"/>
      <c r="BF252" s="321"/>
      <c r="BG252" s="321"/>
      <c r="BH252" s="321"/>
      <c r="BI252" s="321"/>
      <c r="BJ252" s="321"/>
      <c r="BK252" s="321"/>
      <c r="BL252" s="321"/>
      <c r="BM252" s="321"/>
      <c r="BN252" s="321"/>
      <c r="BO252" s="321"/>
      <c r="BP252" s="321"/>
      <c r="BQ252" s="321"/>
      <c r="BR252" s="321"/>
      <c r="BS252" s="321"/>
      <c r="BT252" s="321"/>
      <c r="BU252" s="321"/>
      <c r="BV252" s="321"/>
      <c r="BW252" s="321"/>
      <c r="BX252" s="321"/>
      <c r="BY252" s="321"/>
    </row>
    <row r="253" spans="1:77" ht="20.100000000000001" customHeight="1">
      <c r="A253" s="321"/>
      <c r="B253" s="321"/>
      <c r="C253" s="321"/>
      <c r="D253" s="321"/>
      <c r="E253" s="321"/>
      <c r="F253" s="321"/>
      <c r="G253" s="321"/>
      <c r="H253" s="321"/>
      <c r="I253" s="321"/>
      <c r="J253" s="321"/>
      <c r="K253" s="321"/>
      <c r="L253" s="321"/>
      <c r="M253" s="321"/>
      <c r="N253" s="321"/>
      <c r="O253" s="321"/>
      <c r="P253" s="321"/>
      <c r="Q253" s="321"/>
      <c r="R253" s="321"/>
      <c r="S253" s="321"/>
      <c r="T253" s="321"/>
      <c r="U253" s="321"/>
      <c r="V253" s="321"/>
      <c r="W253" s="321"/>
      <c r="X253" s="321"/>
      <c r="Y253" s="321"/>
      <c r="Z253" s="321"/>
      <c r="AA253" s="321"/>
      <c r="AB253" s="321"/>
      <c r="AC253" s="321"/>
      <c r="AD253" s="321"/>
      <c r="AE253" s="321"/>
      <c r="AF253" s="321"/>
      <c r="AG253" s="321"/>
      <c r="AH253" s="321"/>
      <c r="AI253" s="321"/>
      <c r="AJ253" s="321"/>
      <c r="AK253" s="321"/>
      <c r="AL253" s="321"/>
      <c r="AM253" s="321"/>
      <c r="AN253" s="321"/>
      <c r="AO253" s="321"/>
      <c r="AP253" s="321"/>
      <c r="AQ253" s="321"/>
      <c r="AR253" s="321"/>
      <c r="AS253" s="321"/>
      <c r="AT253" s="321"/>
      <c r="AU253" s="321"/>
      <c r="AV253" s="321"/>
      <c r="AW253" s="321"/>
      <c r="AX253" s="321"/>
      <c r="AY253" s="321"/>
      <c r="AZ253" s="321"/>
      <c r="BA253" s="321"/>
      <c r="BB253" s="321"/>
      <c r="BC253" s="321"/>
      <c r="BD253" s="321"/>
      <c r="BE253" s="321"/>
      <c r="BF253" s="321"/>
      <c r="BG253" s="321"/>
      <c r="BH253" s="321"/>
      <c r="BI253" s="321"/>
      <c r="BJ253" s="321"/>
      <c r="BK253" s="321"/>
      <c r="BL253" s="321"/>
      <c r="BM253" s="321"/>
      <c r="BN253" s="321"/>
      <c r="BO253" s="321"/>
      <c r="BP253" s="321"/>
      <c r="BQ253" s="321"/>
      <c r="BR253" s="321"/>
      <c r="BS253" s="321"/>
      <c r="BT253" s="321"/>
      <c r="BU253" s="321"/>
      <c r="BV253" s="321"/>
      <c r="BW253" s="321"/>
      <c r="BX253" s="321"/>
      <c r="BY253" s="321"/>
    </row>
    <row r="254" spans="1:77" ht="20.100000000000001" customHeight="1">
      <c r="A254" s="321"/>
      <c r="B254" s="321"/>
      <c r="C254" s="321"/>
      <c r="D254" s="321"/>
      <c r="E254" s="321"/>
      <c r="F254" s="321"/>
      <c r="G254" s="321"/>
      <c r="H254" s="321"/>
      <c r="I254" s="321"/>
      <c r="J254" s="321"/>
      <c r="K254" s="321"/>
      <c r="L254" s="321"/>
      <c r="M254" s="321"/>
      <c r="N254" s="321"/>
      <c r="O254" s="321"/>
      <c r="P254" s="321"/>
      <c r="Q254" s="321"/>
      <c r="R254" s="321"/>
      <c r="S254" s="321"/>
      <c r="T254" s="321"/>
      <c r="U254" s="321"/>
      <c r="V254" s="321"/>
      <c r="W254" s="321"/>
      <c r="X254" s="321"/>
      <c r="Y254" s="321"/>
      <c r="Z254" s="321"/>
      <c r="AA254" s="321"/>
      <c r="AB254" s="321"/>
      <c r="AC254" s="321"/>
      <c r="AD254" s="321"/>
      <c r="AE254" s="321"/>
      <c r="AF254" s="321"/>
      <c r="AG254" s="321"/>
      <c r="AH254" s="321"/>
      <c r="AI254" s="321"/>
      <c r="AJ254" s="321"/>
      <c r="AK254" s="321"/>
      <c r="AL254" s="321"/>
      <c r="AM254" s="321"/>
      <c r="AN254" s="321"/>
      <c r="AO254" s="321"/>
      <c r="AP254" s="321"/>
      <c r="AQ254" s="321"/>
      <c r="AR254" s="321"/>
      <c r="AS254" s="321"/>
      <c r="AT254" s="321"/>
      <c r="AU254" s="321"/>
      <c r="AV254" s="321"/>
      <c r="AW254" s="321"/>
      <c r="AX254" s="321"/>
      <c r="AY254" s="321"/>
      <c r="AZ254" s="321"/>
      <c r="BA254" s="321"/>
      <c r="BB254" s="321"/>
      <c r="BC254" s="321"/>
      <c r="BD254" s="321"/>
      <c r="BE254" s="321"/>
      <c r="BF254" s="321"/>
      <c r="BG254" s="321"/>
      <c r="BH254" s="321"/>
      <c r="BI254" s="321"/>
      <c r="BJ254" s="321"/>
      <c r="BK254" s="321"/>
      <c r="BL254" s="321"/>
      <c r="BM254" s="321"/>
      <c r="BN254" s="321"/>
      <c r="BO254" s="321"/>
      <c r="BP254" s="321"/>
      <c r="BQ254" s="321"/>
      <c r="BR254" s="321"/>
      <c r="BS254" s="321"/>
      <c r="BT254" s="321"/>
      <c r="BU254" s="321"/>
      <c r="BV254" s="321"/>
      <c r="BW254" s="321"/>
      <c r="BX254" s="321"/>
      <c r="BY254" s="321"/>
    </row>
    <row r="255" spans="1:77" ht="20.100000000000001" customHeight="1">
      <c r="A255" s="321"/>
      <c r="B255" s="321"/>
      <c r="C255" s="321"/>
      <c r="D255" s="321"/>
      <c r="E255" s="321"/>
      <c r="F255" s="321"/>
      <c r="G255" s="321"/>
      <c r="H255" s="321"/>
      <c r="I255" s="321"/>
      <c r="J255" s="321"/>
      <c r="K255" s="321"/>
      <c r="L255" s="321"/>
      <c r="M255" s="321"/>
      <c r="N255" s="321"/>
      <c r="O255" s="321"/>
      <c r="P255" s="321"/>
      <c r="Q255" s="321"/>
      <c r="R255" s="321"/>
      <c r="S255" s="321"/>
      <c r="T255" s="321"/>
      <c r="U255" s="321"/>
      <c r="V255" s="321"/>
      <c r="W255" s="321"/>
      <c r="X255" s="321"/>
      <c r="Y255" s="321"/>
      <c r="Z255" s="321"/>
      <c r="AA255" s="321"/>
      <c r="AB255" s="321"/>
      <c r="AC255" s="321"/>
      <c r="AD255" s="321"/>
      <c r="AE255" s="321"/>
      <c r="AF255" s="321"/>
      <c r="AG255" s="321"/>
      <c r="AH255" s="321"/>
      <c r="AI255" s="321"/>
      <c r="AJ255" s="321"/>
      <c r="AK255" s="321"/>
      <c r="AL255" s="321"/>
      <c r="AM255" s="321"/>
      <c r="AN255" s="321"/>
      <c r="AO255" s="321"/>
      <c r="AP255" s="321"/>
      <c r="AQ255" s="321"/>
      <c r="AR255" s="321"/>
      <c r="AS255" s="321"/>
      <c r="AT255" s="321"/>
      <c r="AU255" s="321"/>
      <c r="AV255" s="321"/>
      <c r="AW255" s="321"/>
      <c r="AX255" s="321"/>
      <c r="AY255" s="321"/>
      <c r="AZ255" s="321"/>
      <c r="BA255" s="321"/>
      <c r="BB255" s="321"/>
      <c r="BC255" s="321"/>
      <c r="BD255" s="321"/>
      <c r="BE255" s="321"/>
      <c r="BF255" s="321"/>
      <c r="BG255" s="321"/>
      <c r="BH255" s="321"/>
      <c r="BI255" s="321"/>
      <c r="BJ255" s="321"/>
      <c r="BK255" s="321"/>
      <c r="BL255" s="321"/>
      <c r="BM255" s="321"/>
      <c r="BN255" s="321"/>
      <c r="BO255" s="321"/>
      <c r="BP255" s="321"/>
      <c r="BQ255" s="321"/>
      <c r="BR255" s="321"/>
      <c r="BS255" s="321"/>
      <c r="BT255" s="321"/>
      <c r="BU255" s="321"/>
      <c r="BV255" s="321"/>
      <c r="BW255" s="321"/>
      <c r="BX255" s="321"/>
      <c r="BY255" s="321"/>
    </row>
    <row r="256" spans="1:77" ht="20.100000000000001" customHeight="1">
      <c r="A256" s="321"/>
      <c r="B256" s="321"/>
      <c r="C256" s="321"/>
      <c r="D256" s="321"/>
      <c r="E256" s="321"/>
      <c r="F256" s="321"/>
      <c r="G256" s="321"/>
      <c r="H256" s="321"/>
      <c r="I256" s="321"/>
      <c r="J256" s="321"/>
      <c r="K256" s="321"/>
      <c r="L256" s="321"/>
      <c r="M256" s="321"/>
      <c r="N256" s="321"/>
      <c r="O256" s="321"/>
      <c r="P256" s="321"/>
      <c r="Q256" s="321"/>
      <c r="R256" s="321"/>
      <c r="S256" s="321"/>
      <c r="T256" s="321"/>
      <c r="U256" s="321"/>
      <c r="V256" s="321"/>
      <c r="W256" s="321"/>
      <c r="X256" s="321"/>
      <c r="Y256" s="321"/>
      <c r="Z256" s="321"/>
      <c r="AA256" s="321"/>
      <c r="AB256" s="321"/>
      <c r="AC256" s="321"/>
      <c r="AD256" s="321"/>
      <c r="AE256" s="321"/>
      <c r="AF256" s="321"/>
      <c r="AG256" s="321"/>
      <c r="AH256" s="321"/>
      <c r="AI256" s="321"/>
      <c r="AJ256" s="321"/>
      <c r="AK256" s="321"/>
      <c r="AL256" s="321"/>
      <c r="AM256" s="321"/>
      <c r="AN256" s="321"/>
      <c r="AO256" s="321"/>
      <c r="AP256" s="321"/>
      <c r="AQ256" s="321"/>
      <c r="AR256" s="321"/>
      <c r="AS256" s="321"/>
      <c r="AT256" s="321"/>
      <c r="AU256" s="321"/>
      <c r="AV256" s="321"/>
      <c r="AW256" s="321"/>
      <c r="AX256" s="321"/>
      <c r="AY256" s="321"/>
      <c r="AZ256" s="321"/>
      <c r="BA256" s="321"/>
      <c r="BB256" s="321"/>
      <c r="BC256" s="321"/>
      <c r="BD256" s="321"/>
      <c r="BE256" s="321"/>
      <c r="BF256" s="321"/>
      <c r="BG256" s="321"/>
      <c r="BH256" s="321"/>
      <c r="BI256" s="321"/>
      <c r="BJ256" s="321"/>
      <c r="BK256" s="321"/>
      <c r="BL256" s="321"/>
      <c r="BM256" s="321"/>
      <c r="BN256" s="321"/>
      <c r="BO256" s="321"/>
      <c r="BP256" s="321"/>
      <c r="BQ256" s="321"/>
      <c r="BR256" s="321"/>
      <c r="BS256" s="321"/>
      <c r="BT256" s="321"/>
      <c r="BU256" s="321"/>
      <c r="BV256" s="321"/>
      <c r="BW256" s="321"/>
      <c r="BX256" s="321"/>
      <c r="BY256" s="321"/>
    </row>
    <row r="257" spans="1:77" ht="20.100000000000001" customHeight="1">
      <c r="A257" s="321"/>
      <c r="B257" s="321"/>
      <c r="C257" s="321"/>
      <c r="D257" s="321"/>
      <c r="E257" s="321"/>
      <c r="F257" s="321"/>
      <c r="G257" s="321"/>
      <c r="H257" s="321"/>
      <c r="I257" s="321"/>
      <c r="J257" s="321"/>
      <c r="K257" s="321"/>
      <c r="L257" s="321"/>
      <c r="M257" s="321"/>
      <c r="N257" s="321"/>
      <c r="O257" s="321"/>
      <c r="P257" s="321"/>
      <c r="Q257" s="321"/>
      <c r="R257" s="321"/>
      <c r="S257" s="321"/>
      <c r="T257" s="321"/>
      <c r="U257" s="321"/>
      <c r="V257" s="321"/>
      <c r="W257" s="321"/>
      <c r="X257" s="321"/>
      <c r="Y257" s="321"/>
      <c r="Z257" s="321"/>
      <c r="AA257" s="321"/>
      <c r="AB257" s="321"/>
      <c r="AC257" s="321"/>
      <c r="AD257" s="321"/>
      <c r="AE257" s="321"/>
      <c r="AF257" s="321"/>
      <c r="AG257" s="321"/>
      <c r="AH257" s="321"/>
      <c r="AI257" s="321"/>
      <c r="AJ257" s="321"/>
      <c r="AK257" s="321"/>
      <c r="AL257" s="321"/>
      <c r="AM257" s="321"/>
      <c r="AN257" s="321"/>
      <c r="AO257" s="321"/>
      <c r="AP257" s="321"/>
      <c r="AQ257" s="321"/>
      <c r="AR257" s="321"/>
      <c r="AS257" s="321"/>
      <c r="AT257" s="321"/>
      <c r="AU257" s="321"/>
      <c r="AV257" s="321"/>
      <c r="AW257" s="321"/>
      <c r="AX257" s="321"/>
      <c r="AY257" s="321"/>
      <c r="AZ257" s="321"/>
      <c r="BA257" s="321"/>
      <c r="BB257" s="321"/>
      <c r="BC257" s="321"/>
      <c r="BD257" s="321"/>
      <c r="BE257" s="321"/>
      <c r="BF257" s="321"/>
      <c r="BG257" s="321"/>
      <c r="BH257" s="321"/>
      <c r="BI257" s="321"/>
      <c r="BJ257" s="321"/>
      <c r="BK257" s="321"/>
      <c r="BL257" s="321"/>
      <c r="BM257" s="321"/>
      <c r="BN257" s="321"/>
      <c r="BO257" s="321"/>
      <c r="BP257" s="321"/>
      <c r="BQ257" s="321"/>
      <c r="BR257" s="321"/>
      <c r="BS257" s="321"/>
      <c r="BT257" s="321"/>
      <c r="BU257" s="321"/>
      <c r="BV257" s="321"/>
      <c r="BW257" s="321"/>
      <c r="BX257" s="321"/>
      <c r="BY257" s="321"/>
    </row>
    <row r="258" spans="1:77" ht="20.100000000000001" customHeight="1">
      <c r="A258" s="321"/>
      <c r="B258" s="321"/>
      <c r="C258" s="321"/>
      <c r="D258" s="321"/>
      <c r="E258" s="321"/>
      <c r="F258" s="321"/>
      <c r="G258" s="321"/>
      <c r="H258" s="321"/>
      <c r="I258" s="321"/>
      <c r="J258" s="321"/>
      <c r="K258" s="321"/>
      <c r="L258" s="321"/>
      <c r="M258" s="321"/>
      <c r="N258" s="321"/>
      <c r="O258" s="321"/>
      <c r="P258" s="321"/>
      <c r="Q258" s="321"/>
      <c r="R258" s="321"/>
      <c r="S258" s="321"/>
      <c r="T258" s="321"/>
      <c r="U258" s="321"/>
      <c r="V258" s="321"/>
      <c r="W258" s="321"/>
      <c r="X258" s="321"/>
      <c r="Y258" s="321"/>
      <c r="Z258" s="321"/>
      <c r="AA258" s="321"/>
      <c r="AB258" s="321"/>
      <c r="AC258" s="321"/>
      <c r="AD258" s="321"/>
      <c r="AE258" s="321"/>
      <c r="AF258" s="321"/>
      <c r="AG258" s="321"/>
      <c r="AH258" s="321"/>
      <c r="AI258" s="321"/>
      <c r="AJ258" s="321"/>
      <c r="AK258" s="321"/>
      <c r="AL258" s="321"/>
      <c r="AM258" s="321"/>
      <c r="AN258" s="321"/>
      <c r="AO258" s="321"/>
      <c r="AP258" s="321"/>
      <c r="AQ258" s="321"/>
      <c r="AR258" s="321"/>
      <c r="AS258" s="321"/>
      <c r="AT258" s="321"/>
      <c r="AU258" s="321"/>
      <c r="AV258" s="321"/>
      <c r="AW258" s="321"/>
      <c r="AX258" s="321"/>
      <c r="AY258" s="321"/>
      <c r="AZ258" s="321"/>
      <c r="BA258" s="321"/>
      <c r="BB258" s="321"/>
      <c r="BC258" s="321"/>
      <c r="BD258" s="321"/>
      <c r="BE258" s="321"/>
      <c r="BF258" s="321"/>
      <c r="BG258" s="321"/>
      <c r="BH258" s="321"/>
      <c r="BI258" s="321"/>
      <c r="BJ258" s="321"/>
      <c r="BK258" s="321"/>
      <c r="BL258" s="321"/>
      <c r="BM258" s="321"/>
      <c r="BN258" s="321"/>
      <c r="BO258" s="321"/>
      <c r="BP258" s="321"/>
      <c r="BQ258" s="321"/>
      <c r="BR258" s="321"/>
      <c r="BS258" s="321"/>
      <c r="BT258" s="321"/>
      <c r="BU258" s="321"/>
      <c r="BV258" s="321"/>
      <c r="BW258" s="321"/>
      <c r="BX258" s="321"/>
      <c r="BY258" s="321"/>
    </row>
    <row r="259" spans="1:77" ht="20.100000000000001" customHeight="1">
      <c r="A259" s="321"/>
      <c r="B259" s="321"/>
      <c r="C259" s="321"/>
      <c r="D259" s="321"/>
      <c r="E259" s="321"/>
      <c r="F259" s="321"/>
      <c r="G259" s="321"/>
      <c r="H259" s="321"/>
      <c r="I259" s="321"/>
      <c r="J259" s="321"/>
      <c r="K259" s="321"/>
      <c r="L259" s="321"/>
      <c r="M259" s="321"/>
      <c r="N259" s="321"/>
      <c r="O259" s="321"/>
      <c r="P259" s="321"/>
      <c r="Q259" s="321"/>
      <c r="R259" s="321"/>
      <c r="S259" s="321"/>
      <c r="T259" s="321"/>
      <c r="U259" s="321"/>
      <c r="V259" s="321"/>
      <c r="W259" s="321"/>
      <c r="X259" s="321"/>
      <c r="Y259" s="321"/>
      <c r="Z259" s="321"/>
      <c r="AA259" s="321"/>
      <c r="AB259" s="321"/>
      <c r="AC259" s="321"/>
      <c r="AD259" s="321"/>
      <c r="AE259" s="321"/>
      <c r="AF259" s="321"/>
      <c r="AG259" s="321"/>
      <c r="AH259" s="321"/>
      <c r="AI259" s="321"/>
      <c r="AJ259" s="321"/>
      <c r="AK259" s="321"/>
      <c r="AL259" s="321"/>
      <c r="AM259" s="321"/>
      <c r="AN259" s="321"/>
      <c r="AO259" s="321"/>
      <c r="AP259" s="321"/>
      <c r="AQ259" s="321"/>
      <c r="AR259" s="321"/>
      <c r="AS259" s="321"/>
      <c r="AT259" s="321"/>
      <c r="AU259" s="321"/>
      <c r="AV259" s="321"/>
      <c r="AW259" s="321"/>
      <c r="AX259" s="321"/>
      <c r="AY259" s="321"/>
      <c r="AZ259" s="321"/>
      <c r="BA259" s="321"/>
      <c r="BB259" s="321"/>
      <c r="BC259" s="321"/>
      <c r="BD259" s="321"/>
      <c r="BE259" s="321"/>
      <c r="BF259" s="321"/>
      <c r="BG259" s="321"/>
      <c r="BH259" s="321"/>
      <c r="BI259" s="321"/>
      <c r="BJ259" s="321"/>
      <c r="BK259" s="321"/>
      <c r="BL259" s="321"/>
      <c r="BM259" s="321"/>
      <c r="BN259" s="321"/>
      <c r="BO259" s="321"/>
      <c r="BP259" s="321"/>
      <c r="BQ259" s="321"/>
      <c r="BR259" s="321"/>
      <c r="BS259" s="321"/>
      <c r="BT259" s="321"/>
      <c r="BU259" s="321"/>
      <c r="BV259" s="321"/>
      <c r="BW259" s="321"/>
      <c r="BX259" s="321"/>
      <c r="BY259" s="321"/>
    </row>
    <row r="260" spans="1:77" ht="20.100000000000001" customHeight="1">
      <c r="A260" s="321"/>
      <c r="B260" s="321"/>
      <c r="C260" s="321"/>
      <c r="D260" s="321"/>
      <c r="E260" s="321"/>
      <c r="F260" s="321"/>
      <c r="G260" s="321"/>
      <c r="H260" s="321"/>
      <c r="I260" s="321"/>
      <c r="J260" s="321"/>
      <c r="K260" s="321"/>
      <c r="L260" s="321"/>
      <c r="M260" s="321"/>
      <c r="N260" s="321"/>
      <c r="O260" s="321"/>
      <c r="P260" s="321"/>
      <c r="Q260" s="321"/>
      <c r="R260" s="321"/>
      <c r="S260" s="321"/>
      <c r="T260" s="321"/>
      <c r="U260" s="321"/>
      <c r="V260" s="321"/>
      <c r="W260" s="321"/>
      <c r="X260" s="321"/>
      <c r="Y260" s="321"/>
      <c r="Z260" s="321"/>
      <c r="AA260" s="321"/>
      <c r="AB260" s="321"/>
      <c r="AC260" s="321"/>
      <c r="AD260" s="321"/>
      <c r="AE260" s="321"/>
      <c r="AF260" s="321"/>
      <c r="AG260" s="321"/>
      <c r="AH260" s="321"/>
      <c r="AI260" s="321"/>
      <c r="AJ260" s="321"/>
      <c r="AK260" s="321"/>
      <c r="AL260" s="321"/>
      <c r="AM260" s="321"/>
      <c r="AN260" s="321"/>
      <c r="AO260" s="321"/>
      <c r="AP260" s="321"/>
      <c r="AQ260" s="321"/>
      <c r="AR260" s="321"/>
      <c r="AS260" s="321"/>
      <c r="AT260" s="321"/>
      <c r="AU260" s="321"/>
      <c r="AV260" s="321"/>
      <c r="AW260" s="321"/>
      <c r="AX260" s="321"/>
      <c r="AY260" s="321"/>
      <c r="AZ260" s="321"/>
      <c r="BA260" s="321"/>
      <c r="BB260" s="321"/>
      <c r="BC260" s="321"/>
      <c r="BD260" s="321"/>
      <c r="BE260" s="321"/>
      <c r="BF260" s="321"/>
      <c r="BG260" s="321"/>
      <c r="BH260" s="321"/>
      <c r="BI260" s="321"/>
      <c r="BJ260" s="321"/>
      <c r="BK260" s="321"/>
      <c r="BL260" s="321"/>
      <c r="BM260" s="321"/>
      <c r="BN260" s="321"/>
      <c r="BO260" s="321"/>
      <c r="BP260" s="321"/>
      <c r="BQ260" s="321"/>
      <c r="BR260" s="321"/>
      <c r="BS260" s="321"/>
      <c r="BT260" s="321"/>
      <c r="BU260" s="321"/>
      <c r="BV260" s="321"/>
      <c r="BW260" s="321"/>
      <c r="BX260" s="321"/>
      <c r="BY260" s="321"/>
    </row>
    <row r="261" spans="1:77" ht="32.25" customHeight="1">
      <c r="A261" s="321"/>
      <c r="B261" s="321"/>
      <c r="C261" s="321"/>
      <c r="D261" s="321"/>
      <c r="E261" s="321"/>
      <c r="F261" s="321"/>
      <c r="G261" s="321"/>
      <c r="H261" s="321"/>
      <c r="I261" s="321"/>
      <c r="J261" s="321"/>
      <c r="K261" s="321"/>
      <c r="L261" s="321"/>
      <c r="M261" s="321"/>
      <c r="N261" s="321"/>
      <c r="O261" s="321"/>
      <c r="P261" s="321"/>
      <c r="Q261" s="321"/>
      <c r="R261" s="321"/>
      <c r="S261" s="321"/>
      <c r="T261" s="321"/>
      <c r="U261" s="321"/>
      <c r="V261" s="321"/>
      <c r="W261" s="321"/>
      <c r="X261" s="321"/>
      <c r="Y261" s="321"/>
      <c r="Z261" s="321"/>
      <c r="AA261" s="321"/>
      <c r="AB261" s="321"/>
      <c r="AC261" s="321"/>
      <c r="AD261" s="321"/>
      <c r="AE261" s="321"/>
      <c r="AF261" s="321"/>
      <c r="AG261" s="321"/>
      <c r="AH261" s="321"/>
      <c r="AI261" s="321"/>
      <c r="AJ261" s="321"/>
      <c r="AK261" s="321"/>
      <c r="AL261" s="321"/>
      <c r="AM261" s="321"/>
      <c r="AN261" s="321"/>
      <c r="AO261" s="321"/>
      <c r="AP261" s="321"/>
      <c r="AQ261" s="321"/>
      <c r="AR261" s="321"/>
      <c r="AS261" s="321"/>
      <c r="AT261" s="321"/>
      <c r="AU261" s="321"/>
      <c r="AV261" s="321"/>
      <c r="AW261" s="321"/>
      <c r="AX261" s="321"/>
      <c r="AY261" s="321"/>
      <c r="AZ261" s="321"/>
      <c r="BA261" s="321"/>
      <c r="BB261" s="321"/>
      <c r="BC261" s="321"/>
      <c r="BD261" s="321"/>
      <c r="BE261" s="321"/>
      <c r="BF261" s="321"/>
      <c r="BG261" s="321"/>
      <c r="BH261" s="321"/>
      <c r="BI261" s="321"/>
      <c r="BJ261" s="321"/>
      <c r="BK261" s="321"/>
      <c r="BL261" s="321"/>
      <c r="BM261" s="321"/>
      <c r="BN261" s="321"/>
      <c r="BO261" s="321"/>
      <c r="BP261" s="321"/>
      <c r="BQ261" s="321"/>
      <c r="BR261" s="321"/>
      <c r="BS261" s="321"/>
      <c r="BT261" s="321"/>
      <c r="BU261" s="321"/>
      <c r="BV261" s="321"/>
      <c r="BW261" s="321"/>
      <c r="BX261" s="321"/>
      <c r="BY261" s="321"/>
    </row>
    <row r="262" spans="1:77" ht="20.100000000000001" customHeight="1">
      <c r="A262" s="321"/>
      <c r="B262" s="321"/>
      <c r="C262" s="321"/>
      <c r="D262" s="321"/>
      <c r="E262" s="321"/>
      <c r="F262" s="321"/>
      <c r="G262" s="321"/>
      <c r="H262" s="321"/>
      <c r="I262" s="321"/>
      <c r="J262" s="321"/>
      <c r="K262" s="321"/>
      <c r="L262" s="321"/>
      <c r="M262" s="321"/>
      <c r="N262" s="321"/>
      <c r="O262" s="321"/>
      <c r="P262" s="321"/>
      <c r="Q262" s="321"/>
      <c r="R262" s="321"/>
      <c r="S262" s="321"/>
      <c r="T262" s="321"/>
      <c r="U262" s="321"/>
      <c r="V262" s="321"/>
      <c r="W262" s="321"/>
      <c r="X262" s="321"/>
      <c r="Y262" s="321"/>
      <c r="Z262" s="321"/>
      <c r="AA262" s="321"/>
      <c r="AB262" s="321"/>
      <c r="AC262" s="321"/>
      <c r="AD262" s="321"/>
      <c r="AE262" s="321"/>
      <c r="AF262" s="321"/>
      <c r="AG262" s="321"/>
      <c r="AH262" s="321"/>
      <c r="AI262" s="321"/>
      <c r="AJ262" s="321"/>
      <c r="AK262" s="321"/>
      <c r="AL262" s="321"/>
      <c r="AM262" s="321"/>
      <c r="AN262" s="321"/>
      <c r="AO262" s="321"/>
      <c r="AP262" s="321"/>
      <c r="AQ262" s="321"/>
      <c r="AR262" s="321"/>
      <c r="AS262" s="321"/>
      <c r="AT262" s="321"/>
      <c r="AU262" s="321"/>
      <c r="AV262" s="321"/>
      <c r="AW262" s="321"/>
      <c r="AX262" s="321"/>
      <c r="AY262" s="321"/>
      <c r="AZ262" s="321"/>
      <c r="BA262" s="321"/>
      <c r="BB262" s="321"/>
      <c r="BC262" s="321"/>
      <c r="BD262" s="321"/>
      <c r="BE262" s="321"/>
      <c r="BF262" s="321"/>
      <c r="BG262" s="321"/>
      <c r="BH262" s="321"/>
      <c r="BI262" s="321"/>
      <c r="BJ262" s="321"/>
      <c r="BK262" s="321"/>
      <c r="BL262" s="321"/>
      <c r="BM262" s="321"/>
      <c r="BN262" s="321"/>
      <c r="BO262" s="321"/>
      <c r="BP262" s="321"/>
      <c r="BQ262" s="321"/>
      <c r="BR262" s="321"/>
      <c r="BS262" s="321"/>
      <c r="BT262" s="321"/>
      <c r="BU262" s="321"/>
      <c r="BV262" s="321"/>
      <c r="BW262" s="321"/>
      <c r="BX262" s="321"/>
      <c r="BY262" s="321"/>
    </row>
    <row r="263" spans="1:77" ht="20.100000000000001" customHeight="1">
      <c r="A263" s="321"/>
      <c r="B263" s="321"/>
      <c r="C263" s="321"/>
      <c r="D263" s="321"/>
      <c r="E263" s="321"/>
      <c r="F263" s="321"/>
      <c r="G263" s="321"/>
      <c r="H263" s="321"/>
      <c r="I263" s="321"/>
      <c r="J263" s="321"/>
      <c r="K263" s="321"/>
      <c r="L263" s="321"/>
      <c r="M263" s="321"/>
      <c r="N263" s="321"/>
      <c r="O263" s="321"/>
      <c r="P263" s="321"/>
      <c r="Q263" s="321"/>
      <c r="R263" s="321"/>
      <c r="S263" s="321"/>
      <c r="T263" s="321"/>
      <c r="U263" s="321"/>
      <c r="V263" s="321"/>
      <c r="W263" s="321"/>
      <c r="X263" s="321"/>
      <c r="Y263" s="321"/>
      <c r="Z263" s="321"/>
      <c r="AA263" s="321"/>
      <c r="AB263" s="321"/>
      <c r="AC263" s="321"/>
      <c r="AD263" s="321"/>
      <c r="AE263" s="321"/>
      <c r="AF263" s="321"/>
      <c r="AG263" s="321"/>
      <c r="AH263" s="321"/>
      <c r="AI263" s="321"/>
      <c r="AJ263" s="321"/>
      <c r="AK263" s="321"/>
      <c r="AL263" s="321"/>
      <c r="AM263" s="321"/>
      <c r="AN263" s="321"/>
      <c r="AO263" s="321"/>
      <c r="AP263" s="321"/>
      <c r="AQ263" s="321"/>
      <c r="AR263" s="321"/>
      <c r="AS263" s="321"/>
      <c r="AT263" s="321"/>
      <c r="AU263" s="321"/>
      <c r="AV263" s="321"/>
      <c r="AW263" s="321"/>
      <c r="AX263" s="321"/>
      <c r="AY263" s="321"/>
      <c r="AZ263" s="321"/>
      <c r="BA263" s="321"/>
      <c r="BB263" s="321"/>
      <c r="BC263" s="321"/>
      <c r="BD263" s="321"/>
      <c r="BE263" s="321"/>
      <c r="BF263" s="321"/>
      <c r="BG263" s="321"/>
      <c r="BH263" s="321"/>
      <c r="BI263" s="321"/>
      <c r="BJ263" s="321"/>
      <c r="BK263" s="321"/>
      <c r="BL263" s="321"/>
      <c r="BM263" s="321"/>
      <c r="BN263" s="321"/>
      <c r="BO263" s="321"/>
      <c r="BP263" s="321"/>
      <c r="BQ263" s="321"/>
      <c r="BR263" s="321"/>
      <c r="BS263" s="321"/>
      <c r="BT263" s="321"/>
      <c r="BU263" s="321"/>
      <c r="BV263" s="321"/>
      <c r="BW263" s="321"/>
      <c r="BX263" s="321"/>
      <c r="BY263" s="321"/>
    </row>
    <row r="264" spans="1:77" ht="20.100000000000001" customHeight="1">
      <c r="A264" s="321"/>
      <c r="B264" s="321"/>
      <c r="C264" s="321"/>
      <c r="D264" s="321"/>
      <c r="E264" s="321"/>
      <c r="F264" s="321"/>
      <c r="G264" s="321"/>
      <c r="H264" s="321"/>
      <c r="I264" s="321"/>
      <c r="J264" s="321"/>
      <c r="K264" s="321"/>
      <c r="L264" s="321"/>
      <c r="M264" s="321"/>
      <c r="N264" s="321"/>
      <c r="O264" s="321"/>
      <c r="P264" s="321"/>
      <c r="Q264" s="321"/>
      <c r="R264" s="321"/>
      <c r="S264" s="321"/>
      <c r="T264" s="321"/>
      <c r="U264" s="321"/>
      <c r="V264" s="321"/>
      <c r="W264" s="321"/>
      <c r="X264" s="321"/>
      <c r="Y264" s="321"/>
      <c r="Z264" s="321"/>
      <c r="AA264" s="321"/>
      <c r="AB264" s="321"/>
      <c r="AC264" s="321"/>
      <c r="AD264" s="321"/>
      <c r="AE264" s="321"/>
      <c r="AF264" s="321"/>
      <c r="AG264" s="321"/>
      <c r="AH264" s="321"/>
      <c r="AI264" s="321"/>
      <c r="AJ264" s="321"/>
      <c r="AK264" s="321"/>
      <c r="AL264" s="321"/>
      <c r="AM264" s="321"/>
      <c r="AN264" s="321"/>
      <c r="AO264" s="321"/>
      <c r="AP264" s="321"/>
      <c r="AQ264" s="321"/>
      <c r="AR264" s="321"/>
      <c r="AS264" s="321"/>
      <c r="AT264" s="321"/>
      <c r="AU264" s="321"/>
      <c r="AV264" s="321"/>
      <c r="AW264" s="321"/>
      <c r="AX264" s="321"/>
      <c r="AY264" s="321"/>
      <c r="AZ264" s="321"/>
      <c r="BA264" s="321"/>
      <c r="BB264" s="321"/>
      <c r="BC264" s="321"/>
      <c r="BD264" s="321"/>
      <c r="BE264" s="321"/>
      <c r="BF264" s="321"/>
      <c r="BG264" s="321"/>
      <c r="BH264" s="321"/>
      <c r="BI264" s="321"/>
      <c r="BJ264" s="321"/>
      <c r="BK264" s="321"/>
      <c r="BL264" s="321"/>
      <c r="BM264" s="321"/>
      <c r="BN264" s="321"/>
      <c r="BO264" s="321"/>
      <c r="BP264" s="321"/>
      <c r="BQ264" s="321"/>
      <c r="BR264" s="321"/>
      <c r="BS264" s="321"/>
      <c r="BT264" s="321"/>
      <c r="BU264" s="321"/>
      <c r="BV264" s="321"/>
      <c r="BW264" s="321"/>
      <c r="BX264" s="321"/>
      <c r="BY264" s="321"/>
    </row>
    <row r="265" spans="1:77" ht="24.75" customHeight="1">
      <c r="A265" s="321"/>
      <c r="B265" s="321"/>
      <c r="C265" s="321"/>
      <c r="D265" s="321"/>
      <c r="E265" s="321"/>
      <c r="F265" s="321"/>
      <c r="G265" s="321"/>
      <c r="H265" s="321"/>
      <c r="I265" s="321"/>
      <c r="J265" s="321"/>
      <c r="K265" s="321"/>
      <c r="L265" s="321"/>
      <c r="M265" s="321"/>
      <c r="N265" s="321"/>
      <c r="O265" s="321"/>
      <c r="P265" s="321"/>
      <c r="Q265" s="321"/>
      <c r="R265" s="321"/>
      <c r="S265" s="321"/>
      <c r="T265" s="321"/>
      <c r="U265" s="321"/>
      <c r="V265" s="321"/>
      <c r="W265" s="321"/>
      <c r="X265" s="321"/>
      <c r="Y265" s="321"/>
      <c r="Z265" s="321"/>
      <c r="AA265" s="321"/>
      <c r="AB265" s="321"/>
      <c r="AC265" s="321"/>
      <c r="AD265" s="321"/>
      <c r="AE265" s="321"/>
      <c r="AF265" s="321"/>
      <c r="AG265" s="321"/>
      <c r="AH265" s="321"/>
      <c r="AI265" s="321"/>
      <c r="AJ265" s="321"/>
      <c r="AK265" s="321"/>
      <c r="AL265" s="321"/>
      <c r="AM265" s="321"/>
      <c r="AN265" s="321"/>
      <c r="AO265" s="321"/>
      <c r="AP265" s="321"/>
      <c r="AQ265" s="321"/>
      <c r="AR265" s="321"/>
      <c r="AS265" s="321"/>
      <c r="AT265" s="321"/>
      <c r="AU265" s="321"/>
      <c r="AV265" s="321"/>
      <c r="AW265" s="321"/>
      <c r="AX265" s="321"/>
      <c r="AY265" s="321"/>
      <c r="AZ265" s="321"/>
      <c r="BA265" s="321"/>
      <c r="BB265" s="321"/>
      <c r="BC265" s="321"/>
      <c r="BD265" s="321"/>
      <c r="BE265" s="321"/>
      <c r="BF265" s="321"/>
      <c r="BG265" s="321"/>
      <c r="BH265" s="321"/>
      <c r="BI265" s="321"/>
      <c r="BJ265" s="321"/>
      <c r="BK265" s="321"/>
      <c r="BL265" s="321"/>
      <c r="BM265" s="321"/>
      <c r="BN265" s="321"/>
      <c r="BO265" s="321"/>
      <c r="BP265" s="321"/>
      <c r="BQ265" s="321"/>
      <c r="BR265" s="321"/>
      <c r="BS265" s="321"/>
      <c r="BT265" s="321"/>
      <c r="BU265" s="321"/>
      <c r="BV265" s="321"/>
      <c r="BW265" s="321"/>
      <c r="BX265" s="321"/>
      <c r="BY265" s="321"/>
    </row>
    <row r="266" spans="1:77" ht="20.100000000000001" customHeight="1">
      <c r="A266" s="321"/>
      <c r="B266" s="321"/>
      <c r="C266" s="321"/>
      <c r="D266" s="321"/>
      <c r="E266" s="321"/>
      <c r="F266" s="321"/>
      <c r="G266" s="321"/>
      <c r="H266" s="321"/>
      <c r="I266" s="321"/>
      <c r="J266" s="321"/>
      <c r="K266" s="321"/>
      <c r="L266" s="321"/>
      <c r="M266" s="321"/>
      <c r="N266" s="321"/>
      <c r="O266" s="321"/>
      <c r="P266" s="321"/>
      <c r="Q266" s="321"/>
      <c r="R266" s="321"/>
      <c r="S266" s="321"/>
      <c r="T266" s="321"/>
      <c r="U266" s="321"/>
      <c r="V266" s="321"/>
      <c r="W266" s="321"/>
      <c r="X266" s="321"/>
      <c r="Y266" s="321"/>
      <c r="Z266" s="321"/>
      <c r="AA266" s="321"/>
      <c r="AB266" s="321"/>
      <c r="AC266" s="321"/>
      <c r="AD266" s="321"/>
      <c r="AE266" s="321"/>
      <c r="AF266" s="321"/>
      <c r="AG266" s="321"/>
      <c r="AH266" s="321"/>
      <c r="AI266" s="321"/>
      <c r="AJ266" s="321"/>
      <c r="AK266" s="321"/>
      <c r="AL266" s="321"/>
      <c r="AM266" s="321"/>
      <c r="AN266" s="321"/>
      <c r="AO266" s="321"/>
      <c r="AP266" s="321"/>
      <c r="AQ266" s="321"/>
      <c r="AR266" s="321"/>
      <c r="AS266" s="321"/>
      <c r="AT266" s="321"/>
      <c r="AU266" s="321"/>
      <c r="AV266" s="321"/>
      <c r="AW266" s="321"/>
      <c r="AX266" s="321"/>
      <c r="AY266" s="321"/>
      <c r="AZ266" s="321"/>
      <c r="BA266" s="321"/>
      <c r="BB266" s="321"/>
      <c r="BC266" s="321"/>
      <c r="BD266" s="321"/>
      <c r="BE266" s="321"/>
      <c r="BF266" s="321"/>
      <c r="BG266" s="321"/>
      <c r="BH266" s="321"/>
      <c r="BI266" s="321"/>
      <c r="BJ266" s="321"/>
      <c r="BK266" s="321"/>
      <c r="BL266" s="321"/>
      <c r="BM266" s="321"/>
      <c r="BN266" s="321"/>
      <c r="BO266" s="321"/>
      <c r="BP266" s="321"/>
      <c r="BQ266" s="321"/>
      <c r="BR266" s="321"/>
      <c r="BS266" s="321"/>
      <c r="BT266" s="321"/>
      <c r="BU266" s="321"/>
      <c r="BV266" s="321"/>
      <c r="BW266" s="321"/>
      <c r="BX266" s="321"/>
      <c r="BY266" s="321"/>
    </row>
    <row r="267" spans="1:77" ht="20.100000000000001" customHeight="1">
      <c r="A267" s="321"/>
      <c r="B267" s="321"/>
      <c r="C267" s="321"/>
      <c r="D267" s="321"/>
      <c r="E267" s="321"/>
      <c r="F267" s="321"/>
      <c r="G267" s="321"/>
      <c r="H267" s="321"/>
      <c r="I267" s="321"/>
      <c r="J267" s="321"/>
      <c r="K267" s="321"/>
      <c r="L267" s="321"/>
      <c r="M267" s="321"/>
      <c r="N267" s="321"/>
      <c r="O267" s="321"/>
      <c r="P267" s="321"/>
      <c r="Q267" s="321"/>
      <c r="R267" s="321"/>
      <c r="S267" s="321"/>
      <c r="T267" s="321"/>
      <c r="U267" s="321"/>
      <c r="V267" s="321"/>
      <c r="W267" s="321"/>
      <c r="X267" s="321"/>
      <c r="Y267" s="321"/>
      <c r="Z267" s="321"/>
      <c r="AA267" s="321"/>
      <c r="AB267" s="321"/>
      <c r="AC267" s="321"/>
      <c r="AD267" s="321"/>
      <c r="AE267" s="321"/>
      <c r="AF267" s="321"/>
      <c r="AG267" s="321"/>
      <c r="AH267" s="321"/>
      <c r="AI267" s="321"/>
      <c r="AJ267" s="321"/>
      <c r="AK267" s="321"/>
      <c r="AL267" s="321"/>
      <c r="AM267" s="321"/>
      <c r="AN267" s="321"/>
      <c r="AO267" s="321"/>
      <c r="AP267" s="321"/>
      <c r="AQ267" s="321"/>
      <c r="AR267" s="321"/>
      <c r="AS267" s="321"/>
      <c r="AT267" s="321"/>
      <c r="AU267" s="321"/>
      <c r="AV267" s="321"/>
      <c r="AW267" s="321"/>
      <c r="AX267" s="321"/>
      <c r="AY267" s="321"/>
      <c r="AZ267" s="321"/>
      <c r="BA267" s="321"/>
      <c r="BB267" s="321"/>
      <c r="BC267" s="321"/>
      <c r="BD267" s="321"/>
      <c r="BE267" s="321"/>
      <c r="BF267" s="321"/>
      <c r="BG267" s="321"/>
      <c r="BH267" s="321"/>
      <c r="BI267" s="321"/>
      <c r="BJ267" s="321"/>
      <c r="BK267" s="321"/>
      <c r="BL267" s="321"/>
      <c r="BM267" s="321"/>
      <c r="BN267" s="321"/>
      <c r="BO267" s="321"/>
      <c r="BP267" s="321"/>
      <c r="BQ267" s="321"/>
      <c r="BR267" s="321"/>
      <c r="BS267" s="321"/>
      <c r="BT267" s="321"/>
      <c r="BU267" s="321"/>
      <c r="BV267" s="321"/>
      <c r="BW267" s="321"/>
      <c r="BX267" s="321"/>
      <c r="BY267" s="321"/>
    </row>
    <row r="268" spans="1:77" ht="20.100000000000001" customHeight="1">
      <c r="A268" s="321"/>
      <c r="B268" s="321"/>
      <c r="C268" s="321"/>
      <c r="D268" s="321"/>
      <c r="E268" s="321"/>
      <c r="F268" s="321"/>
      <c r="G268" s="321"/>
      <c r="H268" s="321"/>
      <c r="I268" s="321"/>
      <c r="J268" s="321"/>
      <c r="K268" s="321"/>
      <c r="L268" s="321"/>
      <c r="M268" s="321"/>
      <c r="N268" s="321"/>
      <c r="O268" s="321"/>
      <c r="P268" s="321"/>
      <c r="Q268" s="321"/>
      <c r="R268" s="321"/>
      <c r="S268" s="321"/>
      <c r="T268" s="321"/>
      <c r="U268" s="321"/>
      <c r="V268" s="321"/>
      <c r="W268" s="321"/>
      <c r="X268" s="321"/>
      <c r="Y268" s="321"/>
      <c r="Z268" s="321"/>
      <c r="AA268" s="321"/>
      <c r="AB268" s="321"/>
      <c r="AC268" s="321"/>
      <c r="AD268" s="321"/>
      <c r="AE268" s="321"/>
      <c r="AF268" s="321"/>
      <c r="AG268" s="321"/>
      <c r="AH268" s="321"/>
      <c r="AI268" s="321"/>
      <c r="AJ268" s="321"/>
      <c r="AK268" s="321"/>
      <c r="AL268" s="321"/>
      <c r="AM268" s="321"/>
      <c r="AN268" s="321"/>
      <c r="AO268" s="321"/>
      <c r="AP268" s="321"/>
      <c r="AQ268" s="321"/>
      <c r="AR268" s="321"/>
      <c r="AS268" s="321"/>
      <c r="AT268" s="321"/>
      <c r="AU268" s="321"/>
      <c r="AV268" s="321"/>
      <c r="AW268" s="321"/>
      <c r="AX268" s="321"/>
      <c r="AY268" s="321"/>
      <c r="AZ268" s="321"/>
      <c r="BA268" s="321"/>
      <c r="BB268" s="321"/>
      <c r="BC268" s="321"/>
      <c r="BD268" s="321"/>
      <c r="BE268" s="321"/>
      <c r="BF268" s="321"/>
      <c r="BG268" s="321"/>
      <c r="BH268" s="321"/>
      <c r="BI268" s="321"/>
      <c r="BJ268" s="321"/>
      <c r="BK268" s="321"/>
      <c r="BL268" s="321"/>
      <c r="BM268" s="321"/>
      <c r="BN268" s="321"/>
      <c r="BO268" s="321"/>
      <c r="BP268" s="321"/>
      <c r="BQ268" s="321"/>
      <c r="BR268" s="321"/>
      <c r="BS268" s="321"/>
      <c r="BT268" s="321"/>
      <c r="BU268" s="321"/>
      <c r="BV268" s="321"/>
      <c r="BW268" s="321"/>
      <c r="BX268" s="321"/>
      <c r="BY268" s="321"/>
    </row>
    <row r="269" spans="1:77" ht="24.75" customHeight="1">
      <c r="A269" s="321"/>
      <c r="B269" s="321"/>
      <c r="C269" s="321"/>
      <c r="D269" s="321"/>
      <c r="E269" s="321"/>
      <c r="F269" s="321"/>
      <c r="G269" s="321"/>
      <c r="H269" s="321"/>
      <c r="I269" s="321"/>
      <c r="J269" s="321"/>
      <c r="K269" s="321"/>
      <c r="L269" s="321"/>
      <c r="M269" s="321"/>
      <c r="N269" s="321"/>
      <c r="O269" s="321"/>
      <c r="P269" s="321"/>
      <c r="Q269" s="321"/>
      <c r="R269" s="321"/>
      <c r="S269" s="321"/>
      <c r="T269" s="321"/>
      <c r="U269" s="321"/>
      <c r="V269" s="321"/>
      <c r="W269" s="321"/>
      <c r="X269" s="321"/>
      <c r="Y269" s="321"/>
      <c r="Z269" s="321"/>
      <c r="AA269" s="321"/>
      <c r="AB269" s="321"/>
      <c r="AC269" s="321"/>
      <c r="AD269" s="321"/>
      <c r="AE269" s="321"/>
      <c r="AF269" s="321"/>
      <c r="AG269" s="321"/>
      <c r="AH269" s="321"/>
      <c r="AI269" s="321"/>
      <c r="AJ269" s="321"/>
      <c r="AK269" s="321"/>
      <c r="AL269" s="321"/>
      <c r="AM269" s="321"/>
      <c r="AN269" s="321"/>
      <c r="AO269" s="321"/>
      <c r="AP269" s="321"/>
      <c r="AQ269" s="321"/>
      <c r="AR269" s="321"/>
      <c r="AS269" s="321"/>
      <c r="AT269" s="321"/>
      <c r="AU269" s="321"/>
      <c r="AV269" s="321"/>
      <c r="AW269" s="321"/>
      <c r="AX269" s="321"/>
      <c r="AY269" s="321"/>
      <c r="AZ269" s="321"/>
      <c r="BA269" s="321"/>
      <c r="BB269" s="321"/>
      <c r="BC269" s="321"/>
      <c r="BD269" s="321"/>
      <c r="BE269" s="321"/>
      <c r="BF269" s="321"/>
      <c r="BG269" s="321"/>
      <c r="BH269" s="321"/>
      <c r="BI269" s="321"/>
      <c r="BJ269" s="321"/>
      <c r="BK269" s="321"/>
      <c r="BL269" s="321"/>
      <c r="BM269" s="321"/>
      <c r="BN269" s="321"/>
      <c r="BO269" s="321"/>
      <c r="BP269" s="321"/>
      <c r="BQ269" s="321"/>
      <c r="BR269" s="321"/>
      <c r="BS269" s="321"/>
      <c r="BT269" s="321"/>
      <c r="BU269" s="321"/>
      <c r="BV269" s="321"/>
      <c r="BW269" s="321"/>
      <c r="BX269" s="321"/>
      <c r="BY269" s="321"/>
    </row>
    <row r="270" spans="1:77" ht="24.75" customHeight="1">
      <c r="A270" s="321"/>
      <c r="B270" s="321"/>
      <c r="C270" s="321"/>
      <c r="D270" s="321"/>
      <c r="E270" s="321"/>
      <c r="F270" s="321"/>
      <c r="G270" s="321"/>
      <c r="H270" s="321"/>
      <c r="I270" s="321"/>
      <c r="J270" s="321"/>
      <c r="K270" s="321"/>
      <c r="L270" s="321"/>
      <c r="M270" s="321"/>
      <c r="N270" s="321"/>
      <c r="O270" s="321"/>
      <c r="P270" s="321"/>
      <c r="Q270" s="321"/>
      <c r="R270" s="321"/>
      <c r="S270" s="321"/>
      <c r="T270" s="321"/>
      <c r="U270" s="321"/>
      <c r="V270" s="321"/>
      <c r="W270" s="321"/>
      <c r="X270" s="321"/>
      <c r="Y270" s="321"/>
      <c r="Z270" s="321"/>
      <c r="AA270" s="321"/>
      <c r="AB270" s="321"/>
      <c r="AC270" s="321"/>
      <c r="AD270" s="321"/>
      <c r="AE270" s="321"/>
      <c r="AF270" s="321"/>
      <c r="AG270" s="321"/>
      <c r="AH270" s="321"/>
      <c r="AI270" s="321"/>
      <c r="AJ270" s="321"/>
      <c r="AK270" s="321"/>
      <c r="AL270" s="321"/>
      <c r="AM270" s="321"/>
      <c r="AN270" s="321"/>
      <c r="AO270" s="321"/>
      <c r="AP270" s="321"/>
      <c r="AQ270" s="321"/>
      <c r="AR270" s="321"/>
      <c r="AS270" s="321"/>
      <c r="AT270" s="321"/>
      <c r="AU270" s="321"/>
      <c r="AV270" s="321"/>
      <c r="AW270" s="321"/>
      <c r="AX270" s="321"/>
      <c r="AY270" s="321"/>
      <c r="AZ270" s="321"/>
      <c r="BA270" s="321"/>
      <c r="BB270" s="321"/>
      <c r="BC270" s="321"/>
      <c r="BD270" s="321"/>
      <c r="BE270" s="321"/>
      <c r="BF270" s="321"/>
      <c r="BG270" s="321"/>
      <c r="BH270" s="321"/>
      <c r="BI270" s="321"/>
      <c r="BJ270" s="321"/>
      <c r="BK270" s="321"/>
      <c r="BL270" s="321"/>
      <c r="BM270" s="321"/>
      <c r="BN270" s="321"/>
      <c r="BO270" s="321"/>
      <c r="BP270" s="321"/>
      <c r="BQ270" s="321"/>
      <c r="BR270" s="321"/>
      <c r="BS270" s="321"/>
      <c r="BT270" s="321"/>
      <c r="BU270" s="321"/>
      <c r="BV270" s="321"/>
      <c r="BW270" s="321"/>
      <c r="BX270" s="321"/>
      <c r="BY270" s="321"/>
    </row>
    <row r="271" spans="1:77" ht="23.25" customHeight="1">
      <c r="A271" s="321"/>
      <c r="B271" s="321"/>
      <c r="C271" s="321"/>
      <c r="D271" s="321"/>
      <c r="E271" s="321"/>
      <c r="F271" s="321"/>
      <c r="G271" s="321"/>
      <c r="H271" s="321"/>
      <c r="I271" s="321"/>
      <c r="J271" s="321"/>
      <c r="K271" s="321"/>
      <c r="L271" s="321"/>
      <c r="M271" s="321"/>
      <c r="N271" s="321"/>
      <c r="O271" s="321"/>
      <c r="P271" s="321"/>
      <c r="Q271" s="321"/>
      <c r="R271" s="321"/>
      <c r="S271" s="321"/>
      <c r="T271" s="321"/>
      <c r="U271" s="321"/>
      <c r="V271" s="321"/>
      <c r="W271" s="321"/>
      <c r="X271" s="321"/>
      <c r="Y271" s="321"/>
      <c r="Z271" s="321"/>
      <c r="AA271" s="321"/>
      <c r="AB271" s="321"/>
      <c r="AC271" s="321"/>
      <c r="AD271" s="321"/>
      <c r="AE271" s="321"/>
      <c r="AF271" s="321"/>
      <c r="AG271" s="321"/>
      <c r="AH271" s="321"/>
      <c r="AI271" s="321"/>
      <c r="AJ271" s="321"/>
      <c r="AK271" s="321"/>
      <c r="AL271" s="321"/>
      <c r="AM271" s="321"/>
      <c r="AN271" s="321"/>
      <c r="AO271" s="321"/>
      <c r="AP271" s="321"/>
      <c r="AQ271" s="321"/>
      <c r="AR271" s="321"/>
      <c r="AS271" s="321"/>
      <c r="AT271" s="321"/>
      <c r="AU271" s="321"/>
      <c r="AV271" s="321"/>
      <c r="AW271" s="321"/>
      <c r="AX271" s="321"/>
      <c r="AY271" s="321"/>
      <c r="AZ271" s="321"/>
      <c r="BA271" s="321"/>
      <c r="BB271" s="321"/>
      <c r="BC271" s="321"/>
      <c r="BD271" s="321"/>
      <c r="BE271" s="321"/>
      <c r="BF271" s="321"/>
      <c r="BG271" s="321"/>
      <c r="BH271" s="321"/>
      <c r="BI271" s="321"/>
      <c r="BJ271" s="321"/>
      <c r="BK271" s="321"/>
      <c r="BL271" s="321"/>
      <c r="BM271" s="321"/>
      <c r="BN271" s="321"/>
      <c r="BO271" s="321"/>
      <c r="BP271" s="321"/>
      <c r="BQ271" s="321"/>
      <c r="BR271" s="321"/>
      <c r="BS271" s="321"/>
      <c r="BT271" s="321"/>
      <c r="BU271" s="321"/>
      <c r="BV271" s="321"/>
      <c r="BW271" s="321"/>
      <c r="BX271" s="321"/>
      <c r="BY271" s="321"/>
    </row>
    <row r="272" spans="1:77" ht="25.5" customHeight="1">
      <c r="A272" s="321"/>
      <c r="B272" s="321"/>
      <c r="C272" s="321"/>
      <c r="D272" s="321"/>
      <c r="E272" s="321"/>
      <c r="F272" s="321"/>
      <c r="G272" s="321"/>
      <c r="H272" s="321"/>
      <c r="I272" s="321"/>
      <c r="J272" s="321"/>
      <c r="K272" s="321"/>
      <c r="L272" s="321"/>
      <c r="M272" s="321"/>
      <c r="N272" s="321"/>
      <c r="O272" s="321"/>
      <c r="P272" s="321"/>
      <c r="Q272" s="321"/>
      <c r="R272" s="321"/>
      <c r="S272" s="321"/>
      <c r="T272" s="321"/>
      <c r="U272" s="321"/>
      <c r="V272" s="321"/>
      <c r="W272" s="321"/>
      <c r="X272" s="321"/>
      <c r="Y272" s="321"/>
      <c r="Z272" s="321"/>
      <c r="AA272" s="321"/>
      <c r="AB272" s="321"/>
      <c r="AC272" s="321"/>
      <c r="AD272" s="321"/>
      <c r="AE272" s="321"/>
      <c r="AF272" s="321"/>
      <c r="AG272" s="321"/>
      <c r="AH272" s="321"/>
      <c r="AI272" s="321"/>
      <c r="AJ272" s="321"/>
      <c r="AK272" s="321"/>
      <c r="AL272" s="321"/>
      <c r="AM272" s="321"/>
      <c r="AN272" s="321"/>
      <c r="AO272" s="321"/>
      <c r="AP272" s="321"/>
      <c r="AQ272" s="321"/>
      <c r="AR272" s="321"/>
      <c r="AS272" s="321"/>
      <c r="AT272" s="321"/>
      <c r="AU272" s="321"/>
      <c r="AV272" s="321"/>
      <c r="AW272" s="321"/>
      <c r="AX272" s="321"/>
      <c r="AY272" s="321"/>
      <c r="AZ272" s="321"/>
      <c r="BA272" s="321"/>
      <c r="BB272" s="321"/>
      <c r="BC272" s="321"/>
      <c r="BD272" s="321"/>
      <c r="BE272" s="321"/>
      <c r="BF272" s="321"/>
      <c r="BG272" s="321"/>
      <c r="BH272" s="321"/>
      <c r="BI272" s="321"/>
      <c r="BJ272" s="321"/>
      <c r="BK272" s="321"/>
      <c r="BL272" s="321"/>
      <c r="BM272" s="321"/>
      <c r="BN272" s="321"/>
      <c r="BO272" s="321"/>
      <c r="BP272" s="321"/>
      <c r="BQ272" s="321"/>
      <c r="BR272" s="321"/>
      <c r="BS272" s="321"/>
      <c r="BT272" s="321"/>
      <c r="BU272" s="321"/>
      <c r="BV272" s="321"/>
      <c r="BW272" s="321"/>
      <c r="BX272" s="321"/>
      <c r="BY272" s="321"/>
    </row>
    <row r="273" spans="1:77" ht="20.100000000000001" customHeight="1">
      <c r="A273" s="321"/>
      <c r="B273" s="321"/>
      <c r="C273" s="321"/>
      <c r="D273" s="321"/>
      <c r="E273" s="321"/>
      <c r="F273" s="321"/>
      <c r="G273" s="321"/>
      <c r="H273" s="321"/>
      <c r="I273" s="321"/>
      <c r="J273" s="321"/>
      <c r="K273" s="321"/>
      <c r="L273" s="321"/>
      <c r="M273" s="321"/>
      <c r="N273" s="321"/>
      <c r="O273" s="321"/>
      <c r="P273" s="321"/>
      <c r="Q273" s="321"/>
      <c r="R273" s="321"/>
      <c r="S273" s="321"/>
      <c r="T273" s="321"/>
      <c r="U273" s="321"/>
      <c r="V273" s="321"/>
      <c r="W273" s="321"/>
      <c r="X273" s="321"/>
      <c r="Y273" s="321"/>
      <c r="Z273" s="321"/>
      <c r="AA273" s="321"/>
      <c r="AB273" s="321"/>
      <c r="AC273" s="321"/>
      <c r="AD273" s="321"/>
      <c r="AE273" s="321"/>
      <c r="AF273" s="321"/>
      <c r="AG273" s="321"/>
      <c r="AH273" s="321"/>
      <c r="AI273" s="321"/>
      <c r="AJ273" s="321"/>
      <c r="AK273" s="321"/>
      <c r="AL273" s="321"/>
      <c r="AM273" s="321"/>
      <c r="AN273" s="321"/>
      <c r="AO273" s="321"/>
      <c r="AP273" s="321"/>
      <c r="AQ273" s="321"/>
      <c r="AR273" s="321"/>
      <c r="AS273" s="321"/>
      <c r="AT273" s="321"/>
      <c r="AU273" s="321"/>
      <c r="AV273" s="321"/>
      <c r="AW273" s="321"/>
      <c r="AX273" s="321"/>
      <c r="AY273" s="321"/>
      <c r="AZ273" s="321"/>
      <c r="BA273" s="321"/>
      <c r="BB273" s="321"/>
      <c r="BC273" s="321"/>
      <c r="BD273" s="321"/>
      <c r="BE273" s="321"/>
      <c r="BF273" s="321"/>
      <c r="BG273" s="321"/>
      <c r="BH273" s="321"/>
      <c r="BI273" s="321"/>
      <c r="BJ273" s="321"/>
      <c r="BK273" s="321"/>
      <c r="BL273" s="321"/>
      <c r="BM273" s="321"/>
      <c r="BN273" s="321"/>
      <c r="BO273" s="321"/>
      <c r="BP273" s="321"/>
      <c r="BQ273" s="321"/>
      <c r="BR273" s="321"/>
      <c r="BS273" s="321"/>
      <c r="BT273" s="321"/>
      <c r="BU273" s="321"/>
      <c r="BV273" s="321"/>
      <c r="BW273" s="321"/>
      <c r="BX273" s="321"/>
      <c r="BY273" s="321"/>
    </row>
    <row r="274" spans="1:77" ht="18.75">
      <c r="A274" s="321"/>
      <c r="B274" s="321"/>
      <c r="C274" s="321"/>
      <c r="D274" s="321"/>
      <c r="E274" s="321"/>
      <c r="F274" s="321"/>
      <c r="G274" s="321"/>
      <c r="H274" s="321"/>
      <c r="I274" s="321"/>
      <c r="J274" s="321"/>
      <c r="K274" s="321"/>
      <c r="L274" s="321"/>
      <c r="M274" s="321"/>
      <c r="N274" s="321"/>
      <c r="O274" s="321"/>
      <c r="P274" s="321"/>
      <c r="Q274" s="321"/>
      <c r="R274" s="321"/>
      <c r="S274" s="321"/>
      <c r="T274" s="321"/>
      <c r="U274" s="321"/>
      <c r="V274" s="321"/>
      <c r="W274" s="321"/>
      <c r="X274" s="321"/>
      <c r="Y274" s="321"/>
      <c r="Z274" s="321"/>
      <c r="AA274" s="321"/>
      <c r="AB274" s="321"/>
      <c r="AC274" s="321"/>
      <c r="AD274" s="321"/>
      <c r="AE274" s="321"/>
      <c r="AF274" s="321"/>
      <c r="AG274" s="321"/>
      <c r="AH274" s="321"/>
      <c r="AI274" s="321"/>
      <c r="AJ274" s="321"/>
      <c r="AK274" s="321"/>
      <c r="AL274" s="321"/>
      <c r="AM274" s="321"/>
      <c r="AN274" s="321"/>
      <c r="AO274" s="321"/>
      <c r="AP274" s="321"/>
      <c r="AQ274" s="321"/>
      <c r="AR274" s="321"/>
      <c r="AS274" s="321"/>
      <c r="AT274" s="321"/>
      <c r="AU274" s="321"/>
      <c r="AV274" s="321"/>
      <c r="AW274" s="321"/>
      <c r="AX274" s="321"/>
      <c r="AY274" s="321"/>
      <c r="AZ274" s="321"/>
      <c r="BA274" s="321"/>
      <c r="BB274" s="321"/>
      <c r="BC274" s="321"/>
      <c r="BD274" s="321"/>
      <c r="BE274" s="321"/>
      <c r="BF274" s="321"/>
      <c r="BG274" s="321"/>
      <c r="BH274" s="321"/>
      <c r="BI274" s="321"/>
      <c r="BJ274" s="321"/>
      <c r="BK274" s="321"/>
      <c r="BL274" s="321"/>
      <c r="BM274" s="321"/>
      <c r="BN274" s="321"/>
      <c r="BO274" s="321"/>
      <c r="BP274" s="321"/>
      <c r="BQ274" s="321"/>
      <c r="BR274" s="321"/>
      <c r="BS274" s="321"/>
      <c r="BT274" s="321"/>
      <c r="BU274" s="321"/>
      <c r="BV274" s="321"/>
      <c r="BW274" s="321"/>
      <c r="BX274" s="321"/>
      <c r="BY274" s="321"/>
    </row>
    <row r="275" spans="1:77" ht="22.5" customHeight="1">
      <c r="A275" s="321"/>
      <c r="B275" s="321"/>
      <c r="C275" s="321"/>
      <c r="D275" s="321"/>
      <c r="E275" s="321"/>
      <c r="F275" s="321"/>
      <c r="G275" s="321"/>
      <c r="H275" s="321"/>
      <c r="I275" s="321"/>
      <c r="J275" s="321"/>
      <c r="K275" s="321"/>
      <c r="L275" s="321"/>
      <c r="M275" s="321"/>
      <c r="N275" s="321"/>
      <c r="O275" s="321"/>
      <c r="P275" s="321"/>
      <c r="Q275" s="321"/>
      <c r="R275" s="321"/>
      <c r="S275" s="321"/>
      <c r="T275" s="321"/>
      <c r="U275" s="321"/>
      <c r="V275" s="321"/>
      <c r="W275" s="321"/>
      <c r="X275" s="321"/>
      <c r="Y275" s="321"/>
      <c r="Z275" s="321"/>
      <c r="AA275" s="321"/>
      <c r="AB275" s="321"/>
      <c r="AC275" s="321"/>
      <c r="AD275" s="321"/>
      <c r="AE275" s="321"/>
      <c r="AF275" s="321"/>
      <c r="AG275" s="321"/>
      <c r="AH275" s="321"/>
      <c r="AI275" s="321"/>
      <c r="AJ275" s="321"/>
      <c r="AK275" s="321"/>
      <c r="AL275" s="321"/>
      <c r="AM275" s="321"/>
      <c r="AN275" s="321"/>
      <c r="AO275" s="321"/>
      <c r="AP275" s="321"/>
      <c r="AQ275" s="321"/>
      <c r="AR275" s="321"/>
      <c r="AS275" s="321"/>
      <c r="AT275" s="321"/>
      <c r="AU275" s="321"/>
      <c r="AV275" s="321"/>
      <c r="AW275" s="321"/>
      <c r="AX275" s="321"/>
      <c r="AY275" s="321"/>
      <c r="AZ275" s="321"/>
      <c r="BA275" s="321"/>
      <c r="BB275" s="321"/>
      <c r="BC275" s="321"/>
      <c r="BD275" s="321"/>
      <c r="BE275" s="321"/>
      <c r="BF275" s="321"/>
      <c r="BG275" s="321"/>
      <c r="BH275" s="321"/>
      <c r="BI275" s="321"/>
      <c r="BJ275" s="321"/>
      <c r="BK275" s="321"/>
      <c r="BL275" s="321"/>
      <c r="BM275" s="321"/>
      <c r="BN275" s="321"/>
      <c r="BO275" s="321"/>
      <c r="BP275" s="321"/>
      <c r="BQ275" s="321"/>
      <c r="BR275" s="321"/>
      <c r="BS275" s="321"/>
      <c r="BT275" s="321"/>
      <c r="BU275" s="321"/>
      <c r="BV275" s="321"/>
      <c r="BW275" s="321"/>
      <c r="BX275" s="321"/>
      <c r="BY275" s="321"/>
    </row>
    <row r="276" spans="1:77" ht="18.75">
      <c r="A276" s="321"/>
      <c r="B276" s="321"/>
      <c r="C276" s="321"/>
      <c r="D276" s="321"/>
      <c r="E276" s="321"/>
      <c r="F276" s="321"/>
      <c r="G276" s="321"/>
      <c r="H276" s="321"/>
      <c r="I276" s="321"/>
      <c r="J276" s="321"/>
      <c r="K276" s="321"/>
      <c r="L276" s="321"/>
      <c r="M276" s="321"/>
      <c r="N276" s="321"/>
      <c r="O276" s="321"/>
      <c r="P276" s="321"/>
      <c r="Q276" s="321"/>
      <c r="R276" s="321"/>
      <c r="S276" s="321"/>
      <c r="T276" s="321"/>
      <c r="U276" s="321"/>
      <c r="V276" s="321"/>
      <c r="W276" s="321"/>
      <c r="X276" s="321"/>
      <c r="Y276" s="321"/>
      <c r="Z276" s="321"/>
      <c r="AA276" s="321"/>
      <c r="AB276" s="321"/>
      <c r="AC276" s="321"/>
      <c r="AD276" s="321"/>
      <c r="AE276" s="321"/>
      <c r="AF276" s="321"/>
      <c r="AG276" s="321"/>
      <c r="AH276" s="321"/>
      <c r="AI276" s="321"/>
      <c r="AJ276" s="321"/>
      <c r="AK276" s="321"/>
      <c r="AL276" s="321"/>
      <c r="AM276" s="321"/>
      <c r="AN276" s="321"/>
      <c r="AO276" s="321"/>
      <c r="AP276" s="321"/>
      <c r="AQ276" s="321"/>
      <c r="AR276" s="321"/>
      <c r="AS276" s="321"/>
      <c r="AT276" s="321"/>
      <c r="AU276" s="321"/>
      <c r="AV276" s="321"/>
      <c r="AW276" s="321"/>
      <c r="AX276" s="321"/>
      <c r="AY276" s="321"/>
      <c r="AZ276" s="321"/>
      <c r="BA276" s="321"/>
      <c r="BB276" s="321"/>
      <c r="BC276" s="321"/>
      <c r="BD276" s="321"/>
      <c r="BE276" s="321"/>
      <c r="BF276" s="321"/>
      <c r="BG276" s="321"/>
      <c r="BH276" s="321"/>
      <c r="BI276" s="321"/>
      <c r="BJ276" s="321"/>
      <c r="BK276" s="321"/>
      <c r="BL276" s="321"/>
      <c r="BM276" s="321"/>
      <c r="BN276" s="321"/>
      <c r="BO276" s="321"/>
      <c r="BP276" s="321"/>
      <c r="BQ276" s="321"/>
      <c r="BR276" s="321"/>
      <c r="BS276" s="321"/>
      <c r="BT276" s="321"/>
      <c r="BU276" s="321"/>
      <c r="BV276" s="321"/>
      <c r="BW276" s="321"/>
      <c r="BX276" s="321"/>
      <c r="BY276" s="321"/>
    </row>
    <row r="277" spans="1:77" ht="18.75">
      <c r="A277" s="321"/>
      <c r="B277" s="321"/>
      <c r="C277" s="321"/>
      <c r="D277" s="321"/>
      <c r="E277" s="321"/>
      <c r="F277" s="321"/>
      <c r="G277" s="321"/>
      <c r="H277" s="321"/>
      <c r="I277" s="321"/>
      <c r="J277" s="321"/>
      <c r="K277" s="321"/>
      <c r="L277" s="321"/>
      <c r="M277" s="321"/>
      <c r="N277" s="321"/>
      <c r="O277" s="321"/>
      <c r="P277" s="321"/>
      <c r="Q277" s="321"/>
      <c r="R277" s="321"/>
      <c r="S277" s="321"/>
      <c r="T277" s="321"/>
      <c r="U277" s="321"/>
      <c r="V277" s="321"/>
      <c r="W277" s="321"/>
      <c r="X277" s="321"/>
      <c r="Y277" s="321"/>
      <c r="Z277" s="321"/>
      <c r="AA277" s="321"/>
      <c r="AB277" s="321"/>
      <c r="AC277" s="321"/>
      <c r="AD277" s="321"/>
      <c r="AE277" s="321"/>
      <c r="AF277" s="321"/>
      <c r="AG277" s="321"/>
      <c r="AH277" s="321"/>
      <c r="AI277" s="321"/>
      <c r="AJ277" s="321"/>
      <c r="AK277" s="321"/>
      <c r="AL277" s="321"/>
      <c r="AM277" s="321"/>
      <c r="AN277" s="321"/>
      <c r="AO277" s="321"/>
      <c r="AP277" s="321"/>
      <c r="AQ277" s="321"/>
      <c r="AR277" s="321"/>
      <c r="AS277" s="321"/>
      <c r="AT277" s="321"/>
      <c r="AU277" s="321"/>
      <c r="AV277" s="321"/>
      <c r="AW277" s="321"/>
      <c r="AX277" s="321"/>
      <c r="AY277" s="321"/>
      <c r="AZ277" s="321"/>
      <c r="BA277" s="321"/>
      <c r="BB277" s="321"/>
      <c r="BC277" s="321"/>
      <c r="BD277" s="321"/>
      <c r="BE277" s="321"/>
      <c r="BF277" s="321"/>
      <c r="BG277" s="321"/>
      <c r="BH277" s="321"/>
      <c r="BI277" s="321"/>
      <c r="BJ277" s="321"/>
      <c r="BK277" s="321"/>
      <c r="BL277" s="321"/>
      <c r="BM277" s="321"/>
      <c r="BN277" s="321"/>
      <c r="BO277" s="321"/>
      <c r="BP277" s="321"/>
      <c r="BQ277" s="321"/>
      <c r="BR277" s="321"/>
      <c r="BS277" s="321"/>
      <c r="BT277" s="321"/>
      <c r="BU277" s="321"/>
      <c r="BV277" s="321"/>
      <c r="BW277" s="321"/>
      <c r="BX277" s="321"/>
      <c r="BY277" s="321"/>
    </row>
    <row r="278" spans="1:77" ht="26.25" customHeight="1">
      <c r="A278" s="321"/>
      <c r="B278" s="321"/>
      <c r="C278" s="321"/>
      <c r="D278" s="321"/>
      <c r="E278" s="321"/>
      <c r="F278" s="321"/>
      <c r="G278" s="321"/>
      <c r="H278" s="321"/>
      <c r="I278" s="321"/>
      <c r="J278" s="321"/>
      <c r="K278" s="321"/>
      <c r="L278" s="321"/>
      <c r="M278" s="321"/>
      <c r="N278" s="321"/>
      <c r="O278" s="321"/>
      <c r="P278" s="321"/>
      <c r="Q278" s="321"/>
      <c r="R278" s="321"/>
      <c r="S278" s="321"/>
      <c r="T278" s="321"/>
      <c r="U278" s="321"/>
      <c r="V278" s="321"/>
      <c r="W278" s="321"/>
      <c r="X278" s="321"/>
      <c r="Y278" s="321"/>
      <c r="Z278" s="321"/>
      <c r="AA278" s="321"/>
      <c r="AB278" s="321"/>
      <c r="AC278" s="321"/>
      <c r="AD278" s="321"/>
      <c r="AE278" s="321"/>
      <c r="AF278" s="321"/>
      <c r="AG278" s="321"/>
      <c r="AH278" s="321"/>
      <c r="AI278" s="321"/>
      <c r="AJ278" s="321"/>
      <c r="AK278" s="321"/>
      <c r="AL278" s="321"/>
      <c r="AM278" s="321"/>
      <c r="AN278" s="321"/>
      <c r="AO278" s="321"/>
      <c r="AP278" s="321"/>
      <c r="AQ278" s="321"/>
      <c r="AR278" s="321"/>
      <c r="AS278" s="321"/>
      <c r="AT278" s="321"/>
      <c r="AU278" s="321"/>
      <c r="AV278" s="321"/>
      <c r="AW278" s="321"/>
      <c r="AX278" s="321"/>
      <c r="AY278" s="321"/>
      <c r="AZ278" s="321"/>
      <c r="BA278" s="321"/>
      <c r="BB278" s="321"/>
      <c r="BC278" s="321"/>
      <c r="BD278" s="321"/>
      <c r="BE278" s="321"/>
      <c r="BF278" s="321"/>
      <c r="BG278" s="321"/>
      <c r="BH278" s="321"/>
      <c r="BI278" s="321"/>
      <c r="BJ278" s="321"/>
      <c r="BK278" s="321"/>
      <c r="BL278" s="321"/>
      <c r="BM278" s="321"/>
      <c r="BN278" s="321"/>
      <c r="BO278" s="321"/>
      <c r="BP278" s="321"/>
      <c r="BQ278" s="321"/>
      <c r="BR278" s="321"/>
      <c r="BS278" s="321"/>
      <c r="BT278" s="321"/>
      <c r="BU278" s="321"/>
      <c r="BV278" s="321"/>
      <c r="BW278" s="321"/>
      <c r="BX278" s="321"/>
      <c r="BY278" s="321"/>
    </row>
    <row r="279" spans="1:77" ht="21.75" customHeight="1">
      <c r="A279" s="321"/>
      <c r="B279" s="321"/>
      <c r="C279" s="321"/>
      <c r="D279" s="321"/>
      <c r="E279" s="321"/>
      <c r="F279" s="321"/>
      <c r="G279" s="321"/>
      <c r="H279" s="321"/>
      <c r="I279" s="321"/>
      <c r="J279" s="321"/>
      <c r="K279" s="321"/>
      <c r="L279" s="321"/>
      <c r="M279" s="321"/>
      <c r="N279" s="321"/>
      <c r="O279" s="321"/>
      <c r="P279" s="321"/>
      <c r="Q279" s="321"/>
      <c r="R279" s="321"/>
      <c r="S279" s="321"/>
      <c r="T279" s="321"/>
      <c r="U279" s="321"/>
      <c r="V279" s="321"/>
      <c r="W279" s="321"/>
      <c r="X279" s="321"/>
      <c r="Y279" s="321"/>
      <c r="Z279" s="321"/>
      <c r="AA279" s="321"/>
      <c r="AB279" s="321"/>
      <c r="AC279" s="321"/>
      <c r="AD279" s="321"/>
      <c r="AE279" s="321"/>
      <c r="AF279" s="321"/>
      <c r="AG279" s="321"/>
      <c r="AH279" s="321"/>
      <c r="AI279" s="321"/>
      <c r="AJ279" s="321"/>
      <c r="AK279" s="321"/>
      <c r="AL279" s="321"/>
      <c r="AM279" s="321"/>
      <c r="AN279" s="321"/>
      <c r="AO279" s="321"/>
      <c r="AP279" s="321"/>
      <c r="AQ279" s="321"/>
      <c r="AR279" s="321"/>
      <c r="AS279" s="321"/>
      <c r="AT279" s="321"/>
      <c r="AU279" s="321"/>
      <c r="AV279" s="321"/>
      <c r="AW279" s="321"/>
      <c r="AX279" s="321"/>
      <c r="AY279" s="321"/>
      <c r="AZ279" s="321"/>
      <c r="BA279" s="321"/>
      <c r="BB279" s="321"/>
      <c r="BC279" s="321"/>
      <c r="BD279" s="321"/>
      <c r="BE279" s="321"/>
      <c r="BF279" s="321"/>
      <c r="BG279" s="321"/>
      <c r="BH279" s="321"/>
      <c r="BI279" s="321"/>
      <c r="BJ279" s="321"/>
      <c r="BK279" s="321"/>
      <c r="BL279" s="321"/>
      <c r="BM279" s="321"/>
      <c r="BN279" s="321"/>
      <c r="BO279" s="321"/>
      <c r="BP279" s="321"/>
      <c r="BQ279" s="321"/>
      <c r="BR279" s="321"/>
      <c r="BS279" s="321"/>
      <c r="BT279" s="321"/>
      <c r="BU279" s="321"/>
      <c r="BV279" s="321"/>
      <c r="BW279" s="321"/>
      <c r="BX279" s="321"/>
      <c r="BY279" s="321"/>
    </row>
    <row r="280" spans="1:77" ht="18.75">
      <c r="A280" s="321"/>
      <c r="B280" s="321"/>
      <c r="C280" s="321"/>
      <c r="D280" s="321"/>
      <c r="E280" s="321"/>
      <c r="F280" s="321"/>
      <c r="G280" s="321"/>
      <c r="H280" s="321"/>
      <c r="I280" s="321"/>
      <c r="J280" s="321"/>
      <c r="K280" s="321"/>
      <c r="L280" s="321"/>
      <c r="M280" s="321"/>
      <c r="N280" s="321"/>
      <c r="O280" s="321"/>
      <c r="P280" s="321"/>
      <c r="Q280" s="321"/>
      <c r="R280" s="321"/>
      <c r="S280" s="321"/>
      <c r="T280" s="321"/>
      <c r="U280" s="321"/>
      <c r="V280" s="321"/>
      <c r="W280" s="321"/>
      <c r="X280" s="321"/>
      <c r="Y280" s="321"/>
      <c r="Z280" s="321"/>
      <c r="AA280" s="321"/>
      <c r="AB280" s="321"/>
      <c r="AC280" s="321"/>
      <c r="AD280" s="321"/>
      <c r="AE280" s="321"/>
      <c r="AF280" s="321"/>
      <c r="AG280" s="321"/>
      <c r="AH280" s="321"/>
      <c r="AI280" s="321"/>
      <c r="AJ280" s="321"/>
      <c r="AK280" s="321"/>
      <c r="AL280" s="321"/>
      <c r="AM280" s="321"/>
      <c r="AN280" s="321"/>
      <c r="AO280" s="321"/>
      <c r="AP280" s="321"/>
      <c r="AQ280" s="321"/>
      <c r="AR280" s="321"/>
      <c r="AS280" s="321"/>
      <c r="AT280" s="321"/>
      <c r="AU280" s="321"/>
      <c r="AV280" s="321"/>
      <c r="AW280" s="321"/>
      <c r="AX280" s="321"/>
      <c r="AY280" s="321"/>
      <c r="AZ280" s="321"/>
      <c r="BA280" s="321"/>
      <c r="BB280" s="321"/>
      <c r="BC280" s="321"/>
      <c r="BD280" s="321"/>
      <c r="BE280" s="321"/>
      <c r="BF280" s="321"/>
      <c r="BG280" s="321"/>
      <c r="BH280" s="321"/>
      <c r="BI280" s="321"/>
      <c r="BJ280" s="321"/>
      <c r="BK280" s="321"/>
      <c r="BL280" s="321"/>
      <c r="BM280" s="321"/>
      <c r="BN280" s="321"/>
      <c r="BO280" s="321"/>
      <c r="BP280" s="321"/>
      <c r="BQ280" s="321"/>
      <c r="BR280" s="321"/>
      <c r="BS280" s="321"/>
      <c r="BT280" s="321"/>
      <c r="BU280" s="321"/>
      <c r="BV280" s="321"/>
      <c r="BW280" s="321"/>
      <c r="BX280" s="321"/>
      <c r="BY280" s="321"/>
    </row>
    <row r="281" spans="1:77" ht="18.75">
      <c r="A281" s="321"/>
      <c r="B281" s="321"/>
      <c r="C281" s="321"/>
      <c r="D281" s="321"/>
      <c r="E281" s="321"/>
      <c r="F281" s="321"/>
      <c r="G281" s="321"/>
      <c r="H281" s="321"/>
      <c r="I281" s="321"/>
      <c r="J281" s="321"/>
      <c r="K281" s="321"/>
      <c r="L281" s="321"/>
      <c r="M281" s="321"/>
      <c r="N281" s="321"/>
      <c r="O281" s="321"/>
      <c r="P281" s="321"/>
      <c r="Q281" s="321"/>
      <c r="R281" s="321"/>
      <c r="S281" s="321"/>
      <c r="T281" s="321"/>
      <c r="U281" s="321"/>
      <c r="V281" s="321"/>
      <c r="W281" s="321"/>
      <c r="X281" s="321"/>
      <c r="Y281" s="321"/>
      <c r="Z281" s="321"/>
      <c r="AA281" s="321"/>
      <c r="AB281" s="321"/>
      <c r="AC281" s="321"/>
      <c r="AD281" s="321"/>
      <c r="AE281" s="321"/>
      <c r="AF281" s="321"/>
      <c r="AG281" s="321"/>
      <c r="AH281" s="321"/>
      <c r="AI281" s="321"/>
      <c r="AJ281" s="321"/>
      <c r="AK281" s="321"/>
      <c r="AL281" s="321"/>
      <c r="AM281" s="321"/>
      <c r="AN281" s="321"/>
      <c r="AO281" s="321"/>
      <c r="AP281" s="321"/>
      <c r="AQ281" s="321"/>
      <c r="AR281" s="321"/>
      <c r="AS281" s="321"/>
      <c r="AT281" s="321"/>
      <c r="AU281" s="321"/>
      <c r="AV281" s="321"/>
      <c r="AW281" s="321"/>
      <c r="AX281" s="321"/>
      <c r="AY281" s="321"/>
      <c r="AZ281" s="321"/>
      <c r="BA281" s="321"/>
      <c r="BB281" s="321"/>
      <c r="BC281" s="321"/>
      <c r="BD281" s="321"/>
      <c r="BE281" s="321"/>
      <c r="BF281" s="321"/>
      <c r="BG281" s="321"/>
      <c r="BH281" s="321"/>
      <c r="BI281" s="321"/>
      <c r="BJ281" s="321"/>
      <c r="BK281" s="321"/>
      <c r="BL281" s="321"/>
      <c r="BM281" s="321"/>
      <c r="BN281" s="321"/>
      <c r="BO281" s="321"/>
      <c r="BP281" s="321"/>
      <c r="BQ281" s="321"/>
      <c r="BR281" s="321"/>
      <c r="BS281" s="321"/>
      <c r="BT281" s="321"/>
      <c r="BU281" s="321"/>
      <c r="BV281" s="321"/>
      <c r="BW281" s="321"/>
      <c r="BX281" s="321"/>
      <c r="BY281" s="321"/>
    </row>
    <row r="282" spans="1:77" ht="13.5" customHeight="1">
      <c r="A282" s="321"/>
      <c r="B282" s="321"/>
      <c r="C282" s="321"/>
      <c r="D282" s="321"/>
      <c r="E282" s="321"/>
      <c r="F282" s="321"/>
      <c r="G282" s="321"/>
      <c r="H282" s="321"/>
      <c r="I282" s="321"/>
      <c r="J282" s="321"/>
      <c r="K282" s="321"/>
      <c r="L282" s="321"/>
      <c r="M282" s="321"/>
      <c r="N282" s="321"/>
      <c r="O282" s="321"/>
      <c r="P282" s="321"/>
      <c r="Q282" s="321"/>
      <c r="R282" s="321"/>
      <c r="S282" s="321"/>
      <c r="T282" s="321"/>
      <c r="U282" s="321"/>
      <c r="V282" s="321"/>
      <c r="W282" s="321"/>
      <c r="X282" s="321"/>
      <c r="Y282" s="321"/>
      <c r="Z282" s="321"/>
      <c r="AA282" s="321"/>
      <c r="AB282" s="321"/>
      <c r="AC282" s="321"/>
      <c r="AD282" s="321"/>
      <c r="AE282" s="321"/>
      <c r="AF282" s="321"/>
      <c r="AG282" s="321"/>
      <c r="AH282" s="321"/>
      <c r="AI282" s="321"/>
      <c r="AJ282" s="321"/>
      <c r="AK282" s="321"/>
      <c r="AL282" s="321"/>
      <c r="AM282" s="321"/>
      <c r="AN282" s="321"/>
      <c r="AO282" s="321"/>
      <c r="AP282" s="321"/>
      <c r="AQ282" s="321"/>
      <c r="AR282" s="321"/>
      <c r="AS282" s="321"/>
      <c r="AT282" s="321"/>
      <c r="AU282" s="321"/>
      <c r="AV282" s="321"/>
      <c r="AW282" s="321"/>
      <c r="AX282" s="321"/>
      <c r="AY282" s="321"/>
      <c r="AZ282" s="321"/>
      <c r="BA282" s="321"/>
      <c r="BB282" s="321"/>
      <c r="BC282" s="321"/>
      <c r="BD282" s="321"/>
      <c r="BE282" s="321"/>
      <c r="BF282" s="321"/>
      <c r="BG282" s="321"/>
      <c r="BH282" s="321"/>
      <c r="BI282" s="321"/>
      <c r="BJ282" s="321"/>
      <c r="BK282" s="321"/>
      <c r="BL282" s="321"/>
      <c r="BM282" s="321"/>
      <c r="BN282" s="321"/>
      <c r="BO282" s="321"/>
      <c r="BP282" s="321"/>
      <c r="BQ282" s="321"/>
      <c r="BR282" s="321"/>
      <c r="BS282" s="321"/>
      <c r="BT282" s="321"/>
      <c r="BU282" s="321"/>
      <c r="BV282" s="321"/>
      <c r="BW282" s="321"/>
      <c r="BX282" s="321"/>
      <c r="BY282" s="321"/>
    </row>
    <row r="283" spans="1:77" ht="13.5" customHeight="1">
      <c r="A283" s="321"/>
      <c r="B283" s="321"/>
      <c r="C283" s="321"/>
      <c r="D283" s="321"/>
      <c r="E283" s="321"/>
      <c r="F283" s="321"/>
      <c r="G283" s="321"/>
      <c r="H283" s="321"/>
      <c r="I283" s="321"/>
      <c r="J283" s="321"/>
      <c r="K283" s="321"/>
      <c r="L283" s="321"/>
      <c r="M283" s="321"/>
      <c r="N283" s="321"/>
      <c r="O283" s="321"/>
      <c r="P283" s="321"/>
      <c r="Q283" s="321"/>
      <c r="R283" s="321"/>
      <c r="S283" s="321"/>
      <c r="T283" s="321"/>
      <c r="U283" s="321"/>
      <c r="V283" s="321"/>
      <c r="W283" s="321"/>
      <c r="X283" s="321"/>
      <c r="Y283" s="321"/>
      <c r="Z283" s="321"/>
      <c r="AA283" s="321"/>
      <c r="AB283" s="321"/>
      <c r="AC283" s="321"/>
      <c r="AD283" s="321"/>
      <c r="AE283" s="321"/>
      <c r="AF283" s="321"/>
      <c r="AG283" s="321"/>
      <c r="AH283" s="321"/>
      <c r="AI283" s="321"/>
      <c r="AJ283" s="321"/>
      <c r="AK283" s="321"/>
      <c r="AL283" s="321"/>
      <c r="AM283" s="321"/>
      <c r="AN283" s="321"/>
      <c r="AO283" s="321"/>
      <c r="AP283" s="321"/>
      <c r="AQ283" s="321"/>
      <c r="AR283" s="321"/>
      <c r="AS283" s="321"/>
      <c r="AT283" s="321"/>
      <c r="AU283" s="321"/>
      <c r="AV283" s="321"/>
      <c r="AW283" s="321"/>
      <c r="AX283" s="321"/>
      <c r="AY283" s="321"/>
      <c r="AZ283" s="321"/>
      <c r="BA283" s="321"/>
      <c r="BB283" s="321"/>
      <c r="BC283" s="321"/>
      <c r="BD283" s="321"/>
      <c r="BE283" s="321"/>
      <c r="BF283" s="321"/>
      <c r="BG283" s="321"/>
      <c r="BH283" s="321"/>
      <c r="BI283" s="321"/>
      <c r="BJ283" s="321"/>
      <c r="BK283" s="321"/>
      <c r="BL283" s="321"/>
      <c r="BM283" s="321"/>
      <c r="BN283" s="321"/>
      <c r="BO283" s="321"/>
      <c r="BP283" s="321"/>
      <c r="BQ283" s="321"/>
      <c r="BR283" s="321"/>
      <c r="BS283" s="321"/>
      <c r="BT283" s="321"/>
      <c r="BU283" s="321"/>
      <c r="BV283" s="321"/>
      <c r="BW283" s="321"/>
      <c r="BX283" s="321"/>
      <c r="BY283" s="321"/>
    </row>
    <row r="284" spans="1:77" ht="18.75">
      <c r="A284" s="321"/>
      <c r="B284" s="321"/>
      <c r="C284" s="321"/>
      <c r="D284" s="321"/>
      <c r="E284" s="321"/>
      <c r="F284" s="321"/>
      <c r="G284" s="321"/>
      <c r="H284" s="321"/>
      <c r="I284" s="321"/>
      <c r="J284" s="321"/>
      <c r="K284" s="321"/>
      <c r="L284" s="321"/>
      <c r="M284" s="321"/>
      <c r="N284" s="321"/>
      <c r="O284" s="321"/>
      <c r="P284" s="321"/>
      <c r="Q284" s="321"/>
      <c r="R284" s="321"/>
      <c r="S284" s="321"/>
      <c r="T284" s="321"/>
      <c r="U284" s="321"/>
      <c r="V284" s="321"/>
      <c r="W284" s="321"/>
      <c r="X284" s="321"/>
      <c r="Y284" s="321"/>
      <c r="Z284" s="321"/>
      <c r="AA284" s="321"/>
      <c r="AB284" s="321"/>
      <c r="AC284" s="321"/>
      <c r="AD284" s="321"/>
      <c r="AE284" s="321"/>
      <c r="AF284" s="321"/>
      <c r="AG284" s="321"/>
      <c r="AH284" s="321"/>
      <c r="AI284" s="321"/>
      <c r="AJ284" s="321"/>
      <c r="AK284" s="321"/>
      <c r="AL284" s="321"/>
      <c r="AM284" s="321"/>
      <c r="AN284" s="321"/>
      <c r="AO284" s="321"/>
      <c r="AP284" s="321"/>
      <c r="AQ284" s="321"/>
      <c r="AR284" s="321"/>
      <c r="AS284" s="321"/>
      <c r="AT284" s="321"/>
      <c r="AU284" s="321"/>
      <c r="AV284" s="321"/>
      <c r="AW284" s="321"/>
      <c r="AX284" s="321"/>
      <c r="AY284" s="321"/>
      <c r="AZ284" s="321"/>
      <c r="BA284" s="321"/>
      <c r="BB284" s="321"/>
      <c r="BC284" s="321"/>
      <c r="BD284" s="321"/>
      <c r="BE284" s="321"/>
      <c r="BF284" s="321"/>
      <c r="BG284" s="321"/>
      <c r="BH284" s="321"/>
      <c r="BI284" s="321"/>
      <c r="BJ284" s="321"/>
      <c r="BK284" s="321"/>
      <c r="BL284" s="321"/>
      <c r="BM284" s="321"/>
      <c r="BN284" s="321"/>
      <c r="BO284" s="321"/>
      <c r="BP284" s="321"/>
      <c r="BQ284" s="321"/>
      <c r="BR284" s="321"/>
      <c r="BS284" s="321"/>
      <c r="BT284" s="321"/>
      <c r="BU284" s="321"/>
      <c r="BV284" s="321"/>
      <c r="BW284" s="321"/>
      <c r="BX284" s="321"/>
      <c r="BY284" s="321"/>
    </row>
    <row r="285" spans="1:77" ht="25.5" customHeight="1">
      <c r="A285" s="321"/>
      <c r="B285" s="321"/>
      <c r="C285" s="321"/>
      <c r="D285" s="321"/>
      <c r="E285" s="321"/>
      <c r="F285" s="321"/>
      <c r="G285" s="321"/>
      <c r="H285" s="321"/>
      <c r="I285" s="321"/>
      <c r="J285" s="321"/>
      <c r="K285" s="321"/>
      <c r="L285" s="321"/>
      <c r="M285" s="321"/>
      <c r="N285" s="321"/>
      <c r="O285" s="321"/>
      <c r="P285" s="321"/>
      <c r="Q285" s="321"/>
      <c r="R285" s="321"/>
      <c r="S285" s="321"/>
      <c r="T285" s="321"/>
      <c r="U285" s="321"/>
      <c r="V285" s="321"/>
      <c r="W285" s="321"/>
      <c r="X285" s="321"/>
      <c r="Y285" s="321"/>
      <c r="Z285" s="321"/>
      <c r="AA285" s="321"/>
      <c r="AB285" s="321"/>
      <c r="AC285" s="321"/>
      <c r="AD285" s="321"/>
      <c r="AE285" s="321"/>
      <c r="AF285" s="321"/>
      <c r="AG285" s="321"/>
      <c r="AH285" s="321"/>
      <c r="AI285" s="321"/>
      <c r="AJ285" s="321"/>
      <c r="AK285" s="321"/>
      <c r="AL285" s="321"/>
      <c r="AM285" s="321"/>
      <c r="AN285" s="321"/>
      <c r="AO285" s="321"/>
      <c r="AP285" s="321"/>
      <c r="AQ285" s="321"/>
      <c r="AR285" s="321"/>
      <c r="AS285" s="321"/>
      <c r="AT285" s="321"/>
      <c r="AU285" s="321"/>
      <c r="AV285" s="321"/>
      <c r="AW285" s="321"/>
      <c r="AX285" s="321"/>
      <c r="AY285" s="321"/>
      <c r="AZ285" s="321"/>
      <c r="BA285" s="321"/>
      <c r="BB285" s="321"/>
      <c r="BC285" s="321"/>
      <c r="BD285" s="321"/>
      <c r="BE285" s="321"/>
      <c r="BF285" s="321"/>
      <c r="BG285" s="321"/>
      <c r="BH285" s="321"/>
      <c r="BI285" s="321"/>
      <c r="BJ285" s="321"/>
      <c r="BK285" s="321"/>
      <c r="BL285" s="321"/>
      <c r="BM285" s="321"/>
      <c r="BN285" s="321"/>
      <c r="BO285" s="321"/>
      <c r="BP285" s="321"/>
      <c r="BQ285" s="321"/>
      <c r="BR285" s="321"/>
      <c r="BS285" s="321"/>
      <c r="BT285" s="321"/>
      <c r="BU285" s="321"/>
      <c r="BV285" s="321"/>
      <c r="BW285" s="321"/>
      <c r="BX285" s="321"/>
      <c r="BY285" s="321"/>
    </row>
    <row r="286" spans="1:77" ht="20.100000000000001" customHeight="1">
      <c r="A286" s="321"/>
      <c r="B286" s="321"/>
      <c r="C286" s="321"/>
      <c r="D286" s="321"/>
      <c r="E286" s="321"/>
      <c r="F286" s="321"/>
      <c r="G286" s="321"/>
      <c r="H286" s="321"/>
      <c r="I286" s="321"/>
      <c r="J286" s="321"/>
      <c r="K286" s="321"/>
      <c r="L286" s="321"/>
      <c r="M286" s="321"/>
      <c r="N286" s="321"/>
      <c r="O286" s="321"/>
      <c r="P286" s="321"/>
      <c r="Q286" s="321"/>
      <c r="R286" s="321"/>
      <c r="S286" s="321"/>
      <c r="T286" s="321"/>
      <c r="U286" s="321"/>
      <c r="V286" s="321"/>
      <c r="W286" s="321"/>
      <c r="X286" s="321"/>
      <c r="Y286" s="321"/>
      <c r="Z286" s="321"/>
      <c r="AA286" s="321"/>
      <c r="AB286" s="321"/>
      <c r="AC286" s="321"/>
      <c r="AD286" s="321"/>
      <c r="AE286" s="321"/>
      <c r="AF286" s="321"/>
      <c r="AG286" s="321"/>
      <c r="AH286" s="321"/>
      <c r="AI286" s="321"/>
      <c r="AJ286" s="321"/>
      <c r="AK286" s="321"/>
      <c r="AL286" s="321"/>
      <c r="AM286" s="321"/>
      <c r="AN286" s="321"/>
      <c r="AO286" s="321"/>
      <c r="AP286" s="321"/>
      <c r="AQ286" s="321"/>
      <c r="AR286" s="321"/>
      <c r="AS286" s="321"/>
      <c r="AT286" s="321"/>
      <c r="AU286" s="321"/>
      <c r="AV286" s="321"/>
      <c r="AW286" s="321"/>
      <c r="AX286" s="321"/>
      <c r="AY286" s="321"/>
      <c r="AZ286" s="321"/>
      <c r="BA286" s="321"/>
      <c r="BB286" s="321"/>
      <c r="BC286" s="321"/>
      <c r="BD286" s="321"/>
      <c r="BE286" s="321"/>
      <c r="BF286" s="321"/>
      <c r="BG286" s="321"/>
      <c r="BH286" s="321"/>
      <c r="BI286" s="321"/>
      <c r="BJ286" s="321"/>
      <c r="BK286" s="321"/>
      <c r="BL286" s="321"/>
      <c r="BM286" s="321"/>
      <c r="BN286" s="321"/>
      <c r="BO286" s="321"/>
      <c r="BP286" s="321"/>
      <c r="BQ286" s="321"/>
      <c r="BR286" s="321"/>
      <c r="BS286" s="321"/>
      <c r="BT286" s="321"/>
      <c r="BU286" s="321"/>
      <c r="BV286" s="321"/>
      <c r="BW286" s="321"/>
      <c r="BX286" s="321"/>
      <c r="BY286" s="321"/>
    </row>
    <row r="287" spans="1:77" ht="20.100000000000001" customHeight="1">
      <c r="A287" s="321"/>
      <c r="B287" s="321"/>
      <c r="C287" s="321"/>
      <c r="D287" s="321"/>
      <c r="E287" s="321"/>
      <c r="F287" s="321"/>
      <c r="G287" s="321"/>
      <c r="H287" s="321"/>
      <c r="I287" s="321"/>
      <c r="J287" s="321"/>
      <c r="K287" s="321"/>
      <c r="L287" s="321"/>
      <c r="M287" s="321"/>
      <c r="N287" s="321"/>
      <c r="O287" s="321"/>
      <c r="P287" s="321"/>
      <c r="Q287" s="321"/>
      <c r="R287" s="321"/>
      <c r="S287" s="321"/>
      <c r="T287" s="321"/>
      <c r="U287" s="321"/>
      <c r="V287" s="321"/>
      <c r="W287" s="321"/>
      <c r="X287" s="321"/>
      <c r="Y287" s="321"/>
      <c r="Z287" s="321"/>
      <c r="AA287" s="321"/>
      <c r="AB287" s="321"/>
      <c r="AC287" s="321"/>
      <c r="AD287" s="321"/>
      <c r="AE287" s="321"/>
      <c r="AF287" s="321"/>
      <c r="AG287" s="321"/>
      <c r="AH287" s="321"/>
      <c r="AI287" s="321"/>
      <c r="AJ287" s="321"/>
      <c r="AK287" s="321"/>
      <c r="AL287" s="321"/>
      <c r="AM287" s="321"/>
      <c r="AN287" s="321"/>
      <c r="AO287" s="321"/>
      <c r="AP287" s="321"/>
      <c r="AQ287" s="321"/>
      <c r="AR287" s="321"/>
      <c r="AS287" s="321"/>
      <c r="AT287" s="321"/>
      <c r="AU287" s="321"/>
      <c r="AV287" s="321"/>
      <c r="AW287" s="321"/>
      <c r="AX287" s="321"/>
      <c r="AY287" s="321"/>
      <c r="AZ287" s="321"/>
      <c r="BA287" s="321"/>
      <c r="BB287" s="321"/>
      <c r="BC287" s="321"/>
      <c r="BD287" s="321"/>
      <c r="BE287" s="321"/>
      <c r="BF287" s="321"/>
      <c r="BG287" s="321"/>
      <c r="BH287" s="321"/>
      <c r="BI287" s="321"/>
      <c r="BJ287" s="321"/>
      <c r="BK287" s="321"/>
      <c r="BL287" s="321"/>
      <c r="BM287" s="321"/>
      <c r="BN287" s="321"/>
      <c r="BO287" s="321"/>
      <c r="BP287" s="321"/>
      <c r="BQ287" s="321"/>
      <c r="BR287" s="321"/>
      <c r="BS287" s="321"/>
      <c r="BT287" s="321"/>
      <c r="BU287" s="321"/>
      <c r="BV287" s="321"/>
      <c r="BW287" s="321"/>
      <c r="BX287" s="321"/>
      <c r="BY287" s="321"/>
    </row>
    <row r="288" spans="1:77" ht="20.100000000000001" customHeight="1">
      <c r="A288" s="321"/>
      <c r="B288" s="321"/>
      <c r="C288" s="321"/>
      <c r="D288" s="321"/>
      <c r="E288" s="321"/>
      <c r="F288" s="321"/>
      <c r="G288" s="321"/>
      <c r="H288" s="321"/>
      <c r="I288" s="321"/>
      <c r="J288" s="321"/>
      <c r="K288" s="321"/>
      <c r="L288" s="321"/>
      <c r="M288" s="321"/>
      <c r="N288" s="321"/>
      <c r="O288" s="321"/>
      <c r="P288" s="321"/>
      <c r="Q288" s="321"/>
      <c r="R288" s="321"/>
      <c r="S288" s="321"/>
      <c r="T288" s="321"/>
      <c r="U288" s="321"/>
      <c r="V288" s="321"/>
      <c r="W288" s="321"/>
      <c r="X288" s="321"/>
      <c r="Y288" s="321"/>
      <c r="Z288" s="321"/>
      <c r="AA288" s="321"/>
      <c r="AB288" s="321"/>
      <c r="AC288" s="321"/>
      <c r="AD288" s="321"/>
      <c r="AE288" s="321"/>
      <c r="AF288" s="321"/>
      <c r="AG288" s="321"/>
      <c r="AH288" s="321"/>
      <c r="AI288" s="321"/>
      <c r="AJ288" s="321"/>
      <c r="AK288" s="321"/>
      <c r="AL288" s="321"/>
      <c r="AM288" s="321"/>
      <c r="AN288" s="321"/>
      <c r="AO288" s="321"/>
      <c r="AP288" s="321"/>
      <c r="AQ288" s="321"/>
      <c r="AR288" s="321"/>
      <c r="AS288" s="321"/>
      <c r="AT288" s="321"/>
      <c r="AU288" s="321"/>
      <c r="AV288" s="321"/>
      <c r="AW288" s="321"/>
      <c r="AX288" s="321"/>
      <c r="AY288" s="321"/>
      <c r="AZ288" s="321"/>
      <c r="BA288" s="321"/>
      <c r="BB288" s="321"/>
      <c r="BC288" s="321"/>
      <c r="BD288" s="321"/>
      <c r="BE288" s="321"/>
      <c r="BF288" s="321"/>
      <c r="BG288" s="321"/>
      <c r="BH288" s="321"/>
      <c r="BI288" s="321"/>
      <c r="BJ288" s="321"/>
      <c r="BK288" s="321"/>
      <c r="BL288" s="321"/>
      <c r="BM288" s="321"/>
      <c r="BN288" s="321"/>
      <c r="BO288" s="321"/>
      <c r="BP288" s="321"/>
      <c r="BQ288" s="321"/>
      <c r="BR288" s="321"/>
      <c r="BS288" s="321"/>
      <c r="BT288" s="321"/>
      <c r="BU288" s="321"/>
      <c r="BV288" s="321"/>
      <c r="BW288" s="321"/>
      <c r="BX288" s="321"/>
      <c r="BY288" s="321"/>
    </row>
    <row r="289" spans="1:77" ht="20.100000000000001" customHeight="1">
      <c r="A289" s="321"/>
      <c r="B289" s="321"/>
      <c r="C289" s="321"/>
      <c r="D289" s="321"/>
      <c r="E289" s="321"/>
      <c r="F289" s="321"/>
      <c r="G289" s="321"/>
      <c r="H289" s="321"/>
      <c r="I289" s="321"/>
      <c r="J289" s="321"/>
      <c r="K289" s="321"/>
      <c r="L289" s="321"/>
      <c r="M289" s="321"/>
      <c r="N289" s="321"/>
      <c r="O289" s="321"/>
      <c r="P289" s="321"/>
      <c r="Q289" s="321"/>
      <c r="R289" s="321"/>
      <c r="S289" s="321"/>
      <c r="T289" s="321"/>
      <c r="U289" s="321"/>
      <c r="V289" s="321"/>
      <c r="W289" s="321"/>
      <c r="X289" s="321"/>
      <c r="Y289" s="321"/>
      <c r="Z289" s="321"/>
      <c r="AA289" s="321"/>
      <c r="AB289" s="321"/>
      <c r="AC289" s="321"/>
      <c r="AD289" s="321"/>
      <c r="AE289" s="321"/>
      <c r="AF289" s="321"/>
      <c r="AG289" s="321"/>
      <c r="AH289" s="321"/>
      <c r="AI289" s="321"/>
      <c r="AJ289" s="321"/>
      <c r="AK289" s="321"/>
      <c r="AL289" s="321"/>
      <c r="AM289" s="321"/>
      <c r="AN289" s="321"/>
      <c r="AO289" s="321"/>
      <c r="AP289" s="321"/>
      <c r="AQ289" s="321"/>
      <c r="AR289" s="321"/>
      <c r="AS289" s="321"/>
      <c r="AT289" s="321"/>
      <c r="AU289" s="321"/>
      <c r="AV289" s="321"/>
      <c r="AW289" s="321"/>
      <c r="AX289" s="321"/>
      <c r="AY289" s="321"/>
      <c r="AZ289" s="321"/>
      <c r="BA289" s="321"/>
      <c r="BB289" s="321"/>
      <c r="BC289" s="321"/>
      <c r="BD289" s="321"/>
      <c r="BE289" s="321"/>
      <c r="BF289" s="321"/>
      <c r="BG289" s="321"/>
      <c r="BH289" s="321"/>
      <c r="BI289" s="321"/>
      <c r="BJ289" s="321"/>
      <c r="BK289" s="321"/>
      <c r="BL289" s="321"/>
      <c r="BM289" s="321"/>
      <c r="BN289" s="321"/>
      <c r="BO289" s="321"/>
      <c r="BP289" s="321"/>
      <c r="BQ289" s="321"/>
      <c r="BR289" s="321"/>
      <c r="BS289" s="321"/>
      <c r="BT289" s="321"/>
      <c r="BU289" s="321"/>
      <c r="BV289" s="321"/>
      <c r="BW289" s="321"/>
      <c r="BX289" s="321"/>
      <c r="BY289" s="321"/>
    </row>
    <row r="290" spans="1:77" ht="20.100000000000001" customHeight="1">
      <c r="A290" s="321"/>
      <c r="B290" s="321"/>
      <c r="C290" s="321"/>
      <c r="D290" s="321"/>
      <c r="E290" s="321"/>
      <c r="F290" s="321"/>
      <c r="G290" s="321"/>
      <c r="H290" s="321"/>
      <c r="I290" s="321"/>
      <c r="J290" s="321"/>
      <c r="K290" s="321"/>
      <c r="L290" s="321"/>
      <c r="M290" s="321"/>
      <c r="N290" s="321"/>
      <c r="O290" s="321"/>
      <c r="P290" s="321"/>
      <c r="Q290" s="321"/>
      <c r="R290" s="321"/>
      <c r="S290" s="321"/>
      <c r="T290" s="321"/>
      <c r="U290" s="321"/>
      <c r="V290" s="321"/>
      <c r="W290" s="321"/>
      <c r="X290" s="321"/>
      <c r="Y290" s="321"/>
      <c r="Z290" s="321"/>
      <c r="AA290" s="321"/>
      <c r="AB290" s="321"/>
      <c r="AC290" s="321"/>
      <c r="AD290" s="321"/>
      <c r="AE290" s="321"/>
      <c r="AF290" s="321"/>
      <c r="AG290" s="321"/>
      <c r="AH290" s="321"/>
      <c r="AI290" s="321"/>
      <c r="AJ290" s="321"/>
      <c r="AK290" s="321"/>
      <c r="AL290" s="321"/>
      <c r="AM290" s="321"/>
      <c r="AN290" s="321"/>
      <c r="AO290" s="321"/>
      <c r="AP290" s="321"/>
      <c r="AQ290" s="321"/>
      <c r="AR290" s="321"/>
      <c r="AS290" s="321"/>
      <c r="AT290" s="321"/>
      <c r="AU290" s="321"/>
      <c r="AV290" s="321"/>
      <c r="AW290" s="321"/>
      <c r="AX290" s="321"/>
      <c r="AY290" s="321"/>
      <c r="AZ290" s="321"/>
      <c r="BA290" s="321"/>
      <c r="BB290" s="321"/>
      <c r="BC290" s="321"/>
      <c r="BD290" s="321"/>
      <c r="BE290" s="321"/>
      <c r="BF290" s="321"/>
      <c r="BG290" s="321"/>
      <c r="BH290" s="321"/>
      <c r="BI290" s="321"/>
      <c r="BJ290" s="321"/>
      <c r="BK290" s="321"/>
      <c r="BL290" s="321"/>
      <c r="BM290" s="321"/>
      <c r="BN290" s="321"/>
      <c r="BO290" s="321"/>
      <c r="BP290" s="321"/>
      <c r="BQ290" s="321"/>
      <c r="BR290" s="321"/>
      <c r="BS290" s="321"/>
      <c r="BT290" s="321"/>
      <c r="BU290" s="321"/>
      <c r="BV290" s="321"/>
      <c r="BW290" s="321"/>
      <c r="BX290" s="321"/>
      <c r="BY290" s="321"/>
    </row>
    <row r="291" spans="1:77" ht="20.100000000000001" customHeight="1">
      <c r="A291" s="321"/>
      <c r="B291" s="321"/>
      <c r="C291" s="321"/>
      <c r="D291" s="321"/>
      <c r="E291" s="321"/>
      <c r="F291" s="321"/>
      <c r="G291" s="321"/>
      <c r="H291" s="321"/>
      <c r="I291" s="321"/>
      <c r="J291" s="321"/>
      <c r="K291" s="321"/>
      <c r="L291" s="321"/>
      <c r="M291" s="321"/>
      <c r="N291" s="321"/>
      <c r="O291" s="321"/>
      <c r="P291" s="321"/>
      <c r="Q291" s="321"/>
      <c r="R291" s="321"/>
      <c r="S291" s="321"/>
      <c r="T291" s="321"/>
      <c r="U291" s="321"/>
      <c r="V291" s="321"/>
      <c r="W291" s="321"/>
      <c r="X291" s="321"/>
      <c r="Y291" s="321"/>
      <c r="Z291" s="321"/>
      <c r="AA291" s="321"/>
      <c r="AB291" s="321"/>
      <c r="AC291" s="321"/>
      <c r="AD291" s="321"/>
      <c r="AE291" s="321"/>
      <c r="AF291" s="321"/>
      <c r="AG291" s="321"/>
      <c r="AH291" s="321"/>
      <c r="AI291" s="321"/>
      <c r="AJ291" s="321"/>
      <c r="AK291" s="321"/>
      <c r="AL291" s="321"/>
      <c r="AM291" s="321"/>
      <c r="AN291" s="321"/>
      <c r="AO291" s="321"/>
      <c r="AP291" s="321"/>
      <c r="AQ291" s="321"/>
      <c r="AR291" s="321"/>
      <c r="AS291" s="321"/>
      <c r="AT291" s="321"/>
      <c r="AU291" s="321"/>
      <c r="AV291" s="321"/>
      <c r="AW291" s="321"/>
      <c r="AX291" s="321"/>
      <c r="AY291" s="321"/>
      <c r="AZ291" s="321"/>
      <c r="BA291" s="321"/>
      <c r="BB291" s="321"/>
      <c r="BC291" s="321"/>
      <c r="BD291" s="321"/>
      <c r="BE291" s="321"/>
      <c r="BF291" s="321"/>
      <c r="BG291" s="321"/>
      <c r="BH291" s="321"/>
      <c r="BI291" s="321"/>
      <c r="BJ291" s="321"/>
      <c r="BK291" s="321"/>
      <c r="BL291" s="321"/>
      <c r="BM291" s="321"/>
      <c r="BN291" s="321"/>
      <c r="BO291" s="321"/>
      <c r="BP291" s="321"/>
      <c r="BQ291" s="321"/>
      <c r="BR291" s="321"/>
      <c r="BS291" s="321"/>
      <c r="BT291" s="321"/>
      <c r="BU291" s="321"/>
      <c r="BV291" s="321"/>
      <c r="BW291" s="321"/>
      <c r="BX291" s="321"/>
      <c r="BY291" s="321"/>
    </row>
    <row r="292" spans="1:77" ht="20.100000000000001" customHeight="1">
      <c r="A292" s="321"/>
      <c r="B292" s="321"/>
      <c r="C292" s="321"/>
      <c r="D292" s="321"/>
      <c r="E292" s="321"/>
      <c r="F292" s="321"/>
      <c r="G292" s="321"/>
      <c r="H292" s="321"/>
      <c r="I292" s="321"/>
      <c r="J292" s="321"/>
      <c r="K292" s="321"/>
      <c r="L292" s="321"/>
      <c r="M292" s="321"/>
      <c r="N292" s="321"/>
      <c r="O292" s="321"/>
      <c r="P292" s="321"/>
      <c r="Q292" s="321"/>
      <c r="R292" s="321"/>
      <c r="S292" s="321"/>
      <c r="T292" s="321"/>
      <c r="U292" s="321"/>
      <c r="V292" s="321"/>
      <c r="W292" s="321"/>
      <c r="X292" s="321"/>
      <c r="Y292" s="321"/>
      <c r="Z292" s="321"/>
      <c r="AA292" s="321"/>
      <c r="AB292" s="321"/>
      <c r="AC292" s="321"/>
      <c r="AD292" s="321"/>
      <c r="AE292" s="321"/>
      <c r="AF292" s="321"/>
      <c r="AG292" s="321"/>
      <c r="AH292" s="321"/>
      <c r="AI292" s="321"/>
      <c r="AJ292" s="321"/>
      <c r="AK292" s="321"/>
      <c r="AL292" s="321"/>
      <c r="AM292" s="321"/>
      <c r="AN292" s="321"/>
      <c r="AO292" s="321"/>
      <c r="AP292" s="321"/>
      <c r="AQ292" s="321"/>
      <c r="AR292" s="321"/>
      <c r="AS292" s="321"/>
      <c r="AT292" s="321"/>
      <c r="AU292" s="321"/>
      <c r="AV292" s="321"/>
      <c r="AW292" s="321"/>
      <c r="AX292" s="321"/>
      <c r="AY292" s="321"/>
      <c r="AZ292" s="321"/>
      <c r="BA292" s="321"/>
      <c r="BB292" s="321"/>
      <c r="BC292" s="321"/>
      <c r="BD292" s="321"/>
      <c r="BE292" s="321"/>
      <c r="BF292" s="321"/>
      <c r="BG292" s="321"/>
      <c r="BH292" s="321"/>
      <c r="BI292" s="321"/>
      <c r="BJ292" s="321"/>
      <c r="BK292" s="321"/>
      <c r="BL292" s="321"/>
      <c r="BM292" s="321"/>
      <c r="BN292" s="321"/>
      <c r="BO292" s="321"/>
      <c r="BP292" s="321"/>
      <c r="BQ292" s="321"/>
      <c r="BR292" s="321"/>
      <c r="BS292" s="321"/>
      <c r="BT292" s="321"/>
      <c r="BU292" s="321"/>
      <c r="BV292" s="321"/>
      <c r="BW292" s="321"/>
      <c r="BX292" s="321"/>
      <c r="BY292" s="321"/>
    </row>
    <row r="293" spans="1:77" ht="20.100000000000001" customHeight="1">
      <c r="A293" s="321"/>
      <c r="B293" s="321"/>
      <c r="C293" s="321"/>
      <c r="D293" s="321"/>
      <c r="E293" s="321"/>
      <c r="F293" s="321"/>
      <c r="G293" s="321"/>
      <c r="H293" s="321"/>
      <c r="I293" s="321"/>
      <c r="J293" s="321"/>
      <c r="K293" s="321"/>
      <c r="L293" s="321"/>
      <c r="M293" s="321"/>
      <c r="N293" s="321"/>
      <c r="O293" s="321"/>
      <c r="P293" s="321"/>
      <c r="Q293" s="321"/>
      <c r="R293" s="321"/>
      <c r="S293" s="321"/>
      <c r="T293" s="321"/>
      <c r="U293" s="321"/>
      <c r="V293" s="321"/>
      <c r="W293" s="321"/>
      <c r="X293" s="321"/>
      <c r="Y293" s="321"/>
      <c r="Z293" s="321"/>
      <c r="AA293" s="321"/>
      <c r="AB293" s="321"/>
      <c r="AC293" s="321"/>
      <c r="AD293" s="321"/>
      <c r="AE293" s="321"/>
      <c r="AF293" s="321"/>
      <c r="AG293" s="321"/>
      <c r="AH293" s="321"/>
      <c r="AI293" s="321"/>
      <c r="AJ293" s="321"/>
      <c r="AK293" s="321"/>
      <c r="AL293" s="321"/>
      <c r="AM293" s="321"/>
      <c r="AN293" s="321"/>
      <c r="AO293" s="321"/>
      <c r="AP293" s="321"/>
      <c r="AQ293" s="321"/>
      <c r="AR293" s="321"/>
      <c r="AS293" s="321"/>
      <c r="AT293" s="321"/>
      <c r="AU293" s="321"/>
      <c r="AV293" s="321"/>
      <c r="AW293" s="321"/>
      <c r="AX293" s="321"/>
      <c r="AY293" s="321"/>
      <c r="AZ293" s="321"/>
      <c r="BA293" s="321"/>
      <c r="BB293" s="321"/>
      <c r="BC293" s="321"/>
      <c r="BD293" s="321"/>
      <c r="BE293" s="321"/>
      <c r="BF293" s="321"/>
      <c r="BG293" s="321"/>
      <c r="BH293" s="321"/>
      <c r="BI293" s="321"/>
      <c r="BJ293" s="321"/>
      <c r="BK293" s="321"/>
      <c r="BL293" s="321"/>
      <c r="BM293" s="321"/>
      <c r="BN293" s="321"/>
      <c r="BO293" s="321"/>
      <c r="BP293" s="321"/>
      <c r="BQ293" s="321"/>
      <c r="BR293" s="321"/>
      <c r="BS293" s="321"/>
      <c r="BT293" s="321"/>
      <c r="BU293" s="321"/>
      <c r="BV293" s="321"/>
      <c r="BW293" s="321"/>
      <c r="BX293" s="321"/>
      <c r="BY293" s="321"/>
    </row>
    <row r="294" spans="1:77" ht="20.100000000000001" customHeight="1">
      <c r="A294" s="321"/>
      <c r="B294" s="321"/>
      <c r="C294" s="321"/>
      <c r="D294" s="321"/>
      <c r="E294" s="321"/>
      <c r="F294" s="321"/>
      <c r="G294" s="321"/>
      <c r="H294" s="321"/>
      <c r="I294" s="321"/>
      <c r="J294" s="321"/>
      <c r="K294" s="321"/>
      <c r="L294" s="321"/>
      <c r="M294" s="321"/>
      <c r="N294" s="321"/>
      <c r="O294" s="321"/>
      <c r="P294" s="321"/>
      <c r="Q294" s="321"/>
      <c r="R294" s="321"/>
      <c r="S294" s="321"/>
      <c r="T294" s="321"/>
      <c r="U294" s="321"/>
      <c r="V294" s="321"/>
      <c r="W294" s="321"/>
      <c r="X294" s="321"/>
      <c r="Y294" s="321"/>
      <c r="Z294" s="321"/>
      <c r="AA294" s="321"/>
      <c r="AB294" s="321"/>
      <c r="AC294" s="321"/>
      <c r="AD294" s="321"/>
      <c r="AE294" s="321"/>
      <c r="AF294" s="321"/>
      <c r="AG294" s="321"/>
      <c r="AH294" s="321"/>
      <c r="AI294" s="321"/>
      <c r="AJ294" s="321"/>
      <c r="AK294" s="321"/>
      <c r="AL294" s="321"/>
      <c r="AM294" s="321"/>
      <c r="AN294" s="321"/>
      <c r="AO294" s="321"/>
      <c r="AP294" s="321"/>
      <c r="AQ294" s="321"/>
      <c r="AR294" s="321"/>
      <c r="AS294" s="321"/>
      <c r="AT294" s="321"/>
      <c r="AU294" s="321"/>
      <c r="AV294" s="321"/>
      <c r="AW294" s="321"/>
      <c r="AX294" s="321"/>
      <c r="AY294" s="321"/>
      <c r="AZ294" s="321"/>
      <c r="BA294" s="321"/>
      <c r="BB294" s="321"/>
      <c r="BC294" s="321"/>
      <c r="BD294" s="321"/>
      <c r="BE294" s="321"/>
      <c r="BF294" s="321"/>
      <c r="BG294" s="321"/>
      <c r="BH294" s="321"/>
      <c r="BI294" s="321"/>
      <c r="BJ294" s="321"/>
      <c r="BK294" s="321"/>
      <c r="BL294" s="321"/>
      <c r="BM294" s="321"/>
      <c r="BN294" s="321"/>
      <c r="BO294" s="321"/>
      <c r="BP294" s="321"/>
      <c r="BQ294" s="321"/>
      <c r="BR294" s="321"/>
      <c r="BS294" s="321"/>
      <c r="BT294" s="321"/>
      <c r="BU294" s="321"/>
      <c r="BV294" s="321"/>
      <c r="BW294" s="321"/>
      <c r="BX294" s="321"/>
      <c r="BY294" s="321"/>
    </row>
    <row r="295" spans="1:77" ht="20.100000000000001" customHeight="1">
      <c r="A295" s="321"/>
      <c r="B295" s="321"/>
      <c r="C295" s="321"/>
      <c r="D295" s="321"/>
      <c r="E295" s="321"/>
      <c r="F295" s="321"/>
      <c r="G295" s="321"/>
      <c r="H295" s="321"/>
      <c r="I295" s="321"/>
      <c r="J295" s="321"/>
      <c r="K295" s="321"/>
      <c r="L295" s="321"/>
      <c r="M295" s="321"/>
      <c r="N295" s="321"/>
      <c r="O295" s="321"/>
      <c r="P295" s="321"/>
      <c r="Q295" s="321"/>
      <c r="R295" s="321"/>
      <c r="S295" s="321"/>
      <c r="T295" s="321"/>
      <c r="U295" s="321"/>
      <c r="V295" s="321"/>
      <c r="W295" s="321"/>
      <c r="X295" s="321"/>
      <c r="Y295" s="321"/>
      <c r="Z295" s="321"/>
      <c r="AA295" s="321"/>
      <c r="AB295" s="321"/>
      <c r="AC295" s="321"/>
      <c r="AD295" s="321"/>
      <c r="AE295" s="321"/>
      <c r="AF295" s="321"/>
      <c r="AG295" s="321"/>
      <c r="AH295" s="321"/>
      <c r="AI295" s="321"/>
      <c r="AJ295" s="321"/>
      <c r="AK295" s="321"/>
      <c r="AL295" s="321"/>
      <c r="AM295" s="321"/>
      <c r="AN295" s="321"/>
      <c r="AO295" s="321"/>
      <c r="AP295" s="321"/>
      <c r="AQ295" s="321"/>
      <c r="AR295" s="321"/>
      <c r="AS295" s="321"/>
      <c r="AT295" s="321"/>
      <c r="AU295" s="321"/>
      <c r="AV295" s="321"/>
      <c r="AW295" s="321"/>
      <c r="AX295" s="321"/>
      <c r="AY295" s="321"/>
      <c r="AZ295" s="321"/>
      <c r="BA295" s="321"/>
      <c r="BB295" s="321"/>
      <c r="BC295" s="321"/>
      <c r="BD295" s="321"/>
      <c r="BE295" s="321"/>
      <c r="BF295" s="321"/>
      <c r="BG295" s="321"/>
      <c r="BH295" s="321"/>
      <c r="BI295" s="321"/>
      <c r="BJ295" s="321"/>
      <c r="BK295" s="321"/>
      <c r="BL295" s="321"/>
      <c r="BM295" s="321"/>
      <c r="BN295" s="321"/>
      <c r="BO295" s="321"/>
      <c r="BP295" s="321"/>
      <c r="BQ295" s="321"/>
      <c r="BR295" s="321"/>
      <c r="BS295" s="321"/>
      <c r="BT295" s="321"/>
      <c r="BU295" s="321"/>
      <c r="BV295" s="321"/>
      <c r="BW295" s="321"/>
      <c r="BX295" s="321"/>
      <c r="BY295" s="321"/>
    </row>
    <row r="296" spans="1:77" ht="20.100000000000001" customHeight="1">
      <c r="A296" s="321"/>
      <c r="B296" s="321"/>
      <c r="C296" s="321"/>
      <c r="D296" s="321"/>
      <c r="E296" s="321"/>
      <c r="F296" s="321"/>
      <c r="G296" s="321"/>
      <c r="H296" s="321"/>
      <c r="I296" s="321"/>
      <c r="J296" s="321"/>
      <c r="K296" s="321"/>
      <c r="L296" s="321"/>
      <c r="M296" s="321"/>
      <c r="N296" s="321"/>
      <c r="O296" s="321"/>
      <c r="P296" s="321"/>
      <c r="Q296" s="321"/>
      <c r="R296" s="321"/>
      <c r="S296" s="321"/>
      <c r="T296" s="321"/>
      <c r="U296" s="321"/>
      <c r="V296" s="321"/>
      <c r="W296" s="321"/>
      <c r="X296" s="321"/>
      <c r="Y296" s="321"/>
      <c r="Z296" s="321"/>
      <c r="AA296" s="321"/>
      <c r="AB296" s="321"/>
      <c r="AC296" s="321"/>
      <c r="AD296" s="321"/>
      <c r="AE296" s="321"/>
      <c r="AF296" s="321"/>
      <c r="AG296" s="321"/>
      <c r="AH296" s="321"/>
      <c r="AI296" s="321"/>
      <c r="AJ296" s="321"/>
      <c r="AK296" s="321"/>
      <c r="AL296" s="321"/>
      <c r="AM296" s="321"/>
      <c r="AN296" s="321"/>
      <c r="AO296" s="321"/>
      <c r="AP296" s="321"/>
      <c r="AQ296" s="321"/>
      <c r="AR296" s="321"/>
      <c r="AS296" s="321"/>
      <c r="AT296" s="321"/>
      <c r="AU296" s="321"/>
      <c r="AV296" s="321"/>
      <c r="AW296" s="321"/>
      <c r="AX296" s="321"/>
      <c r="AY296" s="321"/>
      <c r="AZ296" s="321"/>
      <c r="BA296" s="321"/>
      <c r="BB296" s="321"/>
      <c r="BC296" s="321"/>
      <c r="BD296" s="321"/>
      <c r="BE296" s="321"/>
      <c r="BF296" s="321"/>
      <c r="BG296" s="321"/>
      <c r="BH296" s="321"/>
      <c r="BI296" s="321"/>
      <c r="BJ296" s="321"/>
      <c r="BK296" s="321"/>
      <c r="BL296" s="321"/>
      <c r="BM296" s="321"/>
      <c r="BN296" s="321"/>
      <c r="BO296" s="321"/>
      <c r="BP296" s="321"/>
      <c r="BQ296" s="321"/>
      <c r="BR296" s="321"/>
      <c r="BS296" s="321"/>
      <c r="BT296" s="321"/>
      <c r="BU296" s="321"/>
      <c r="BV296" s="321"/>
      <c r="BW296" s="321"/>
      <c r="BX296" s="321"/>
      <c r="BY296" s="321"/>
    </row>
    <row r="297" spans="1:77" ht="20.100000000000001" customHeight="1">
      <c r="A297" s="321"/>
      <c r="B297" s="321"/>
      <c r="C297" s="321"/>
      <c r="D297" s="321"/>
      <c r="E297" s="321"/>
      <c r="F297" s="321"/>
      <c r="G297" s="321"/>
      <c r="H297" s="321"/>
      <c r="I297" s="321"/>
      <c r="J297" s="321"/>
      <c r="K297" s="321"/>
      <c r="L297" s="321"/>
      <c r="M297" s="321"/>
      <c r="N297" s="321"/>
      <c r="O297" s="321"/>
      <c r="P297" s="321"/>
      <c r="Q297" s="321"/>
      <c r="R297" s="321"/>
      <c r="S297" s="321"/>
      <c r="T297" s="321"/>
      <c r="U297" s="321"/>
      <c r="V297" s="321"/>
      <c r="W297" s="321"/>
      <c r="X297" s="321"/>
      <c r="Y297" s="321"/>
      <c r="Z297" s="321"/>
      <c r="AA297" s="321"/>
      <c r="AB297" s="321"/>
      <c r="AC297" s="321"/>
      <c r="AD297" s="321"/>
      <c r="AE297" s="321"/>
      <c r="AF297" s="321"/>
      <c r="AG297" s="321"/>
      <c r="AH297" s="321"/>
      <c r="AI297" s="321"/>
      <c r="AJ297" s="321"/>
      <c r="AK297" s="321"/>
      <c r="AL297" s="321"/>
      <c r="AM297" s="321"/>
      <c r="AN297" s="321"/>
      <c r="AO297" s="321"/>
      <c r="AP297" s="321"/>
      <c r="AQ297" s="321"/>
      <c r="AR297" s="321"/>
      <c r="AS297" s="321"/>
      <c r="AT297" s="321"/>
      <c r="AU297" s="321"/>
      <c r="AV297" s="321"/>
      <c r="AW297" s="321"/>
      <c r="AX297" s="321"/>
      <c r="AY297" s="321"/>
      <c r="AZ297" s="321"/>
      <c r="BA297" s="321"/>
      <c r="BB297" s="321"/>
      <c r="BC297" s="321"/>
      <c r="BD297" s="321"/>
      <c r="BE297" s="321"/>
      <c r="BF297" s="321"/>
      <c r="BG297" s="321"/>
      <c r="BH297" s="321"/>
      <c r="BI297" s="321"/>
      <c r="BJ297" s="321"/>
      <c r="BK297" s="321"/>
      <c r="BL297" s="321"/>
      <c r="BM297" s="321"/>
      <c r="BN297" s="321"/>
      <c r="BO297" s="321"/>
      <c r="BP297" s="321"/>
      <c r="BQ297" s="321"/>
      <c r="BR297" s="321"/>
      <c r="BS297" s="321"/>
      <c r="BT297" s="321"/>
      <c r="BU297" s="321"/>
      <c r="BV297" s="321"/>
      <c r="BW297" s="321"/>
      <c r="BX297" s="321"/>
      <c r="BY297" s="321"/>
    </row>
    <row r="298" spans="1:77" ht="32.25" customHeight="1">
      <c r="A298" s="321"/>
      <c r="B298" s="321"/>
      <c r="C298" s="321"/>
      <c r="D298" s="321"/>
      <c r="E298" s="321"/>
      <c r="F298" s="321"/>
      <c r="G298" s="321"/>
      <c r="H298" s="321"/>
      <c r="I298" s="321"/>
      <c r="J298" s="321"/>
      <c r="K298" s="321"/>
      <c r="L298" s="321"/>
      <c r="M298" s="321"/>
      <c r="N298" s="321"/>
      <c r="O298" s="321"/>
      <c r="P298" s="321"/>
      <c r="Q298" s="321"/>
      <c r="R298" s="321"/>
      <c r="S298" s="321"/>
      <c r="T298" s="321"/>
      <c r="U298" s="321"/>
      <c r="V298" s="321"/>
      <c r="W298" s="321"/>
      <c r="X298" s="321"/>
      <c r="Y298" s="321"/>
      <c r="Z298" s="321"/>
      <c r="AA298" s="321"/>
      <c r="AB298" s="321"/>
      <c r="AC298" s="321"/>
      <c r="AD298" s="321"/>
      <c r="AE298" s="321"/>
      <c r="AF298" s="321"/>
      <c r="AG298" s="321"/>
      <c r="AH298" s="321"/>
      <c r="AI298" s="321"/>
      <c r="AJ298" s="321"/>
      <c r="AK298" s="321"/>
      <c r="AL298" s="321"/>
      <c r="AM298" s="321"/>
      <c r="AN298" s="321"/>
      <c r="AO298" s="321"/>
      <c r="AP298" s="321"/>
      <c r="AQ298" s="321"/>
      <c r="AR298" s="321"/>
      <c r="AS298" s="321"/>
      <c r="AT298" s="321"/>
      <c r="AU298" s="321"/>
      <c r="AV298" s="321"/>
      <c r="AW298" s="321"/>
      <c r="AX298" s="321"/>
      <c r="AY298" s="321"/>
      <c r="AZ298" s="321"/>
      <c r="BA298" s="321"/>
      <c r="BB298" s="321"/>
      <c r="BC298" s="321"/>
      <c r="BD298" s="321"/>
      <c r="BE298" s="321"/>
      <c r="BF298" s="321"/>
      <c r="BG298" s="321"/>
      <c r="BH298" s="321"/>
      <c r="BI298" s="321"/>
      <c r="BJ298" s="321"/>
      <c r="BK298" s="321"/>
      <c r="BL298" s="321"/>
      <c r="BM298" s="321"/>
      <c r="BN298" s="321"/>
      <c r="BO298" s="321"/>
      <c r="BP298" s="321"/>
      <c r="BQ298" s="321"/>
      <c r="BR298" s="321"/>
      <c r="BS298" s="321"/>
      <c r="BT298" s="321"/>
      <c r="BU298" s="321"/>
      <c r="BV298" s="321"/>
      <c r="BW298" s="321"/>
      <c r="BX298" s="321"/>
      <c r="BY298" s="321"/>
    </row>
    <row r="299" spans="1:77" ht="20.100000000000001" customHeight="1">
      <c r="A299" s="321"/>
      <c r="B299" s="321"/>
      <c r="C299" s="321"/>
      <c r="D299" s="321"/>
      <c r="E299" s="321"/>
      <c r="F299" s="321"/>
      <c r="G299" s="321"/>
      <c r="H299" s="321"/>
      <c r="I299" s="321"/>
      <c r="J299" s="321"/>
      <c r="K299" s="321"/>
      <c r="L299" s="321"/>
      <c r="M299" s="321"/>
      <c r="N299" s="321"/>
      <c r="O299" s="321"/>
      <c r="P299" s="321"/>
      <c r="Q299" s="321"/>
      <c r="R299" s="321"/>
      <c r="S299" s="321"/>
      <c r="T299" s="321"/>
      <c r="U299" s="321"/>
      <c r="V299" s="321"/>
      <c r="W299" s="321"/>
      <c r="X299" s="321"/>
      <c r="Y299" s="321"/>
      <c r="Z299" s="321"/>
      <c r="AA299" s="321"/>
      <c r="AB299" s="321"/>
      <c r="AC299" s="321"/>
      <c r="AD299" s="321"/>
      <c r="AE299" s="321"/>
      <c r="AF299" s="321"/>
      <c r="AG299" s="321"/>
      <c r="AH299" s="321"/>
      <c r="AI299" s="321"/>
      <c r="AJ299" s="321"/>
      <c r="AK299" s="321"/>
      <c r="AL299" s="321"/>
      <c r="AM299" s="321"/>
      <c r="AN299" s="321"/>
      <c r="AO299" s="321"/>
      <c r="AP299" s="321"/>
      <c r="AQ299" s="321"/>
      <c r="AR299" s="321"/>
      <c r="AS299" s="321"/>
      <c r="AT299" s="321"/>
      <c r="AU299" s="321"/>
      <c r="AV299" s="321"/>
      <c r="AW299" s="321"/>
      <c r="AX299" s="321"/>
      <c r="AY299" s="321"/>
      <c r="AZ299" s="321"/>
      <c r="BA299" s="321"/>
      <c r="BB299" s="321"/>
      <c r="BC299" s="321"/>
      <c r="BD299" s="321"/>
      <c r="BE299" s="321"/>
      <c r="BF299" s="321"/>
      <c r="BG299" s="321"/>
      <c r="BH299" s="321"/>
      <c r="BI299" s="321"/>
      <c r="BJ299" s="321"/>
      <c r="BK299" s="321"/>
      <c r="BL299" s="321"/>
      <c r="BM299" s="321"/>
      <c r="BN299" s="321"/>
      <c r="BO299" s="321"/>
      <c r="BP299" s="321"/>
      <c r="BQ299" s="321"/>
      <c r="BR299" s="321"/>
      <c r="BS299" s="321"/>
      <c r="BT299" s="321"/>
      <c r="BU299" s="321"/>
      <c r="BV299" s="321"/>
      <c r="BW299" s="321"/>
      <c r="BX299" s="321"/>
      <c r="BY299" s="321"/>
    </row>
    <row r="300" spans="1:77" ht="20.100000000000001" customHeight="1">
      <c r="A300" s="321"/>
      <c r="B300" s="321"/>
      <c r="C300" s="321"/>
      <c r="D300" s="321"/>
      <c r="E300" s="321"/>
      <c r="F300" s="321"/>
      <c r="G300" s="321"/>
      <c r="H300" s="321"/>
      <c r="I300" s="321"/>
      <c r="J300" s="321"/>
      <c r="K300" s="321"/>
      <c r="L300" s="321"/>
      <c r="M300" s="321"/>
      <c r="N300" s="321"/>
      <c r="O300" s="321"/>
      <c r="P300" s="321"/>
      <c r="Q300" s="321"/>
      <c r="R300" s="321"/>
      <c r="S300" s="321"/>
      <c r="T300" s="321"/>
      <c r="U300" s="321"/>
      <c r="V300" s="321"/>
      <c r="W300" s="321"/>
      <c r="X300" s="321"/>
      <c r="Y300" s="321"/>
      <c r="Z300" s="321"/>
      <c r="AA300" s="321"/>
      <c r="AB300" s="321"/>
      <c r="AC300" s="321"/>
      <c r="AD300" s="321"/>
      <c r="AE300" s="321"/>
      <c r="AF300" s="321"/>
      <c r="AG300" s="321"/>
      <c r="AH300" s="321"/>
      <c r="AI300" s="321"/>
      <c r="AJ300" s="321"/>
      <c r="AK300" s="321"/>
      <c r="AL300" s="321"/>
      <c r="AM300" s="321"/>
      <c r="AN300" s="321"/>
      <c r="AO300" s="321"/>
      <c r="AP300" s="321"/>
      <c r="AQ300" s="321"/>
      <c r="AR300" s="321"/>
      <c r="AS300" s="321"/>
      <c r="AT300" s="321"/>
      <c r="AU300" s="321"/>
      <c r="AV300" s="321"/>
      <c r="AW300" s="321"/>
      <c r="AX300" s="321"/>
      <c r="AY300" s="321"/>
      <c r="AZ300" s="321"/>
      <c r="BA300" s="321"/>
      <c r="BB300" s="321"/>
      <c r="BC300" s="321"/>
      <c r="BD300" s="321"/>
      <c r="BE300" s="321"/>
      <c r="BF300" s="321"/>
      <c r="BG300" s="321"/>
      <c r="BH300" s="321"/>
      <c r="BI300" s="321"/>
      <c r="BJ300" s="321"/>
      <c r="BK300" s="321"/>
      <c r="BL300" s="321"/>
      <c r="BM300" s="321"/>
      <c r="BN300" s="321"/>
      <c r="BO300" s="321"/>
      <c r="BP300" s="321"/>
      <c r="BQ300" s="321"/>
      <c r="BR300" s="321"/>
      <c r="BS300" s="321"/>
      <c r="BT300" s="321"/>
      <c r="BU300" s="321"/>
      <c r="BV300" s="321"/>
      <c r="BW300" s="321"/>
      <c r="BX300" s="321"/>
      <c r="BY300" s="321"/>
    </row>
    <row r="301" spans="1:77" ht="20.100000000000001" customHeight="1">
      <c r="A301" s="321"/>
      <c r="B301" s="321"/>
      <c r="C301" s="321"/>
      <c r="D301" s="321"/>
      <c r="E301" s="321"/>
      <c r="F301" s="321"/>
      <c r="G301" s="321"/>
      <c r="H301" s="321"/>
      <c r="I301" s="321"/>
      <c r="J301" s="321"/>
      <c r="K301" s="321"/>
      <c r="L301" s="321"/>
      <c r="M301" s="321"/>
      <c r="N301" s="321"/>
      <c r="O301" s="321"/>
      <c r="P301" s="321"/>
      <c r="Q301" s="321"/>
      <c r="R301" s="321"/>
      <c r="S301" s="321"/>
      <c r="T301" s="321"/>
      <c r="U301" s="321"/>
      <c r="V301" s="321"/>
      <c r="W301" s="321"/>
      <c r="X301" s="321"/>
      <c r="Y301" s="321"/>
      <c r="Z301" s="321"/>
      <c r="AA301" s="321"/>
      <c r="AB301" s="321"/>
      <c r="AC301" s="321"/>
      <c r="AD301" s="321"/>
      <c r="AE301" s="321"/>
      <c r="AF301" s="321"/>
      <c r="AG301" s="321"/>
      <c r="AH301" s="321"/>
      <c r="AI301" s="321"/>
      <c r="AJ301" s="321"/>
      <c r="AK301" s="321"/>
      <c r="AL301" s="321"/>
      <c r="AM301" s="321"/>
      <c r="AN301" s="321"/>
      <c r="AO301" s="321"/>
      <c r="AP301" s="321"/>
      <c r="AQ301" s="321"/>
      <c r="AR301" s="321"/>
      <c r="AS301" s="321"/>
      <c r="AT301" s="321"/>
      <c r="AU301" s="321"/>
      <c r="AV301" s="321"/>
      <c r="AW301" s="321"/>
      <c r="AX301" s="321"/>
      <c r="AY301" s="321"/>
      <c r="AZ301" s="321"/>
      <c r="BA301" s="321"/>
      <c r="BB301" s="321"/>
      <c r="BC301" s="321"/>
      <c r="BD301" s="321"/>
      <c r="BE301" s="321"/>
      <c r="BF301" s="321"/>
      <c r="BG301" s="321"/>
      <c r="BH301" s="321"/>
      <c r="BI301" s="321"/>
      <c r="BJ301" s="321"/>
      <c r="BK301" s="321"/>
      <c r="BL301" s="321"/>
      <c r="BM301" s="321"/>
      <c r="BN301" s="321"/>
      <c r="BO301" s="321"/>
      <c r="BP301" s="321"/>
      <c r="BQ301" s="321"/>
      <c r="BR301" s="321"/>
      <c r="BS301" s="321"/>
      <c r="BT301" s="321"/>
      <c r="BU301" s="321"/>
      <c r="BV301" s="321"/>
      <c r="BW301" s="321"/>
      <c r="BX301" s="321"/>
      <c r="BY301" s="321"/>
    </row>
    <row r="302" spans="1:77" ht="24.75" customHeight="1">
      <c r="A302" s="321"/>
      <c r="B302" s="321"/>
      <c r="C302" s="321"/>
      <c r="D302" s="321"/>
      <c r="E302" s="321"/>
      <c r="F302" s="321"/>
      <c r="G302" s="321"/>
      <c r="H302" s="321"/>
      <c r="I302" s="321"/>
      <c r="J302" s="321"/>
      <c r="K302" s="321"/>
      <c r="L302" s="321"/>
      <c r="M302" s="321"/>
      <c r="N302" s="321"/>
      <c r="O302" s="321"/>
      <c r="P302" s="321"/>
      <c r="Q302" s="321"/>
      <c r="R302" s="321"/>
      <c r="S302" s="321"/>
      <c r="T302" s="321"/>
      <c r="U302" s="321"/>
      <c r="V302" s="321"/>
      <c r="W302" s="321"/>
      <c r="X302" s="321"/>
      <c r="Y302" s="321"/>
      <c r="Z302" s="321"/>
      <c r="AA302" s="321"/>
      <c r="AB302" s="321"/>
      <c r="AC302" s="321"/>
      <c r="AD302" s="321"/>
      <c r="AE302" s="321"/>
      <c r="AF302" s="321"/>
      <c r="AG302" s="321"/>
      <c r="AH302" s="321"/>
      <c r="AI302" s="321"/>
      <c r="AJ302" s="321"/>
      <c r="AK302" s="321"/>
      <c r="AL302" s="321"/>
      <c r="AM302" s="321"/>
      <c r="AN302" s="321"/>
      <c r="AO302" s="321"/>
      <c r="AP302" s="321"/>
      <c r="AQ302" s="321"/>
      <c r="AR302" s="321"/>
      <c r="AS302" s="321"/>
      <c r="AT302" s="321"/>
      <c r="AU302" s="321"/>
      <c r="AV302" s="321"/>
      <c r="AW302" s="321"/>
      <c r="AX302" s="321"/>
      <c r="AY302" s="321"/>
      <c r="AZ302" s="321"/>
      <c r="BA302" s="321"/>
      <c r="BB302" s="321"/>
      <c r="BC302" s="321"/>
      <c r="BD302" s="321"/>
      <c r="BE302" s="321"/>
      <c r="BF302" s="321"/>
      <c r="BG302" s="321"/>
      <c r="BH302" s="321"/>
      <c r="BI302" s="321"/>
      <c r="BJ302" s="321"/>
      <c r="BK302" s="321"/>
      <c r="BL302" s="321"/>
      <c r="BM302" s="321"/>
      <c r="BN302" s="321"/>
      <c r="BO302" s="321"/>
      <c r="BP302" s="321"/>
      <c r="BQ302" s="321"/>
      <c r="BR302" s="321"/>
      <c r="BS302" s="321"/>
      <c r="BT302" s="321"/>
      <c r="BU302" s="321"/>
      <c r="BV302" s="321"/>
      <c r="BW302" s="321"/>
      <c r="BX302" s="321"/>
      <c r="BY302" s="321"/>
    </row>
    <row r="303" spans="1:77" ht="20.100000000000001" customHeight="1">
      <c r="A303" s="321"/>
      <c r="B303" s="321"/>
      <c r="C303" s="321"/>
      <c r="D303" s="321"/>
      <c r="E303" s="321"/>
      <c r="F303" s="321"/>
      <c r="G303" s="321"/>
      <c r="H303" s="321"/>
      <c r="I303" s="321"/>
      <c r="J303" s="321"/>
      <c r="K303" s="321"/>
      <c r="L303" s="321"/>
      <c r="M303" s="321"/>
      <c r="N303" s="321"/>
      <c r="O303" s="321"/>
      <c r="P303" s="321"/>
      <c r="Q303" s="321"/>
      <c r="R303" s="321"/>
      <c r="S303" s="321"/>
      <c r="T303" s="321"/>
      <c r="U303" s="321"/>
      <c r="V303" s="321"/>
      <c r="W303" s="321"/>
      <c r="X303" s="321"/>
      <c r="Y303" s="321"/>
      <c r="Z303" s="321"/>
      <c r="AA303" s="321"/>
      <c r="AB303" s="321"/>
      <c r="AC303" s="321"/>
      <c r="AD303" s="321"/>
      <c r="AE303" s="321"/>
      <c r="AF303" s="321"/>
      <c r="AG303" s="321"/>
      <c r="AH303" s="321"/>
      <c r="AI303" s="321"/>
      <c r="AJ303" s="321"/>
      <c r="AK303" s="321"/>
      <c r="AL303" s="321"/>
      <c r="AM303" s="321"/>
      <c r="AN303" s="321"/>
      <c r="AO303" s="321"/>
      <c r="AP303" s="321"/>
      <c r="AQ303" s="321"/>
      <c r="AR303" s="321"/>
      <c r="AS303" s="321"/>
      <c r="AT303" s="321"/>
      <c r="AU303" s="321"/>
      <c r="AV303" s="321"/>
      <c r="AW303" s="321"/>
      <c r="AX303" s="321"/>
      <c r="AY303" s="321"/>
      <c r="AZ303" s="321"/>
      <c r="BA303" s="321"/>
      <c r="BB303" s="321"/>
      <c r="BC303" s="321"/>
      <c r="BD303" s="321"/>
      <c r="BE303" s="321"/>
      <c r="BF303" s="321"/>
      <c r="BG303" s="321"/>
      <c r="BH303" s="321"/>
      <c r="BI303" s="321"/>
      <c r="BJ303" s="321"/>
      <c r="BK303" s="321"/>
      <c r="BL303" s="321"/>
      <c r="BM303" s="321"/>
      <c r="BN303" s="321"/>
      <c r="BO303" s="321"/>
      <c r="BP303" s="321"/>
      <c r="BQ303" s="321"/>
      <c r="BR303" s="321"/>
      <c r="BS303" s="321"/>
      <c r="BT303" s="321"/>
      <c r="BU303" s="321"/>
      <c r="BV303" s="321"/>
      <c r="BW303" s="321"/>
      <c r="BX303" s="321"/>
      <c r="BY303" s="321"/>
    </row>
    <row r="304" spans="1:77" ht="20.100000000000001" customHeight="1">
      <c r="A304" s="321"/>
      <c r="B304" s="321"/>
      <c r="C304" s="321"/>
      <c r="D304" s="321"/>
      <c r="E304" s="321"/>
      <c r="F304" s="321"/>
      <c r="G304" s="321"/>
      <c r="H304" s="321"/>
      <c r="I304" s="321"/>
      <c r="J304" s="321"/>
      <c r="K304" s="321"/>
      <c r="L304" s="321"/>
      <c r="M304" s="321"/>
      <c r="N304" s="321"/>
      <c r="O304" s="321"/>
      <c r="P304" s="321"/>
      <c r="Q304" s="321"/>
      <c r="R304" s="321"/>
      <c r="S304" s="321"/>
      <c r="T304" s="321"/>
      <c r="U304" s="321"/>
      <c r="V304" s="321"/>
      <c r="W304" s="321"/>
      <c r="X304" s="321"/>
      <c r="Y304" s="321"/>
      <c r="Z304" s="321"/>
      <c r="AA304" s="321"/>
      <c r="AB304" s="321"/>
      <c r="AC304" s="321"/>
      <c r="AD304" s="321"/>
      <c r="AE304" s="321"/>
      <c r="AF304" s="321"/>
      <c r="AG304" s="321"/>
      <c r="AH304" s="321"/>
      <c r="AI304" s="321"/>
      <c r="AJ304" s="321"/>
      <c r="AK304" s="321"/>
      <c r="AL304" s="321"/>
      <c r="AM304" s="321"/>
      <c r="AN304" s="321"/>
      <c r="AO304" s="321"/>
      <c r="AP304" s="321"/>
      <c r="AQ304" s="321"/>
      <c r="AR304" s="321"/>
      <c r="AS304" s="321"/>
      <c r="AT304" s="321"/>
      <c r="AU304" s="321"/>
      <c r="AV304" s="321"/>
      <c r="AW304" s="321"/>
      <c r="AX304" s="321"/>
      <c r="AY304" s="321"/>
      <c r="AZ304" s="321"/>
      <c r="BA304" s="321"/>
      <c r="BB304" s="321"/>
      <c r="BC304" s="321"/>
      <c r="BD304" s="321"/>
      <c r="BE304" s="321"/>
      <c r="BF304" s="321"/>
      <c r="BG304" s="321"/>
      <c r="BH304" s="321"/>
      <c r="BI304" s="321"/>
      <c r="BJ304" s="321"/>
      <c r="BK304" s="321"/>
      <c r="BL304" s="321"/>
      <c r="BM304" s="321"/>
      <c r="BN304" s="321"/>
      <c r="BO304" s="321"/>
      <c r="BP304" s="321"/>
      <c r="BQ304" s="321"/>
      <c r="BR304" s="321"/>
      <c r="BS304" s="321"/>
      <c r="BT304" s="321"/>
      <c r="BU304" s="321"/>
      <c r="BV304" s="321"/>
      <c r="BW304" s="321"/>
      <c r="BX304" s="321"/>
      <c r="BY304" s="321"/>
    </row>
    <row r="305" spans="1:77" ht="20.100000000000001" customHeight="1">
      <c r="A305" s="321"/>
      <c r="B305" s="321"/>
      <c r="C305" s="321"/>
      <c r="D305" s="321"/>
      <c r="E305" s="321"/>
      <c r="F305" s="321"/>
      <c r="G305" s="321"/>
      <c r="H305" s="321"/>
      <c r="I305" s="321"/>
      <c r="J305" s="321"/>
      <c r="K305" s="321"/>
      <c r="L305" s="321"/>
      <c r="M305" s="321"/>
      <c r="N305" s="321"/>
      <c r="O305" s="321"/>
      <c r="P305" s="321"/>
      <c r="Q305" s="321"/>
      <c r="R305" s="321"/>
      <c r="S305" s="321"/>
      <c r="T305" s="321"/>
      <c r="U305" s="321"/>
      <c r="V305" s="321"/>
      <c r="W305" s="321"/>
      <c r="X305" s="321"/>
      <c r="Y305" s="321"/>
      <c r="Z305" s="321"/>
      <c r="AA305" s="321"/>
      <c r="AB305" s="321"/>
      <c r="AC305" s="321"/>
      <c r="AD305" s="321"/>
      <c r="AE305" s="321"/>
      <c r="AF305" s="321"/>
      <c r="AG305" s="321"/>
      <c r="AH305" s="321"/>
      <c r="AI305" s="321"/>
      <c r="AJ305" s="321"/>
      <c r="AK305" s="321"/>
      <c r="AL305" s="321"/>
      <c r="AM305" s="321"/>
      <c r="AN305" s="321"/>
      <c r="AO305" s="321"/>
      <c r="AP305" s="321"/>
      <c r="AQ305" s="321"/>
      <c r="AR305" s="321"/>
      <c r="AS305" s="321"/>
      <c r="AT305" s="321"/>
      <c r="AU305" s="321"/>
      <c r="AV305" s="321"/>
      <c r="AW305" s="321"/>
      <c r="AX305" s="321"/>
      <c r="AY305" s="321"/>
      <c r="AZ305" s="321"/>
      <c r="BA305" s="321"/>
      <c r="BB305" s="321"/>
      <c r="BC305" s="321"/>
      <c r="BD305" s="321"/>
      <c r="BE305" s="321"/>
      <c r="BF305" s="321"/>
      <c r="BG305" s="321"/>
      <c r="BH305" s="321"/>
      <c r="BI305" s="321"/>
      <c r="BJ305" s="321"/>
      <c r="BK305" s="321"/>
      <c r="BL305" s="321"/>
      <c r="BM305" s="321"/>
      <c r="BN305" s="321"/>
      <c r="BO305" s="321"/>
      <c r="BP305" s="321"/>
      <c r="BQ305" s="321"/>
      <c r="BR305" s="321"/>
      <c r="BS305" s="321"/>
      <c r="BT305" s="321"/>
      <c r="BU305" s="321"/>
      <c r="BV305" s="321"/>
      <c r="BW305" s="321"/>
      <c r="BX305" s="321"/>
      <c r="BY305" s="321"/>
    </row>
    <row r="306" spans="1:77" ht="24.75" customHeight="1">
      <c r="A306" s="321"/>
      <c r="B306" s="321"/>
      <c r="C306" s="321"/>
      <c r="D306" s="321"/>
      <c r="E306" s="321"/>
      <c r="F306" s="321"/>
      <c r="G306" s="321"/>
      <c r="H306" s="321"/>
      <c r="I306" s="321"/>
      <c r="J306" s="321"/>
      <c r="K306" s="321"/>
      <c r="L306" s="321"/>
      <c r="M306" s="321"/>
      <c r="N306" s="321"/>
      <c r="O306" s="321"/>
      <c r="P306" s="321"/>
      <c r="Q306" s="321"/>
      <c r="R306" s="321"/>
      <c r="S306" s="321"/>
      <c r="T306" s="321"/>
      <c r="U306" s="321"/>
      <c r="V306" s="321"/>
      <c r="W306" s="321"/>
      <c r="X306" s="321"/>
      <c r="Y306" s="321"/>
      <c r="Z306" s="321"/>
      <c r="AA306" s="321"/>
      <c r="AB306" s="321"/>
      <c r="AC306" s="321"/>
      <c r="AD306" s="321"/>
      <c r="AE306" s="321"/>
      <c r="AF306" s="321"/>
      <c r="AG306" s="321"/>
      <c r="AH306" s="321"/>
      <c r="AI306" s="321"/>
      <c r="AJ306" s="321"/>
      <c r="AK306" s="321"/>
      <c r="AL306" s="321"/>
      <c r="AM306" s="321"/>
      <c r="AN306" s="321"/>
      <c r="AO306" s="321"/>
      <c r="AP306" s="321"/>
      <c r="AQ306" s="321"/>
      <c r="AR306" s="321"/>
      <c r="AS306" s="321"/>
      <c r="AT306" s="321"/>
      <c r="AU306" s="321"/>
      <c r="AV306" s="321"/>
      <c r="AW306" s="321"/>
      <c r="AX306" s="321"/>
      <c r="AY306" s="321"/>
      <c r="AZ306" s="321"/>
      <c r="BA306" s="321"/>
      <c r="BB306" s="321"/>
      <c r="BC306" s="321"/>
      <c r="BD306" s="321"/>
      <c r="BE306" s="321"/>
      <c r="BF306" s="321"/>
      <c r="BG306" s="321"/>
      <c r="BH306" s="321"/>
      <c r="BI306" s="321"/>
      <c r="BJ306" s="321"/>
      <c r="BK306" s="321"/>
      <c r="BL306" s="321"/>
      <c r="BM306" s="321"/>
      <c r="BN306" s="321"/>
      <c r="BO306" s="321"/>
      <c r="BP306" s="321"/>
      <c r="BQ306" s="321"/>
      <c r="BR306" s="321"/>
      <c r="BS306" s="321"/>
      <c r="BT306" s="321"/>
      <c r="BU306" s="321"/>
      <c r="BV306" s="321"/>
      <c r="BW306" s="321"/>
      <c r="BX306" s="321"/>
      <c r="BY306" s="321"/>
    </row>
    <row r="307" spans="1:77" ht="24.75" customHeight="1">
      <c r="A307" s="321"/>
      <c r="B307" s="321"/>
      <c r="C307" s="321"/>
      <c r="D307" s="321"/>
      <c r="E307" s="321"/>
      <c r="F307" s="321"/>
      <c r="G307" s="321"/>
      <c r="H307" s="321"/>
      <c r="I307" s="321"/>
      <c r="J307" s="321"/>
      <c r="K307" s="321"/>
      <c r="L307" s="321"/>
      <c r="M307" s="321"/>
      <c r="N307" s="321"/>
      <c r="O307" s="321"/>
      <c r="P307" s="321"/>
      <c r="Q307" s="321"/>
      <c r="R307" s="321"/>
      <c r="S307" s="321"/>
      <c r="T307" s="321"/>
      <c r="U307" s="321"/>
      <c r="V307" s="321"/>
      <c r="W307" s="321"/>
      <c r="X307" s="321"/>
      <c r="Y307" s="321"/>
      <c r="Z307" s="321"/>
      <c r="AA307" s="321"/>
      <c r="AB307" s="321"/>
      <c r="AC307" s="321"/>
      <c r="AD307" s="321"/>
      <c r="AE307" s="321"/>
      <c r="AF307" s="321"/>
      <c r="AG307" s="321"/>
      <c r="AH307" s="321"/>
      <c r="AI307" s="321"/>
      <c r="AJ307" s="321"/>
      <c r="AK307" s="321"/>
      <c r="AL307" s="321"/>
      <c r="AM307" s="321"/>
      <c r="AN307" s="321"/>
      <c r="AO307" s="321"/>
      <c r="AP307" s="321"/>
      <c r="AQ307" s="321"/>
      <c r="AR307" s="321"/>
      <c r="AS307" s="321"/>
      <c r="AT307" s="321"/>
      <c r="AU307" s="321"/>
      <c r="AV307" s="321"/>
      <c r="AW307" s="321"/>
      <c r="AX307" s="321"/>
      <c r="AY307" s="321"/>
      <c r="AZ307" s="321"/>
      <c r="BA307" s="321"/>
      <c r="BB307" s="321"/>
      <c r="BC307" s="321"/>
      <c r="BD307" s="321"/>
      <c r="BE307" s="321"/>
      <c r="BF307" s="321"/>
      <c r="BG307" s="321"/>
      <c r="BH307" s="321"/>
      <c r="BI307" s="321"/>
      <c r="BJ307" s="321"/>
      <c r="BK307" s="321"/>
      <c r="BL307" s="321"/>
      <c r="BM307" s="321"/>
      <c r="BN307" s="321"/>
      <c r="BO307" s="321"/>
      <c r="BP307" s="321"/>
      <c r="BQ307" s="321"/>
      <c r="BR307" s="321"/>
      <c r="BS307" s="321"/>
      <c r="BT307" s="321"/>
      <c r="BU307" s="321"/>
      <c r="BV307" s="321"/>
      <c r="BW307" s="321"/>
      <c r="BX307" s="321"/>
      <c r="BY307" s="321"/>
    </row>
    <row r="308" spans="1:77" ht="23.25" customHeight="1">
      <c r="A308" s="321"/>
      <c r="B308" s="321"/>
      <c r="C308" s="321"/>
      <c r="D308" s="321"/>
      <c r="E308" s="321"/>
      <c r="F308" s="321"/>
      <c r="G308" s="321"/>
      <c r="H308" s="321"/>
      <c r="I308" s="321"/>
      <c r="J308" s="321"/>
      <c r="K308" s="321"/>
      <c r="L308" s="321"/>
      <c r="M308" s="321"/>
      <c r="N308" s="321"/>
      <c r="O308" s="321"/>
      <c r="P308" s="321"/>
      <c r="Q308" s="321"/>
      <c r="R308" s="321"/>
      <c r="S308" s="321"/>
      <c r="T308" s="321"/>
      <c r="U308" s="321"/>
      <c r="V308" s="321"/>
      <c r="W308" s="321"/>
      <c r="X308" s="321"/>
      <c r="Y308" s="321"/>
      <c r="Z308" s="321"/>
      <c r="AA308" s="321"/>
      <c r="AB308" s="321"/>
      <c r="AC308" s="321"/>
      <c r="AD308" s="321"/>
      <c r="AE308" s="321"/>
      <c r="AF308" s="321"/>
      <c r="AG308" s="321"/>
      <c r="AH308" s="321"/>
      <c r="AI308" s="321"/>
      <c r="AJ308" s="321"/>
      <c r="AK308" s="321"/>
      <c r="AL308" s="321"/>
      <c r="AM308" s="321"/>
      <c r="AN308" s="321"/>
      <c r="AO308" s="321"/>
      <c r="AP308" s="321"/>
      <c r="AQ308" s="321"/>
      <c r="AR308" s="321"/>
      <c r="AS308" s="321"/>
      <c r="AT308" s="321"/>
      <c r="AU308" s="321"/>
      <c r="AV308" s="321"/>
      <c r="AW308" s="321"/>
      <c r="AX308" s="321"/>
      <c r="AY308" s="321"/>
      <c r="AZ308" s="321"/>
      <c r="BA308" s="321"/>
      <c r="BB308" s="321"/>
      <c r="BC308" s="321"/>
      <c r="BD308" s="321"/>
      <c r="BE308" s="321"/>
      <c r="BF308" s="321"/>
      <c r="BG308" s="321"/>
      <c r="BH308" s="321"/>
      <c r="BI308" s="321"/>
      <c r="BJ308" s="321"/>
      <c r="BK308" s="321"/>
      <c r="BL308" s="321"/>
      <c r="BM308" s="321"/>
      <c r="BN308" s="321"/>
      <c r="BO308" s="321"/>
      <c r="BP308" s="321"/>
      <c r="BQ308" s="321"/>
      <c r="BR308" s="321"/>
      <c r="BS308" s="321"/>
      <c r="BT308" s="321"/>
      <c r="BU308" s="321"/>
      <c r="BV308" s="321"/>
      <c r="BW308" s="321"/>
      <c r="BX308" s="321"/>
      <c r="BY308" s="321"/>
    </row>
    <row r="309" spans="1:77" ht="25.5" customHeight="1">
      <c r="A309" s="321"/>
      <c r="B309" s="321"/>
      <c r="C309" s="321"/>
      <c r="D309" s="321"/>
      <c r="E309" s="321"/>
      <c r="F309" s="321"/>
      <c r="G309" s="321"/>
      <c r="H309" s="321"/>
      <c r="I309" s="321"/>
      <c r="J309" s="321"/>
      <c r="K309" s="321"/>
      <c r="L309" s="321"/>
      <c r="M309" s="321"/>
      <c r="N309" s="321"/>
      <c r="O309" s="321"/>
      <c r="P309" s="321"/>
      <c r="Q309" s="321"/>
      <c r="R309" s="321"/>
      <c r="S309" s="321"/>
      <c r="T309" s="321"/>
      <c r="U309" s="321"/>
      <c r="V309" s="321"/>
      <c r="W309" s="321"/>
      <c r="X309" s="321"/>
      <c r="Y309" s="321"/>
      <c r="Z309" s="321"/>
      <c r="AA309" s="321"/>
      <c r="AB309" s="321"/>
      <c r="AC309" s="321"/>
      <c r="AD309" s="321"/>
      <c r="AE309" s="321"/>
      <c r="AF309" s="321"/>
      <c r="AG309" s="321"/>
      <c r="AH309" s="321"/>
      <c r="AI309" s="321"/>
      <c r="AJ309" s="321"/>
      <c r="AK309" s="321"/>
      <c r="AL309" s="321"/>
      <c r="AM309" s="321"/>
      <c r="AN309" s="321"/>
      <c r="AO309" s="321"/>
      <c r="AP309" s="321"/>
      <c r="AQ309" s="321"/>
      <c r="AR309" s="321"/>
      <c r="AS309" s="321"/>
      <c r="AT309" s="321"/>
      <c r="AU309" s="321"/>
      <c r="AV309" s="321"/>
      <c r="AW309" s="321"/>
      <c r="AX309" s="321"/>
      <c r="AY309" s="321"/>
      <c r="AZ309" s="321"/>
      <c r="BA309" s="321"/>
      <c r="BB309" s="321"/>
      <c r="BC309" s="321"/>
      <c r="BD309" s="321"/>
      <c r="BE309" s="321"/>
      <c r="BF309" s="321"/>
      <c r="BG309" s="321"/>
      <c r="BH309" s="321"/>
      <c r="BI309" s="321"/>
      <c r="BJ309" s="321"/>
      <c r="BK309" s="321"/>
      <c r="BL309" s="321"/>
      <c r="BM309" s="321"/>
      <c r="BN309" s="321"/>
      <c r="BO309" s="321"/>
      <c r="BP309" s="321"/>
      <c r="BQ309" s="321"/>
      <c r="BR309" s="321"/>
      <c r="BS309" s="321"/>
      <c r="BT309" s="321"/>
      <c r="BU309" s="321"/>
      <c r="BV309" s="321"/>
      <c r="BW309" s="321"/>
      <c r="BX309" s="321"/>
      <c r="BY309" s="321"/>
    </row>
    <row r="310" spans="1:77" ht="20.100000000000001" customHeight="1">
      <c r="A310" s="321"/>
      <c r="B310" s="321"/>
      <c r="C310" s="321"/>
      <c r="D310" s="321"/>
      <c r="E310" s="321"/>
      <c r="F310" s="321"/>
      <c r="G310" s="321"/>
      <c r="H310" s="321"/>
      <c r="I310" s="321"/>
      <c r="J310" s="321"/>
      <c r="K310" s="321"/>
      <c r="L310" s="321"/>
      <c r="M310" s="321"/>
      <c r="N310" s="321"/>
      <c r="O310" s="321"/>
      <c r="P310" s="321"/>
      <c r="Q310" s="321"/>
      <c r="R310" s="321"/>
      <c r="S310" s="321"/>
      <c r="T310" s="321"/>
      <c r="U310" s="321"/>
      <c r="V310" s="321"/>
      <c r="W310" s="321"/>
      <c r="X310" s="321"/>
      <c r="Y310" s="321"/>
      <c r="Z310" s="321"/>
      <c r="AA310" s="321"/>
      <c r="AB310" s="321"/>
      <c r="AC310" s="321"/>
      <c r="AD310" s="321"/>
      <c r="AE310" s="321"/>
      <c r="AF310" s="321"/>
      <c r="AG310" s="321"/>
      <c r="AH310" s="321"/>
      <c r="AI310" s="321"/>
      <c r="AJ310" s="321"/>
      <c r="AK310" s="321"/>
      <c r="AL310" s="321"/>
      <c r="AM310" s="321"/>
      <c r="AN310" s="321"/>
      <c r="AO310" s="321"/>
      <c r="AP310" s="321"/>
      <c r="AQ310" s="321"/>
      <c r="AR310" s="321"/>
      <c r="AS310" s="321"/>
      <c r="AT310" s="321"/>
      <c r="AU310" s="321"/>
      <c r="AV310" s="321"/>
      <c r="AW310" s="321"/>
      <c r="AX310" s="321"/>
      <c r="AY310" s="321"/>
      <c r="AZ310" s="321"/>
      <c r="BA310" s="321"/>
      <c r="BB310" s="321"/>
      <c r="BC310" s="321"/>
      <c r="BD310" s="321"/>
      <c r="BE310" s="321"/>
      <c r="BF310" s="321"/>
      <c r="BG310" s="321"/>
      <c r="BH310" s="321"/>
      <c r="BI310" s="321"/>
      <c r="BJ310" s="321"/>
      <c r="BK310" s="321"/>
      <c r="BL310" s="321"/>
      <c r="BM310" s="321"/>
      <c r="BN310" s="321"/>
      <c r="BO310" s="321"/>
      <c r="BP310" s="321"/>
      <c r="BQ310" s="321"/>
      <c r="BR310" s="321"/>
      <c r="BS310" s="321"/>
      <c r="BT310" s="321"/>
      <c r="BU310" s="321"/>
      <c r="BV310" s="321"/>
      <c r="BW310" s="321"/>
      <c r="BX310" s="321"/>
      <c r="BY310" s="321"/>
    </row>
    <row r="311" spans="1:77" ht="18.75">
      <c r="A311" s="321"/>
      <c r="B311" s="321"/>
      <c r="C311" s="321"/>
      <c r="D311" s="321"/>
      <c r="E311" s="321"/>
      <c r="F311" s="321"/>
      <c r="G311" s="321"/>
      <c r="H311" s="321"/>
      <c r="I311" s="321"/>
      <c r="J311" s="321"/>
      <c r="K311" s="321"/>
      <c r="L311" s="321"/>
      <c r="M311" s="321"/>
      <c r="N311" s="321"/>
      <c r="O311" s="321"/>
      <c r="P311" s="321"/>
      <c r="Q311" s="321"/>
      <c r="R311" s="321"/>
      <c r="S311" s="321"/>
      <c r="T311" s="321"/>
      <c r="U311" s="321"/>
      <c r="V311" s="321"/>
      <c r="W311" s="321"/>
      <c r="X311" s="321"/>
      <c r="Y311" s="321"/>
      <c r="Z311" s="321"/>
      <c r="AA311" s="321"/>
      <c r="AB311" s="321"/>
      <c r="AC311" s="321"/>
      <c r="AD311" s="321"/>
      <c r="AE311" s="321"/>
      <c r="AF311" s="321"/>
      <c r="AG311" s="321"/>
      <c r="AH311" s="321"/>
      <c r="AI311" s="321"/>
      <c r="AJ311" s="321"/>
      <c r="AK311" s="321"/>
      <c r="AL311" s="321"/>
      <c r="AM311" s="321"/>
      <c r="AN311" s="321"/>
      <c r="AO311" s="321"/>
      <c r="AP311" s="321"/>
      <c r="AQ311" s="321"/>
      <c r="AR311" s="321"/>
      <c r="AS311" s="321"/>
      <c r="AT311" s="321"/>
      <c r="AU311" s="321"/>
      <c r="AV311" s="321"/>
      <c r="AW311" s="321"/>
      <c r="AX311" s="321"/>
      <c r="AY311" s="321"/>
      <c r="AZ311" s="321"/>
      <c r="BA311" s="321"/>
      <c r="BB311" s="321"/>
      <c r="BC311" s="321"/>
      <c r="BD311" s="321"/>
      <c r="BE311" s="321"/>
      <c r="BF311" s="321"/>
      <c r="BG311" s="321"/>
      <c r="BH311" s="321"/>
      <c r="BI311" s="321"/>
      <c r="BJ311" s="321"/>
      <c r="BK311" s="321"/>
      <c r="BL311" s="321"/>
      <c r="BM311" s="321"/>
      <c r="BN311" s="321"/>
      <c r="BO311" s="321"/>
      <c r="BP311" s="321"/>
      <c r="BQ311" s="321"/>
      <c r="BR311" s="321"/>
      <c r="BS311" s="321"/>
      <c r="BT311" s="321"/>
      <c r="BU311" s="321"/>
      <c r="BV311" s="321"/>
      <c r="BW311" s="321"/>
      <c r="BX311" s="321"/>
      <c r="BY311" s="321"/>
    </row>
    <row r="312" spans="1:77" ht="22.5" customHeight="1">
      <c r="A312" s="321"/>
      <c r="B312" s="321"/>
      <c r="C312" s="321"/>
      <c r="D312" s="321"/>
      <c r="E312" s="321"/>
      <c r="F312" s="321"/>
      <c r="G312" s="321"/>
      <c r="H312" s="321"/>
      <c r="I312" s="321"/>
      <c r="J312" s="321"/>
      <c r="K312" s="321"/>
      <c r="L312" s="321"/>
      <c r="M312" s="321"/>
      <c r="N312" s="321"/>
      <c r="O312" s="321"/>
      <c r="P312" s="321"/>
      <c r="Q312" s="321"/>
      <c r="R312" s="321"/>
      <c r="S312" s="321"/>
      <c r="T312" s="321"/>
      <c r="U312" s="321"/>
      <c r="V312" s="321"/>
      <c r="W312" s="321"/>
      <c r="X312" s="321"/>
      <c r="Y312" s="321"/>
      <c r="Z312" s="321"/>
      <c r="AA312" s="321"/>
      <c r="AB312" s="321"/>
      <c r="AC312" s="321"/>
      <c r="AD312" s="321"/>
      <c r="AE312" s="321"/>
      <c r="AF312" s="321"/>
      <c r="AG312" s="321"/>
      <c r="AH312" s="321"/>
      <c r="AI312" s="321"/>
      <c r="AJ312" s="321"/>
      <c r="AK312" s="321"/>
      <c r="AL312" s="321"/>
      <c r="AM312" s="321"/>
      <c r="AN312" s="321"/>
      <c r="AO312" s="321"/>
      <c r="AP312" s="321"/>
      <c r="AQ312" s="321"/>
      <c r="AR312" s="321"/>
      <c r="AS312" s="321"/>
      <c r="AT312" s="321"/>
      <c r="AU312" s="321"/>
      <c r="AV312" s="321"/>
      <c r="AW312" s="321"/>
      <c r="AX312" s="321"/>
      <c r="AY312" s="321"/>
      <c r="AZ312" s="321"/>
      <c r="BA312" s="321"/>
      <c r="BB312" s="321"/>
      <c r="BC312" s="321"/>
      <c r="BD312" s="321"/>
      <c r="BE312" s="321"/>
      <c r="BF312" s="321"/>
      <c r="BG312" s="321"/>
      <c r="BH312" s="321"/>
      <c r="BI312" s="321"/>
      <c r="BJ312" s="321"/>
      <c r="BK312" s="321"/>
      <c r="BL312" s="321"/>
      <c r="BM312" s="321"/>
      <c r="BN312" s="321"/>
      <c r="BO312" s="321"/>
      <c r="BP312" s="321"/>
      <c r="BQ312" s="321"/>
      <c r="BR312" s="321"/>
      <c r="BS312" s="321"/>
      <c r="BT312" s="321"/>
      <c r="BU312" s="321"/>
      <c r="BV312" s="321"/>
      <c r="BW312" s="321"/>
      <c r="BX312" s="321"/>
      <c r="BY312" s="321"/>
    </row>
    <row r="313" spans="1:77" ht="18.75">
      <c r="A313" s="321"/>
      <c r="B313" s="321"/>
      <c r="C313" s="321"/>
      <c r="D313" s="321"/>
      <c r="E313" s="321"/>
      <c r="F313" s="321"/>
      <c r="G313" s="321"/>
      <c r="H313" s="321"/>
      <c r="I313" s="321"/>
      <c r="J313" s="321"/>
      <c r="K313" s="321"/>
      <c r="L313" s="321"/>
      <c r="M313" s="321"/>
      <c r="N313" s="321"/>
      <c r="O313" s="321"/>
      <c r="P313" s="321"/>
      <c r="Q313" s="321"/>
      <c r="R313" s="321"/>
      <c r="S313" s="321"/>
      <c r="T313" s="321"/>
      <c r="U313" s="321"/>
      <c r="V313" s="321"/>
      <c r="W313" s="321"/>
      <c r="X313" s="321"/>
      <c r="Y313" s="321"/>
      <c r="Z313" s="321"/>
      <c r="AA313" s="321"/>
      <c r="AB313" s="321"/>
      <c r="AC313" s="321"/>
      <c r="AD313" s="321"/>
      <c r="AE313" s="321"/>
      <c r="AF313" s="321"/>
      <c r="AG313" s="321"/>
      <c r="AH313" s="321"/>
      <c r="AI313" s="321"/>
      <c r="AJ313" s="321"/>
      <c r="AK313" s="321"/>
      <c r="AL313" s="321"/>
      <c r="AM313" s="321"/>
      <c r="AN313" s="321"/>
      <c r="AO313" s="321"/>
      <c r="AP313" s="321"/>
      <c r="AQ313" s="321"/>
      <c r="AR313" s="321"/>
      <c r="AS313" s="321"/>
      <c r="AT313" s="321"/>
      <c r="AU313" s="321"/>
      <c r="AV313" s="321"/>
      <c r="AW313" s="321"/>
      <c r="AX313" s="321"/>
      <c r="AY313" s="321"/>
      <c r="AZ313" s="321"/>
      <c r="BA313" s="321"/>
      <c r="BB313" s="321"/>
      <c r="BC313" s="321"/>
      <c r="BD313" s="321"/>
      <c r="BE313" s="321"/>
      <c r="BF313" s="321"/>
      <c r="BG313" s="321"/>
      <c r="BH313" s="321"/>
      <c r="BI313" s="321"/>
      <c r="BJ313" s="321"/>
      <c r="BK313" s="321"/>
      <c r="BL313" s="321"/>
      <c r="BM313" s="321"/>
      <c r="BN313" s="321"/>
      <c r="BO313" s="321"/>
      <c r="BP313" s="321"/>
      <c r="BQ313" s="321"/>
      <c r="BR313" s="321"/>
      <c r="BS313" s="321"/>
      <c r="BT313" s="321"/>
      <c r="BU313" s="321"/>
      <c r="BV313" s="321"/>
      <c r="BW313" s="321"/>
      <c r="BX313" s="321"/>
      <c r="BY313" s="321"/>
    </row>
    <row r="314" spans="1:77" ht="18.75">
      <c r="A314" s="321"/>
      <c r="B314" s="321"/>
      <c r="C314" s="321"/>
      <c r="D314" s="321"/>
      <c r="E314" s="321"/>
      <c r="F314" s="321"/>
      <c r="G314" s="321"/>
      <c r="H314" s="321"/>
      <c r="I314" s="321"/>
      <c r="J314" s="321"/>
      <c r="K314" s="321"/>
      <c r="L314" s="321"/>
      <c r="M314" s="321"/>
      <c r="N314" s="321"/>
      <c r="O314" s="321"/>
      <c r="P314" s="321"/>
      <c r="Q314" s="321"/>
      <c r="R314" s="321"/>
      <c r="S314" s="321"/>
      <c r="T314" s="321"/>
      <c r="U314" s="321"/>
      <c r="V314" s="321"/>
      <c r="W314" s="321"/>
      <c r="X314" s="321"/>
      <c r="Y314" s="321"/>
      <c r="Z314" s="321"/>
      <c r="AA314" s="321"/>
      <c r="AB314" s="321"/>
      <c r="AC314" s="321"/>
      <c r="AD314" s="321"/>
      <c r="AE314" s="321"/>
      <c r="AF314" s="321"/>
      <c r="AG314" s="321"/>
      <c r="AH314" s="321"/>
      <c r="AI314" s="321"/>
      <c r="AJ314" s="321"/>
      <c r="AK314" s="321"/>
      <c r="AL314" s="321"/>
      <c r="AM314" s="321"/>
      <c r="AN314" s="321"/>
      <c r="AO314" s="321"/>
      <c r="AP314" s="321"/>
      <c r="AQ314" s="321"/>
      <c r="AR314" s="321"/>
      <c r="AS314" s="321"/>
      <c r="AT314" s="321"/>
      <c r="AU314" s="321"/>
      <c r="AV314" s="321"/>
      <c r="AW314" s="321"/>
      <c r="AX314" s="321"/>
      <c r="AY314" s="321"/>
      <c r="AZ314" s="321"/>
      <c r="BA314" s="321"/>
      <c r="BB314" s="321"/>
      <c r="BC314" s="321"/>
      <c r="BD314" s="321"/>
      <c r="BE314" s="321"/>
      <c r="BF314" s="321"/>
      <c r="BG314" s="321"/>
      <c r="BH314" s="321"/>
      <c r="BI314" s="321"/>
      <c r="BJ314" s="321"/>
      <c r="BK314" s="321"/>
      <c r="BL314" s="321"/>
      <c r="BM314" s="321"/>
      <c r="BN314" s="321"/>
      <c r="BO314" s="321"/>
      <c r="BP314" s="321"/>
      <c r="BQ314" s="321"/>
      <c r="BR314" s="321"/>
      <c r="BS314" s="321"/>
      <c r="BT314" s="321"/>
      <c r="BU314" s="321"/>
      <c r="BV314" s="321"/>
      <c r="BW314" s="321"/>
      <c r="BX314" s="321"/>
      <c r="BY314" s="321"/>
    </row>
    <row r="315" spans="1:77" ht="26.25" customHeight="1">
      <c r="A315" s="321"/>
      <c r="B315" s="321"/>
      <c r="C315" s="321"/>
      <c r="D315" s="321"/>
      <c r="E315" s="321"/>
      <c r="F315" s="321"/>
      <c r="G315" s="321"/>
      <c r="H315" s="321"/>
      <c r="I315" s="321"/>
      <c r="J315" s="321"/>
      <c r="K315" s="321"/>
      <c r="L315" s="321"/>
      <c r="M315" s="321"/>
      <c r="N315" s="321"/>
      <c r="O315" s="321"/>
      <c r="P315" s="321"/>
      <c r="Q315" s="321"/>
      <c r="R315" s="321"/>
      <c r="S315" s="321"/>
      <c r="T315" s="321"/>
      <c r="U315" s="321"/>
      <c r="V315" s="321"/>
      <c r="W315" s="321"/>
      <c r="X315" s="321"/>
      <c r="Y315" s="321"/>
      <c r="Z315" s="321"/>
      <c r="AA315" s="321"/>
      <c r="AB315" s="321"/>
      <c r="AC315" s="321"/>
      <c r="AD315" s="321"/>
      <c r="AE315" s="321"/>
      <c r="AF315" s="321"/>
      <c r="AG315" s="321"/>
      <c r="AH315" s="321"/>
      <c r="AI315" s="321"/>
      <c r="AJ315" s="321"/>
      <c r="AK315" s="321"/>
      <c r="AL315" s="321"/>
      <c r="AM315" s="321"/>
      <c r="AN315" s="321"/>
      <c r="AO315" s="321"/>
      <c r="AP315" s="321"/>
      <c r="AQ315" s="321"/>
      <c r="AR315" s="321"/>
      <c r="AS315" s="321"/>
      <c r="AT315" s="321"/>
      <c r="AU315" s="321"/>
      <c r="AV315" s="321"/>
      <c r="AW315" s="321"/>
      <c r="AX315" s="321"/>
      <c r="AY315" s="321"/>
      <c r="AZ315" s="321"/>
      <c r="BA315" s="321"/>
      <c r="BB315" s="321"/>
      <c r="BC315" s="321"/>
      <c r="BD315" s="321"/>
      <c r="BE315" s="321"/>
      <c r="BF315" s="321"/>
      <c r="BG315" s="321"/>
      <c r="BH315" s="321"/>
      <c r="BI315" s="321"/>
      <c r="BJ315" s="321"/>
      <c r="BK315" s="321"/>
      <c r="BL315" s="321"/>
      <c r="BM315" s="321"/>
      <c r="BN315" s="321"/>
      <c r="BO315" s="321"/>
      <c r="BP315" s="321"/>
      <c r="BQ315" s="321"/>
      <c r="BR315" s="321"/>
      <c r="BS315" s="321"/>
      <c r="BT315" s="321"/>
      <c r="BU315" s="321"/>
      <c r="BV315" s="321"/>
      <c r="BW315" s="321"/>
      <c r="BX315" s="321"/>
      <c r="BY315" s="321"/>
    </row>
    <row r="316" spans="1:77" ht="21.75" customHeight="1">
      <c r="A316" s="321"/>
      <c r="B316" s="321"/>
      <c r="C316" s="321"/>
      <c r="D316" s="321"/>
      <c r="E316" s="321"/>
      <c r="F316" s="321"/>
      <c r="G316" s="321"/>
      <c r="H316" s="321"/>
      <c r="I316" s="321"/>
      <c r="J316" s="321"/>
      <c r="K316" s="321"/>
      <c r="L316" s="321"/>
      <c r="M316" s="321"/>
      <c r="N316" s="321"/>
      <c r="O316" s="321"/>
      <c r="P316" s="321"/>
      <c r="Q316" s="321"/>
      <c r="R316" s="321"/>
      <c r="S316" s="321"/>
      <c r="T316" s="321"/>
      <c r="U316" s="321"/>
      <c r="V316" s="321"/>
      <c r="W316" s="321"/>
      <c r="X316" s="321"/>
      <c r="Y316" s="321"/>
      <c r="Z316" s="321"/>
      <c r="AA316" s="321"/>
      <c r="AB316" s="321"/>
      <c r="AC316" s="321"/>
      <c r="AD316" s="321"/>
      <c r="AE316" s="321"/>
      <c r="AF316" s="321"/>
      <c r="AG316" s="321"/>
      <c r="AH316" s="321"/>
      <c r="AI316" s="321"/>
      <c r="AJ316" s="321"/>
      <c r="AK316" s="321"/>
      <c r="AL316" s="321"/>
      <c r="AM316" s="321"/>
      <c r="AN316" s="321"/>
      <c r="AO316" s="321"/>
      <c r="AP316" s="321"/>
      <c r="AQ316" s="321"/>
      <c r="AR316" s="321"/>
      <c r="AS316" s="321"/>
      <c r="AT316" s="321"/>
      <c r="AU316" s="321"/>
      <c r="AV316" s="321"/>
      <c r="AW316" s="321"/>
      <c r="AX316" s="321"/>
      <c r="AY316" s="321"/>
      <c r="AZ316" s="321"/>
      <c r="BA316" s="321"/>
      <c r="BB316" s="321"/>
      <c r="BC316" s="321"/>
      <c r="BD316" s="321"/>
      <c r="BE316" s="321"/>
      <c r="BF316" s="321"/>
      <c r="BG316" s="321"/>
      <c r="BH316" s="321"/>
      <c r="BI316" s="321"/>
      <c r="BJ316" s="321"/>
      <c r="BK316" s="321"/>
      <c r="BL316" s="321"/>
      <c r="BM316" s="321"/>
      <c r="BN316" s="321"/>
      <c r="BO316" s="321"/>
      <c r="BP316" s="321"/>
      <c r="BQ316" s="321"/>
      <c r="BR316" s="321"/>
      <c r="BS316" s="321"/>
      <c r="BT316" s="321"/>
      <c r="BU316" s="321"/>
      <c r="BV316" s="321"/>
      <c r="BW316" s="321"/>
      <c r="BX316" s="321"/>
      <c r="BY316" s="321"/>
    </row>
    <row r="317" spans="1:77" ht="18.75">
      <c r="A317" s="321"/>
      <c r="B317" s="321"/>
      <c r="C317" s="321"/>
      <c r="D317" s="321"/>
      <c r="E317" s="321"/>
      <c r="F317" s="321"/>
      <c r="G317" s="321"/>
      <c r="H317" s="321"/>
      <c r="I317" s="321"/>
      <c r="J317" s="321"/>
      <c r="K317" s="321"/>
      <c r="L317" s="321"/>
      <c r="M317" s="321"/>
      <c r="N317" s="321"/>
      <c r="O317" s="321"/>
      <c r="P317" s="321"/>
      <c r="Q317" s="321"/>
      <c r="R317" s="321"/>
      <c r="S317" s="321"/>
      <c r="T317" s="321"/>
      <c r="U317" s="321"/>
      <c r="V317" s="321"/>
      <c r="W317" s="321"/>
      <c r="X317" s="321"/>
      <c r="Y317" s="321"/>
      <c r="Z317" s="321"/>
      <c r="AA317" s="321"/>
      <c r="AB317" s="321"/>
      <c r="AC317" s="321"/>
      <c r="AD317" s="321"/>
      <c r="AE317" s="321"/>
      <c r="AF317" s="321"/>
      <c r="AG317" s="321"/>
      <c r="AH317" s="321"/>
      <c r="AI317" s="321"/>
      <c r="AJ317" s="321"/>
      <c r="AK317" s="321"/>
      <c r="AL317" s="321"/>
      <c r="AM317" s="321"/>
      <c r="AN317" s="321"/>
      <c r="AO317" s="321"/>
      <c r="AP317" s="321"/>
      <c r="AQ317" s="321"/>
      <c r="AR317" s="321"/>
      <c r="AS317" s="321"/>
      <c r="AT317" s="321"/>
      <c r="AU317" s="321"/>
      <c r="AV317" s="321"/>
      <c r="AW317" s="321"/>
      <c r="AX317" s="321"/>
      <c r="AY317" s="321"/>
      <c r="AZ317" s="321"/>
      <c r="BA317" s="321"/>
      <c r="BB317" s="321"/>
      <c r="BC317" s="321"/>
      <c r="BD317" s="321"/>
      <c r="BE317" s="321"/>
      <c r="BF317" s="321"/>
      <c r="BG317" s="321"/>
      <c r="BH317" s="321"/>
      <c r="BI317" s="321"/>
      <c r="BJ317" s="321"/>
      <c r="BK317" s="321"/>
      <c r="BL317" s="321"/>
      <c r="BM317" s="321"/>
      <c r="BN317" s="321"/>
      <c r="BO317" s="321"/>
      <c r="BP317" s="321"/>
      <c r="BQ317" s="321"/>
      <c r="BR317" s="321"/>
      <c r="BS317" s="321"/>
      <c r="BT317" s="321"/>
      <c r="BU317" s="321"/>
      <c r="BV317" s="321"/>
      <c r="BW317" s="321"/>
      <c r="BX317" s="321"/>
      <c r="BY317" s="321"/>
    </row>
    <row r="318" spans="1:77" ht="18.75">
      <c r="A318" s="321"/>
      <c r="B318" s="321"/>
      <c r="C318" s="321"/>
      <c r="D318" s="321"/>
      <c r="E318" s="321"/>
      <c r="F318" s="321"/>
      <c r="G318" s="321"/>
      <c r="H318" s="321"/>
      <c r="I318" s="321"/>
      <c r="J318" s="321"/>
      <c r="K318" s="321"/>
      <c r="L318" s="321"/>
      <c r="M318" s="321"/>
      <c r="N318" s="321"/>
      <c r="O318" s="321"/>
      <c r="P318" s="321"/>
      <c r="Q318" s="321"/>
      <c r="R318" s="321"/>
      <c r="S318" s="321"/>
      <c r="T318" s="321"/>
      <c r="U318" s="321"/>
      <c r="V318" s="321"/>
      <c r="W318" s="321"/>
      <c r="X318" s="321"/>
      <c r="Y318" s="321"/>
      <c r="Z318" s="321"/>
      <c r="AA318" s="321"/>
      <c r="AB318" s="321"/>
      <c r="AC318" s="321"/>
      <c r="AD318" s="321"/>
      <c r="AE318" s="321"/>
      <c r="AF318" s="321"/>
      <c r="AG318" s="321"/>
      <c r="AH318" s="321"/>
      <c r="AI318" s="321"/>
      <c r="AJ318" s="321"/>
      <c r="AK318" s="321"/>
      <c r="AL318" s="321"/>
      <c r="AM318" s="321"/>
      <c r="AN318" s="321"/>
      <c r="AO318" s="321"/>
      <c r="AP318" s="321"/>
      <c r="AQ318" s="321"/>
      <c r="AR318" s="321"/>
      <c r="AS318" s="321"/>
      <c r="AT318" s="321"/>
      <c r="AU318" s="321"/>
      <c r="AV318" s="321"/>
      <c r="AW318" s="321"/>
      <c r="AX318" s="321"/>
      <c r="AY318" s="321"/>
      <c r="AZ318" s="321"/>
      <c r="BA318" s="321"/>
      <c r="BB318" s="321"/>
      <c r="BC318" s="321"/>
      <c r="BD318" s="321"/>
      <c r="BE318" s="321"/>
      <c r="BF318" s="321"/>
      <c r="BG318" s="321"/>
      <c r="BH318" s="321"/>
      <c r="BI318" s="321"/>
      <c r="BJ318" s="321"/>
      <c r="BK318" s="321"/>
      <c r="BL318" s="321"/>
      <c r="BM318" s="321"/>
      <c r="BN318" s="321"/>
      <c r="BO318" s="321"/>
      <c r="BP318" s="321"/>
      <c r="BQ318" s="321"/>
      <c r="BR318" s="321"/>
      <c r="BS318" s="321"/>
      <c r="BT318" s="321"/>
      <c r="BU318" s="321"/>
      <c r="BV318" s="321"/>
      <c r="BW318" s="321"/>
      <c r="BX318" s="321"/>
      <c r="BY318" s="321"/>
    </row>
    <row r="319" spans="1:77" ht="13.5" customHeight="1">
      <c r="A319" s="321"/>
      <c r="B319" s="321"/>
      <c r="C319" s="321"/>
      <c r="D319" s="321"/>
      <c r="E319" s="321"/>
      <c r="F319" s="321"/>
      <c r="G319" s="321"/>
      <c r="H319" s="321"/>
      <c r="I319" s="321"/>
      <c r="J319" s="321"/>
      <c r="K319" s="321"/>
      <c r="L319" s="321"/>
      <c r="M319" s="321"/>
      <c r="N319" s="321"/>
      <c r="O319" s="321"/>
      <c r="P319" s="321"/>
      <c r="Q319" s="321"/>
      <c r="R319" s="321"/>
      <c r="S319" s="321"/>
      <c r="T319" s="321"/>
      <c r="U319" s="321"/>
      <c r="V319" s="321"/>
      <c r="W319" s="321"/>
      <c r="X319" s="321"/>
      <c r="Y319" s="321"/>
      <c r="Z319" s="321"/>
      <c r="AA319" s="321"/>
      <c r="AB319" s="321"/>
      <c r="AC319" s="321"/>
      <c r="AD319" s="321"/>
      <c r="AE319" s="321"/>
      <c r="AF319" s="321"/>
      <c r="AG319" s="321"/>
      <c r="AH319" s="321"/>
      <c r="AI319" s="321"/>
      <c r="AJ319" s="321"/>
      <c r="AK319" s="321"/>
      <c r="AL319" s="321"/>
      <c r="AM319" s="321"/>
      <c r="AN319" s="321"/>
      <c r="AO319" s="321"/>
      <c r="AP319" s="321"/>
      <c r="AQ319" s="321"/>
      <c r="AR319" s="321"/>
      <c r="AS319" s="321"/>
      <c r="AT319" s="321"/>
      <c r="AU319" s="321"/>
      <c r="AV319" s="321"/>
      <c r="AW319" s="321"/>
      <c r="AX319" s="321"/>
      <c r="AY319" s="321"/>
      <c r="AZ319" s="321"/>
      <c r="BA319" s="321"/>
      <c r="BB319" s="321"/>
      <c r="BC319" s="321"/>
      <c r="BD319" s="321"/>
      <c r="BE319" s="321"/>
      <c r="BF319" s="321"/>
      <c r="BG319" s="321"/>
      <c r="BH319" s="321"/>
      <c r="BI319" s="321"/>
      <c r="BJ319" s="321"/>
      <c r="BK319" s="321"/>
      <c r="BL319" s="321"/>
      <c r="BM319" s="321"/>
      <c r="BN319" s="321"/>
      <c r="BO319" s="321"/>
      <c r="BP319" s="321"/>
      <c r="BQ319" s="321"/>
      <c r="BR319" s="321"/>
      <c r="BS319" s="321"/>
      <c r="BT319" s="321"/>
      <c r="BU319" s="321"/>
      <c r="BV319" s="321"/>
      <c r="BW319" s="321"/>
      <c r="BX319" s="321"/>
      <c r="BY319" s="321"/>
    </row>
    <row r="320" spans="1:77" ht="13.5" customHeight="1">
      <c r="A320" s="321"/>
      <c r="B320" s="321"/>
      <c r="C320" s="321"/>
      <c r="D320" s="321"/>
      <c r="E320" s="321"/>
      <c r="F320" s="321"/>
      <c r="G320" s="321"/>
      <c r="H320" s="321"/>
      <c r="I320" s="321"/>
      <c r="J320" s="321"/>
      <c r="K320" s="321"/>
      <c r="L320" s="321"/>
      <c r="M320" s="321"/>
      <c r="N320" s="321"/>
      <c r="O320" s="321"/>
      <c r="P320" s="321"/>
      <c r="Q320" s="321"/>
      <c r="R320" s="321"/>
      <c r="S320" s="321"/>
      <c r="T320" s="321"/>
      <c r="U320" s="321"/>
      <c r="V320" s="321"/>
      <c r="W320" s="321"/>
      <c r="X320" s="321"/>
      <c r="Y320" s="321"/>
      <c r="Z320" s="321"/>
      <c r="AA320" s="321"/>
      <c r="AB320" s="321"/>
      <c r="AC320" s="321"/>
      <c r="AD320" s="321"/>
      <c r="AE320" s="321"/>
      <c r="AF320" s="321"/>
      <c r="AG320" s="321"/>
      <c r="AH320" s="321"/>
      <c r="AI320" s="321"/>
      <c r="AJ320" s="321"/>
      <c r="AK320" s="321"/>
      <c r="AL320" s="321"/>
      <c r="AM320" s="321"/>
      <c r="AN320" s="321"/>
      <c r="AO320" s="321"/>
      <c r="AP320" s="321"/>
      <c r="AQ320" s="321"/>
      <c r="AR320" s="321"/>
      <c r="AS320" s="321"/>
      <c r="AT320" s="321"/>
      <c r="AU320" s="321"/>
      <c r="AV320" s="321"/>
      <c r="AW320" s="321"/>
      <c r="AX320" s="321"/>
      <c r="AY320" s="321"/>
      <c r="AZ320" s="321"/>
      <c r="BA320" s="321"/>
      <c r="BB320" s="321"/>
      <c r="BC320" s="321"/>
      <c r="BD320" s="321"/>
      <c r="BE320" s="321"/>
      <c r="BF320" s="321"/>
      <c r="BG320" s="321"/>
      <c r="BH320" s="321"/>
      <c r="BI320" s="321"/>
      <c r="BJ320" s="321"/>
      <c r="BK320" s="321"/>
      <c r="BL320" s="321"/>
      <c r="BM320" s="321"/>
      <c r="BN320" s="321"/>
      <c r="BO320" s="321"/>
      <c r="BP320" s="321"/>
      <c r="BQ320" s="321"/>
      <c r="BR320" s="321"/>
      <c r="BS320" s="321"/>
      <c r="BT320" s="321"/>
      <c r="BU320" s="321"/>
      <c r="BV320" s="321"/>
      <c r="BW320" s="321"/>
      <c r="BX320" s="321"/>
      <c r="BY320" s="321"/>
    </row>
    <row r="321" spans="1:77" ht="18.75">
      <c r="A321" s="321"/>
      <c r="B321" s="321"/>
      <c r="C321" s="321"/>
      <c r="D321" s="321"/>
      <c r="E321" s="321"/>
      <c r="F321" s="321"/>
      <c r="G321" s="321"/>
      <c r="H321" s="321"/>
      <c r="I321" s="321"/>
      <c r="J321" s="321"/>
      <c r="K321" s="321"/>
      <c r="L321" s="321"/>
      <c r="M321" s="321"/>
      <c r="N321" s="321"/>
      <c r="O321" s="321"/>
      <c r="P321" s="321"/>
      <c r="Q321" s="321"/>
      <c r="R321" s="321"/>
      <c r="S321" s="321"/>
      <c r="T321" s="321"/>
      <c r="U321" s="321"/>
      <c r="V321" s="321"/>
      <c r="W321" s="321"/>
      <c r="X321" s="321"/>
      <c r="Y321" s="321"/>
      <c r="Z321" s="321"/>
      <c r="AA321" s="321"/>
      <c r="AB321" s="321"/>
      <c r="AC321" s="321"/>
      <c r="AD321" s="321"/>
      <c r="AE321" s="321"/>
      <c r="AF321" s="321"/>
      <c r="AG321" s="321"/>
      <c r="AH321" s="321"/>
      <c r="AI321" s="321"/>
      <c r="AJ321" s="321"/>
      <c r="AK321" s="321"/>
      <c r="AL321" s="321"/>
      <c r="AM321" s="321"/>
      <c r="AN321" s="321"/>
      <c r="AO321" s="321"/>
      <c r="AP321" s="321"/>
      <c r="AQ321" s="321"/>
      <c r="AR321" s="321"/>
      <c r="AS321" s="321"/>
      <c r="AT321" s="321"/>
      <c r="AU321" s="321"/>
      <c r="AV321" s="321"/>
      <c r="AW321" s="321"/>
      <c r="AX321" s="321"/>
      <c r="AY321" s="321"/>
      <c r="AZ321" s="321"/>
      <c r="BA321" s="321"/>
      <c r="BB321" s="321"/>
      <c r="BC321" s="321"/>
      <c r="BD321" s="321"/>
      <c r="BE321" s="321"/>
      <c r="BF321" s="321"/>
      <c r="BG321" s="321"/>
      <c r="BH321" s="321"/>
      <c r="BI321" s="321"/>
      <c r="BJ321" s="321"/>
      <c r="BK321" s="321"/>
      <c r="BL321" s="321"/>
      <c r="BM321" s="321"/>
      <c r="BN321" s="321"/>
      <c r="BO321" s="321"/>
      <c r="BP321" s="321"/>
      <c r="BQ321" s="321"/>
      <c r="BR321" s="321"/>
      <c r="BS321" s="321"/>
      <c r="BT321" s="321"/>
      <c r="BU321" s="321"/>
      <c r="BV321" s="321"/>
      <c r="BW321" s="321"/>
      <c r="BX321" s="321"/>
      <c r="BY321" s="321"/>
    </row>
    <row r="322" spans="1:77" ht="25.5" customHeight="1">
      <c r="A322" s="321"/>
      <c r="B322" s="321"/>
      <c r="C322" s="321"/>
      <c r="D322" s="321"/>
      <c r="E322" s="321"/>
      <c r="F322" s="321"/>
      <c r="G322" s="321"/>
      <c r="H322" s="321"/>
      <c r="I322" s="321"/>
      <c r="J322" s="321"/>
      <c r="K322" s="321"/>
      <c r="L322" s="321"/>
      <c r="M322" s="321"/>
      <c r="N322" s="321"/>
      <c r="O322" s="321"/>
      <c r="P322" s="321"/>
      <c r="Q322" s="321"/>
      <c r="R322" s="321"/>
      <c r="S322" s="321"/>
      <c r="T322" s="321"/>
      <c r="U322" s="321"/>
      <c r="V322" s="321"/>
      <c r="W322" s="321"/>
      <c r="X322" s="321"/>
      <c r="Y322" s="321"/>
      <c r="Z322" s="321"/>
      <c r="AA322" s="321"/>
      <c r="AB322" s="321"/>
      <c r="AC322" s="321"/>
      <c r="AD322" s="321"/>
      <c r="AE322" s="321"/>
      <c r="AF322" s="321"/>
      <c r="AG322" s="321"/>
      <c r="AH322" s="321"/>
      <c r="AI322" s="321"/>
      <c r="AJ322" s="321"/>
      <c r="AK322" s="321"/>
      <c r="AL322" s="321"/>
      <c r="AM322" s="321"/>
      <c r="AN322" s="321"/>
      <c r="AO322" s="321"/>
      <c r="AP322" s="321"/>
      <c r="AQ322" s="321"/>
      <c r="AR322" s="321"/>
      <c r="AS322" s="321"/>
      <c r="AT322" s="321"/>
      <c r="AU322" s="321"/>
      <c r="AV322" s="321"/>
      <c r="AW322" s="321"/>
      <c r="AX322" s="321"/>
      <c r="AY322" s="321"/>
      <c r="AZ322" s="321"/>
      <c r="BA322" s="321"/>
      <c r="BB322" s="321"/>
      <c r="BC322" s="321"/>
      <c r="BD322" s="321"/>
      <c r="BE322" s="321"/>
      <c r="BF322" s="321"/>
      <c r="BG322" s="321"/>
      <c r="BH322" s="321"/>
      <c r="BI322" s="321"/>
      <c r="BJ322" s="321"/>
      <c r="BK322" s="321"/>
      <c r="BL322" s="321"/>
      <c r="BM322" s="321"/>
      <c r="BN322" s="321"/>
      <c r="BO322" s="321"/>
      <c r="BP322" s="321"/>
      <c r="BQ322" s="321"/>
      <c r="BR322" s="321"/>
      <c r="BS322" s="321"/>
      <c r="BT322" s="321"/>
      <c r="BU322" s="321"/>
      <c r="BV322" s="321"/>
      <c r="BW322" s="321"/>
      <c r="BX322" s="321"/>
      <c r="BY322" s="321"/>
    </row>
    <row r="323" spans="1:77" ht="20.100000000000001" customHeight="1">
      <c r="A323" s="321"/>
      <c r="B323" s="321"/>
      <c r="C323" s="321"/>
      <c r="D323" s="321"/>
      <c r="E323" s="321"/>
      <c r="F323" s="321"/>
      <c r="G323" s="321"/>
      <c r="H323" s="321"/>
      <c r="I323" s="321"/>
      <c r="J323" s="321"/>
      <c r="K323" s="321"/>
      <c r="L323" s="321"/>
      <c r="M323" s="321"/>
      <c r="N323" s="321"/>
      <c r="O323" s="321"/>
      <c r="P323" s="321"/>
      <c r="Q323" s="321"/>
      <c r="R323" s="321"/>
      <c r="S323" s="321"/>
      <c r="T323" s="321"/>
      <c r="U323" s="321"/>
      <c r="V323" s="321"/>
      <c r="W323" s="321"/>
      <c r="X323" s="321"/>
      <c r="Y323" s="321"/>
      <c r="Z323" s="321"/>
      <c r="AA323" s="321"/>
      <c r="AB323" s="321"/>
      <c r="AC323" s="321"/>
      <c r="AD323" s="321"/>
      <c r="AE323" s="321"/>
      <c r="AF323" s="321"/>
      <c r="AG323" s="321"/>
      <c r="AH323" s="321"/>
      <c r="AI323" s="321"/>
      <c r="AJ323" s="321"/>
      <c r="AK323" s="321"/>
      <c r="AL323" s="321"/>
      <c r="AM323" s="321"/>
      <c r="AN323" s="321"/>
      <c r="AO323" s="321"/>
      <c r="AP323" s="321"/>
      <c r="AQ323" s="321"/>
      <c r="AR323" s="321"/>
      <c r="AS323" s="321"/>
      <c r="AT323" s="321"/>
      <c r="AU323" s="321"/>
      <c r="AV323" s="321"/>
      <c r="AW323" s="321"/>
      <c r="AX323" s="321"/>
      <c r="AY323" s="321"/>
      <c r="AZ323" s="321"/>
      <c r="BA323" s="321"/>
      <c r="BB323" s="321"/>
      <c r="BC323" s="321"/>
      <c r="BD323" s="321"/>
      <c r="BE323" s="321"/>
      <c r="BF323" s="321"/>
      <c r="BG323" s="321"/>
      <c r="BH323" s="321"/>
      <c r="BI323" s="321"/>
      <c r="BJ323" s="321"/>
      <c r="BK323" s="321"/>
      <c r="BL323" s="321"/>
      <c r="BM323" s="321"/>
      <c r="BN323" s="321"/>
      <c r="BO323" s="321"/>
      <c r="BP323" s="321"/>
      <c r="BQ323" s="321"/>
      <c r="BR323" s="321"/>
      <c r="BS323" s="321"/>
      <c r="BT323" s="321"/>
      <c r="BU323" s="321"/>
      <c r="BV323" s="321"/>
      <c r="BW323" s="321"/>
      <c r="BX323" s="321"/>
      <c r="BY323" s="321"/>
    </row>
    <row r="324" spans="1:77" ht="20.100000000000001" customHeight="1">
      <c r="A324" s="321"/>
      <c r="B324" s="321"/>
      <c r="C324" s="321"/>
      <c r="D324" s="321"/>
      <c r="E324" s="321"/>
      <c r="F324" s="321"/>
      <c r="G324" s="321"/>
      <c r="H324" s="321"/>
      <c r="I324" s="321"/>
      <c r="J324" s="321"/>
      <c r="K324" s="321"/>
      <c r="L324" s="321"/>
      <c r="M324" s="321"/>
      <c r="N324" s="321"/>
      <c r="O324" s="321"/>
      <c r="P324" s="321"/>
      <c r="Q324" s="321"/>
      <c r="R324" s="321"/>
      <c r="S324" s="321"/>
      <c r="T324" s="321"/>
      <c r="U324" s="321"/>
      <c r="V324" s="321"/>
      <c r="W324" s="321"/>
      <c r="X324" s="321"/>
      <c r="Y324" s="321"/>
      <c r="Z324" s="321"/>
      <c r="AA324" s="321"/>
      <c r="AB324" s="321"/>
      <c r="AC324" s="321"/>
      <c r="AD324" s="321"/>
      <c r="AE324" s="321"/>
      <c r="AF324" s="321"/>
      <c r="AG324" s="321"/>
      <c r="AH324" s="321"/>
      <c r="AI324" s="321"/>
      <c r="AJ324" s="321"/>
      <c r="AK324" s="321"/>
      <c r="AL324" s="321"/>
      <c r="AM324" s="321"/>
      <c r="AN324" s="321"/>
      <c r="AO324" s="321"/>
      <c r="AP324" s="321"/>
      <c r="AQ324" s="321"/>
      <c r="AR324" s="321"/>
      <c r="AS324" s="321"/>
      <c r="AT324" s="321"/>
      <c r="AU324" s="321"/>
      <c r="AV324" s="321"/>
      <c r="AW324" s="321"/>
      <c r="AX324" s="321"/>
      <c r="AY324" s="321"/>
      <c r="AZ324" s="321"/>
      <c r="BA324" s="321"/>
      <c r="BB324" s="321"/>
      <c r="BC324" s="321"/>
      <c r="BD324" s="321"/>
      <c r="BE324" s="321"/>
      <c r="BF324" s="321"/>
      <c r="BG324" s="321"/>
      <c r="BH324" s="321"/>
      <c r="BI324" s="321"/>
      <c r="BJ324" s="321"/>
      <c r="BK324" s="321"/>
      <c r="BL324" s="321"/>
      <c r="BM324" s="321"/>
      <c r="BN324" s="321"/>
      <c r="BO324" s="321"/>
      <c r="BP324" s="321"/>
      <c r="BQ324" s="321"/>
      <c r="BR324" s="321"/>
      <c r="BS324" s="321"/>
      <c r="BT324" s="321"/>
      <c r="BU324" s="321"/>
      <c r="BV324" s="321"/>
      <c r="BW324" s="321"/>
      <c r="BX324" s="321"/>
      <c r="BY324" s="321"/>
    </row>
    <row r="325" spans="1:77" ht="20.100000000000001" customHeight="1">
      <c r="A325" s="321"/>
      <c r="B325" s="321"/>
      <c r="C325" s="321"/>
      <c r="D325" s="321"/>
      <c r="E325" s="321"/>
      <c r="F325" s="321"/>
      <c r="G325" s="321"/>
      <c r="H325" s="321"/>
      <c r="I325" s="321"/>
      <c r="J325" s="321"/>
      <c r="K325" s="321"/>
      <c r="L325" s="321"/>
      <c r="M325" s="321"/>
      <c r="N325" s="321"/>
      <c r="O325" s="321"/>
      <c r="P325" s="321"/>
      <c r="Q325" s="321"/>
      <c r="R325" s="321"/>
      <c r="S325" s="321"/>
      <c r="T325" s="321"/>
      <c r="U325" s="321"/>
      <c r="V325" s="321"/>
      <c r="W325" s="321"/>
      <c r="X325" s="321"/>
      <c r="Y325" s="321"/>
      <c r="Z325" s="321"/>
      <c r="AA325" s="321"/>
      <c r="AB325" s="321"/>
      <c r="AC325" s="321"/>
      <c r="AD325" s="321"/>
      <c r="AE325" s="321"/>
      <c r="AF325" s="321"/>
      <c r="AG325" s="321"/>
      <c r="AH325" s="321"/>
      <c r="AI325" s="321"/>
      <c r="AJ325" s="321"/>
      <c r="AK325" s="321"/>
      <c r="AL325" s="321"/>
      <c r="AM325" s="321"/>
      <c r="AN325" s="321"/>
      <c r="AO325" s="321"/>
      <c r="AP325" s="321"/>
      <c r="AQ325" s="321"/>
      <c r="AR325" s="321"/>
      <c r="AS325" s="321"/>
      <c r="AT325" s="321"/>
      <c r="AU325" s="321"/>
      <c r="AV325" s="321"/>
      <c r="AW325" s="321"/>
      <c r="AX325" s="321"/>
      <c r="AY325" s="321"/>
      <c r="AZ325" s="321"/>
      <c r="BA325" s="321"/>
      <c r="BB325" s="321"/>
      <c r="BC325" s="321"/>
      <c r="BD325" s="321"/>
      <c r="BE325" s="321"/>
      <c r="BF325" s="321"/>
      <c r="BG325" s="321"/>
      <c r="BH325" s="321"/>
      <c r="BI325" s="321"/>
      <c r="BJ325" s="321"/>
      <c r="BK325" s="321"/>
      <c r="BL325" s="321"/>
      <c r="BM325" s="321"/>
      <c r="BN325" s="321"/>
      <c r="BO325" s="321"/>
      <c r="BP325" s="321"/>
      <c r="BQ325" s="321"/>
      <c r="BR325" s="321"/>
      <c r="BS325" s="321"/>
      <c r="BT325" s="321"/>
      <c r="BU325" s="321"/>
      <c r="BV325" s="321"/>
      <c r="BW325" s="321"/>
      <c r="BX325" s="321"/>
      <c r="BY325" s="321"/>
    </row>
    <row r="326" spans="1:77" ht="20.100000000000001" customHeight="1">
      <c r="A326" s="321"/>
      <c r="B326" s="321"/>
      <c r="C326" s="321"/>
      <c r="D326" s="321"/>
      <c r="E326" s="321"/>
      <c r="F326" s="321"/>
      <c r="G326" s="321"/>
      <c r="H326" s="321"/>
      <c r="I326" s="321"/>
      <c r="J326" s="321"/>
      <c r="K326" s="321"/>
      <c r="L326" s="321"/>
      <c r="M326" s="321"/>
      <c r="N326" s="321"/>
      <c r="O326" s="321"/>
      <c r="P326" s="321"/>
      <c r="Q326" s="321"/>
      <c r="R326" s="321"/>
      <c r="S326" s="321"/>
      <c r="T326" s="321"/>
      <c r="U326" s="321"/>
      <c r="V326" s="321"/>
      <c r="W326" s="321"/>
      <c r="X326" s="321"/>
      <c r="Y326" s="321"/>
      <c r="Z326" s="321"/>
      <c r="AA326" s="321"/>
      <c r="AB326" s="321"/>
      <c r="AC326" s="321"/>
      <c r="AD326" s="321"/>
      <c r="AE326" s="321"/>
      <c r="AF326" s="321"/>
      <c r="AG326" s="321"/>
      <c r="AH326" s="321"/>
      <c r="AI326" s="321"/>
      <c r="AJ326" s="321"/>
      <c r="AK326" s="321"/>
      <c r="AL326" s="321"/>
      <c r="AM326" s="321"/>
      <c r="AN326" s="321"/>
      <c r="AO326" s="321"/>
      <c r="AP326" s="321"/>
      <c r="AQ326" s="321"/>
      <c r="AR326" s="321"/>
      <c r="AS326" s="321"/>
      <c r="AT326" s="321"/>
      <c r="AU326" s="321"/>
      <c r="AV326" s="321"/>
      <c r="AW326" s="321"/>
      <c r="AX326" s="321"/>
      <c r="AY326" s="321"/>
      <c r="AZ326" s="321"/>
      <c r="BA326" s="321"/>
      <c r="BB326" s="321"/>
      <c r="BC326" s="321"/>
      <c r="BD326" s="321"/>
      <c r="BE326" s="321"/>
      <c r="BF326" s="321"/>
      <c r="BG326" s="321"/>
      <c r="BH326" s="321"/>
      <c r="BI326" s="321"/>
      <c r="BJ326" s="321"/>
      <c r="BK326" s="321"/>
      <c r="BL326" s="321"/>
      <c r="BM326" s="321"/>
      <c r="BN326" s="321"/>
      <c r="BO326" s="321"/>
      <c r="BP326" s="321"/>
      <c r="BQ326" s="321"/>
      <c r="BR326" s="321"/>
      <c r="BS326" s="321"/>
      <c r="BT326" s="321"/>
      <c r="BU326" s="321"/>
      <c r="BV326" s="321"/>
      <c r="BW326" s="321"/>
      <c r="BX326" s="321"/>
      <c r="BY326" s="321"/>
    </row>
    <row r="327" spans="1:77" ht="20.100000000000001" customHeight="1">
      <c r="A327" s="321"/>
      <c r="B327" s="321"/>
      <c r="C327" s="321"/>
      <c r="D327" s="321"/>
      <c r="E327" s="321"/>
      <c r="F327" s="321"/>
      <c r="G327" s="321"/>
      <c r="H327" s="321"/>
      <c r="I327" s="321"/>
      <c r="J327" s="321"/>
      <c r="K327" s="321"/>
      <c r="L327" s="321"/>
      <c r="M327" s="321"/>
      <c r="N327" s="321"/>
      <c r="O327" s="321"/>
      <c r="P327" s="321"/>
      <c r="Q327" s="321"/>
      <c r="R327" s="321"/>
      <c r="S327" s="321"/>
      <c r="T327" s="321"/>
      <c r="U327" s="321"/>
      <c r="V327" s="321"/>
      <c r="W327" s="321"/>
      <c r="X327" s="321"/>
      <c r="Y327" s="321"/>
      <c r="Z327" s="321"/>
      <c r="AA327" s="321"/>
      <c r="AB327" s="321"/>
      <c r="AC327" s="321"/>
      <c r="AD327" s="321"/>
      <c r="AE327" s="321"/>
      <c r="AF327" s="321"/>
      <c r="AG327" s="321"/>
      <c r="AH327" s="321"/>
      <c r="AI327" s="321"/>
      <c r="AJ327" s="321"/>
      <c r="AK327" s="321"/>
      <c r="AL327" s="321"/>
      <c r="AM327" s="321"/>
      <c r="AN327" s="321"/>
      <c r="AO327" s="321"/>
      <c r="AP327" s="321"/>
      <c r="AQ327" s="321"/>
      <c r="AR327" s="321"/>
      <c r="AS327" s="321"/>
      <c r="AT327" s="321"/>
      <c r="AU327" s="321"/>
      <c r="AV327" s="321"/>
      <c r="AW327" s="321"/>
      <c r="AX327" s="321"/>
      <c r="AY327" s="321"/>
      <c r="AZ327" s="321"/>
      <c r="BA327" s="321"/>
      <c r="BB327" s="321"/>
      <c r="BC327" s="321"/>
      <c r="BD327" s="321"/>
      <c r="BE327" s="321"/>
      <c r="BF327" s="321"/>
      <c r="BG327" s="321"/>
      <c r="BH327" s="321"/>
      <c r="BI327" s="321"/>
      <c r="BJ327" s="321"/>
      <c r="BK327" s="321"/>
      <c r="BL327" s="321"/>
      <c r="BM327" s="321"/>
      <c r="BN327" s="321"/>
      <c r="BO327" s="321"/>
      <c r="BP327" s="321"/>
      <c r="BQ327" s="321"/>
      <c r="BR327" s="321"/>
      <c r="BS327" s="321"/>
      <c r="BT327" s="321"/>
      <c r="BU327" s="321"/>
      <c r="BV327" s="321"/>
      <c r="BW327" s="321"/>
      <c r="BX327" s="321"/>
      <c r="BY327" s="321"/>
    </row>
    <row r="328" spans="1:77" ht="20.100000000000001" customHeight="1">
      <c r="A328" s="321"/>
      <c r="B328" s="321"/>
      <c r="C328" s="321"/>
      <c r="D328" s="321"/>
      <c r="E328" s="321"/>
      <c r="F328" s="321"/>
      <c r="G328" s="321"/>
      <c r="H328" s="321"/>
      <c r="I328" s="321"/>
      <c r="J328" s="321"/>
      <c r="K328" s="321"/>
      <c r="L328" s="321"/>
      <c r="M328" s="321"/>
      <c r="N328" s="321"/>
      <c r="O328" s="321"/>
      <c r="P328" s="321"/>
      <c r="Q328" s="321"/>
      <c r="R328" s="321"/>
      <c r="S328" s="321"/>
      <c r="T328" s="321"/>
      <c r="U328" s="321"/>
      <c r="V328" s="321"/>
      <c r="W328" s="321"/>
      <c r="X328" s="321"/>
      <c r="Y328" s="321"/>
      <c r="Z328" s="321"/>
      <c r="AA328" s="321"/>
      <c r="AB328" s="321"/>
      <c r="AC328" s="321"/>
      <c r="AD328" s="321"/>
      <c r="AE328" s="321"/>
      <c r="AF328" s="321"/>
      <c r="AG328" s="321"/>
      <c r="AH328" s="321"/>
      <c r="AI328" s="321"/>
      <c r="AJ328" s="321"/>
      <c r="AK328" s="321"/>
      <c r="AL328" s="321"/>
      <c r="AM328" s="321"/>
      <c r="AN328" s="321"/>
      <c r="AO328" s="321"/>
      <c r="AP328" s="321"/>
      <c r="AQ328" s="321"/>
      <c r="AR328" s="321"/>
      <c r="AS328" s="321"/>
      <c r="AT328" s="321"/>
      <c r="AU328" s="321"/>
      <c r="AV328" s="321"/>
      <c r="AW328" s="321"/>
      <c r="AX328" s="321"/>
      <c r="AY328" s="321"/>
      <c r="AZ328" s="321"/>
      <c r="BA328" s="321"/>
      <c r="BB328" s="321"/>
      <c r="BC328" s="321"/>
      <c r="BD328" s="321"/>
      <c r="BE328" s="321"/>
      <c r="BF328" s="321"/>
      <c r="BG328" s="321"/>
      <c r="BH328" s="321"/>
      <c r="BI328" s="321"/>
      <c r="BJ328" s="321"/>
      <c r="BK328" s="321"/>
      <c r="BL328" s="321"/>
      <c r="BM328" s="321"/>
      <c r="BN328" s="321"/>
      <c r="BO328" s="321"/>
      <c r="BP328" s="321"/>
      <c r="BQ328" s="321"/>
      <c r="BR328" s="321"/>
      <c r="BS328" s="321"/>
      <c r="BT328" s="321"/>
      <c r="BU328" s="321"/>
      <c r="BV328" s="321"/>
      <c r="BW328" s="321"/>
      <c r="BX328" s="321"/>
      <c r="BY328" s="321"/>
    </row>
    <row r="329" spans="1:77" ht="20.100000000000001" customHeight="1">
      <c r="A329" s="321"/>
      <c r="B329" s="321"/>
      <c r="C329" s="321"/>
      <c r="D329" s="321"/>
      <c r="E329" s="321"/>
      <c r="F329" s="321"/>
      <c r="G329" s="321"/>
      <c r="H329" s="321"/>
      <c r="I329" s="321"/>
      <c r="J329" s="321"/>
      <c r="K329" s="321"/>
      <c r="L329" s="321"/>
      <c r="M329" s="321"/>
      <c r="N329" s="321"/>
      <c r="O329" s="321"/>
      <c r="P329" s="321"/>
      <c r="Q329" s="321"/>
      <c r="R329" s="321"/>
      <c r="S329" s="321"/>
      <c r="T329" s="321"/>
      <c r="U329" s="321"/>
      <c r="V329" s="321"/>
      <c r="W329" s="321"/>
      <c r="X329" s="321"/>
      <c r="Y329" s="321"/>
      <c r="Z329" s="321"/>
      <c r="AA329" s="321"/>
      <c r="AB329" s="321"/>
      <c r="AC329" s="321"/>
      <c r="AD329" s="321"/>
      <c r="AE329" s="321"/>
      <c r="AF329" s="321"/>
      <c r="AG329" s="321"/>
      <c r="AH329" s="321"/>
      <c r="AI329" s="321"/>
      <c r="AJ329" s="321"/>
      <c r="AK329" s="321"/>
      <c r="AL329" s="321"/>
      <c r="AM329" s="321"/>
      <c r="AN329" s="321"/>
      <c r="AO329" s="321"/>
      <c r="AP329" s="321"/>
      <c r="AQ329" s="321"/>
      <c r="AR329" s="321"/>
      <c r="AS329" s="321"/>
      <c r="AT329" s="321"/>
      <c r="AU329" s="321"/>
      <c r="AV329" s="321"/>
      <c r="AW329" s="321"/>
      <c r="AX329" s="321"/>
      <c r="AY329" s="321"/>
      <c r="AZ329" s="321"/>
      <c r="BA329" s="321"/>
      <c r="BB329" s="321"/>
      <c r="BC329" s="321"/>
      <c r="BD329" s="321"/>
      <c r="BE329" s="321"/>
      <c r="BF329" s="321"/>
      <c r="BG329" s="321"/>
      <c r="BH329" s="321"/>
      <c r="BI329" s="321"/>
      <c r="BJ329" s="321"/>
      <c r="BK329" s="321"/>
      <c r="BL329" s="321"/>
      <c r="BM329" s="321"/>
      <c r="BN329" s="321"/>
      <c r="BO329" s="321"/>
      <c r="BP329" s="321"/>
      <c r="BQ329" s="321"/>
      <c r="BR329" s="321"/>
      <c r="BS329" s="321"/>
      <c r="BT329" s="321"/>
      <c r="BU329" s="321"/>
      <c r="BV329" s="321"/>
      <c r="BW329" s="321"/>
      <c r="BX329" s="321"/>
      <c r="BY329" s="321"/>
    </row>
    <row r="330" spans="1:77" ht="20.100000000000001" customHeight="1">
      <c r="A330" s="321"/>
      <c r="B330" s="321"/>
      <c r="C330" s="321"/>
      <c r="D330" s="321"/>
      <c r="E330" s="321"/>
      <c r="F330" s="321"/>
      <c r="G330" s="321"/>
      <c r="H330" s="321"/>
      <c r="I330" s="321"/>
      <c r="J330" s="321"/>
      <c r="K330" s="321"/>
      <c r="L330" s="321"/>
      <c r="M330" s="321"/>
      <c r="N330" s="321"/>
      <c r="O330" s="321"/>
      <c r="P330" s="321"/>
      <c r="Q330" s="321"/>
      <c r="R330" s="321"/>
      <c r="S330" s="321"/>
      <c r="T330" s="321"/>
      <c r="U330" s="321"/>
      <c r="V330" s="321"/>
      <c r="W330" s="321"/>
      <c r="X330" s="321"/>
      <c r="Y330" s="321"/>
      <c r="Z330" s="321"/>
      <c r="AA330" s="321"/>
      <c r="AB330" s="321"/>
      <c r="AC330" s="321"/>
      <c r="AD330" s="321"/>
      <c r="AE330" s="321"/>
      <c r="AF330" s="321"/>
      <c r="AG330" s="321"/>
      <c r="AH330" s="321"/>
      <c r="AI330" s="321"/>
      <c r="AJ330" s="321"/>
      <c r="AK330" s="321"/>
      <c r="AL330" s="321"/>
      <c r="AM330" s="321"/>
      <c r="AN330" s="321"/>
      <c r="AO330" s="321"/>
      <c r="AP330" s="321"/>
      <c r="AQ330" s="321"/>
      <c r="AR330" s="321"/>
      <c r="AS330" s="321"/>
      <c r="AT330" s="321"/>
      <c r="AU330" s="321"/>
      <c r="AV330" s="321"/>
      <c r="AW330" s="321"/>
      <c r="AX330" s="321"/>
      <c r="AY330" s="321"/>
      <c r="AZ330" s="321"/>
      <c r="BA330" s="321"/>
      <c r="BB330" s="321"/>
      <c r="BC330" s="321"/>
      <c r="BD330" s="321"/>
      <c r="BE330" s="321"/>
      <c r="BF330" s="321"/>
      <c r="BG330" s="321"/>
      <c r="BH330" s="321"/>
      <c r="BI330" s="321"/>
      <c r="BJ330" s="321"/>
      <c r="BK330" s="321"/>
      <c r="BL330" s="321"/>
      <c r="BM330" s="321"/>
      <c r="BN330" s="321"/>
      <c r="BO330" s="321"/>
      <c r="BP330" s="321"/>
      <c r="BQ330" s="321"/>
      <c r="BR330" s="321"/>
      <c r="BS330" s="321"/>
      <c r="BT330" s="321"/>
      <c r="BU330" s="321"/>
      <c r="BV330" s="321"/>
      <c r="BW330" s="321"/>
      <c r="BX330" s="321"/>
      <c r="BY330" s="321"/>
    </row>
    <row r="331" spans="1:77" ht="20.100000000000001" customHeight="1">
      <c r="A331" s="321"/>
      <c r="B331" s="321"/>
      <c r="C331" s="321"/>
      <c r="D331" s="321"/>
      <c r="E331" s="321"/>
      <c r="F331" s="321"/>
      <c r="G331" s="321"/>
      <c r="H331" s="321"/>
      <c r="I331" s="321"/>
      <c r="J331" s="321"/>
      <c r="K331" s="321"/>
      <c r="L331" s="321"/>
      <c r="M331" s="321"/>
      <c r="N331" s="321"/>
      <c r="O331" s="321"/>
      <c r="P331" s="321"/>
      <c r="Q331" s="321"/>
      <c r="R331" s="321"/>
      <c r="S331" s="321"/>
      <c r="T331" s="321"/>
      <c r="U331" s="321"/>
      <c r="V331" s="321"/>
      <c r="W331" s="321"/>
      <c r="X331" s="321"/>
      <c r="Y331" s="321"/>
      <c r="Z331" s="321"/>
      <c r="AA331" s="321"/>
      <c r="AB331" s="321"/>
      <c r="AC331" s="321"/>
      <c r="AD331" s="321"/>
      <c r="AE331" s="321"/>
      <c r="AF331" s="321"/>
      <c r="AG331" s="321"/>
      <c r="AH331" s="321"/>
      <c r="AI331" s="321"/>
      <c r="AJ331" s="321"/>
      <c r="AK331" s="321"/>
      <c r="AL331" s="321"/>
      <c r="AM331" s="321"/>
      <c r="AN331" s="321"/>
      <c r="AO331" s="321"/>
      <c r="AP331" s="321"/>
      <c r="AQ331" s="321"/>
      <c r="AR331" s="321"/>
      <c r="AS331" s="321"/>
      <c r="AT331" s="321"/>
      <c r="AU331" s="321"/>
      <c r="AV331" s="321"/>
      <c r="AW331" s="321"/>
      <c r="AX331" s="321"/>
      <c r="AY331" s="321"/>
      <c r="AZ331" s="321"/>
      <c r="BA331" s="321"/>
      <c r="BB331" s="321"/>
      <c r="BC331" s="321"/>
      <c r="BD331" s="321"/>
      <c r="BE331" s="321"/>
      <c r="BF331" s="321"/>
      <c r="BG331" s="321"/>
      <c r="BH331" s="321"/>
      <c r="BI331" s="321"/>
      <c r="BJ331" s="321"/>
      <c r="BK331" s="321"/>
      <c r="BL331" s="321"/>
      <c r="BM331" s="321"/>
      <c r="BN331" s="321"/>
      <c r="BO331" s="321"/>
      <c r="BP331" s="321"/>
      <c r="BQ331" s="321"/>
      <c r="BR331" s="321"/>
      <c r="BS331" s="321"/>
      <c r="BT331" s="321"/>
      <c r="BU331" s="321"/>
      <c r="BV331" s="321"/>
      <c r="BW331" s="321"/>
      <c r="BX331" s="321"/>
      <c r="BY331" s="321"/>
    </row>
    <row r="332" spans="1:77" ht="20.100000000000001" customHeight="1">
      <c r="A332" s="321"/>
      <c r="B332" s="321"/>
      <c r="C332" s="321"/>
      <c r="D332" s="321"/>
      <c r="E332" s="321"/>
      <c r="F332" s="321"/>
      <c r="G332" s="321"/>
      <c r="H332" s="321"/>
      <c r="I332" s="321"/>
      <c r="J332" s="321"/>
      <c r="K332" s="321"/>
      <c r="L332" s="321"/>
      <c r="M332" s="321"/>
      <c r="N332" s="321"/>
      <c r="O332" s="321"/>
      <c r="P332" s="321"/>
      <c r="Q332" s="321"/>
      <c r="R332" s="321"/>
      <c r="S332" s="321"/>
      <c r="T332" s="321"/>
      <c r="U332" s="321"/>
      <c r="V332" s="321"/>
      <c r="W332" s="321"/>
      <c r="X332" s="321"/>
      <c r="Y332" s="321"/>
      <c r="Z332" s="321"/>
      <c r="AA332" s="321"/>
      <c r="AB332" s="321"/>
      <c r="AC332" s="321"/>
      <c r="AD332" s="321"/>
      <c r="AE332" s="321"/>
      <c r="AF332" s="321"/>
      <c r="AG332" s="321"/>
      <c r="AH332" s="321"/>
      <c r="AI332" s="321"/>
      <c r="AJ332" s="321"/>
      <c r="AK332" s="321"/>
      <c r="AL332" s="321"/>
      <c r="AM332" s="321"/>
      <c r="AN332" s="321"/>
      <c r="AO332" s="321"/>
      <c r="AP332" s="321"/>
      <c r="AQ332" s="321"/>
      <c r="AR332" s="321"/>
      <c r="AS332" s="321"/>
      <c r="AT332" s="321"/>
      <c r="AU332" s="321"/>
      <c r="AV332" s="321"/>
      <c r="AW332" s="321"/>
      <c r="AX332" s="321"/>
      <c r="AY332" s="321"/>
      <c r="AZ332" s="321"/>
      <c r="BA332" s="321"/>
      <c r="BB332" s="321"/>
      <c r="BC332" s="321"/>
      <c r="BD332" s="321"/>
      <c r="BE332" s="321"/>
      <c r="BF332" s="321"/>
      <c r="BG332" s="321"/>
      <c r="BH332" s="321"/>
      <c r="BI332" s="321"/>
      <c r="BJ332" s="321"/>
      <c r="BK332" s="321"/>
      <c r="BL332" s="321"/>
      <c r="BM332" s="321"/>
      <c r="BN332" s="321"/>
      <c r="BO332" s="321"/>
      <c r="BP332" s="321"/>
      <c r="BQ332" s="321"/>
      <c r="BR332" s="321"/>
      <c r="BS332" s="321"/>
      <c r="BT332" s="321"/>
      <c r="BU332" s="321"/>
      <c r="BV332" s="321"/>
      <c r="BW332" s="321"/>
      <c r="BX332" s="321"/>
      <c r="BY332" s="321"/>
    </row>
    <row r="333" spans="1:77" ht="20.100000000000001" customHeight="1">
      <c r="A333" s="321"/>
      <c r="B333" s="321"/>
      <c r="C333" s="321"/>
      <c r="D333" s="321"/>
      <c r="E333" s="321"/>
      <c r="F333" s="321"/>
      <c r="G333" s="321"/>
      <c r="H333" s="321"/>
      <c r="I333" s="321"/>
      <c r="J333" s="321"/>
      <c r="K333" s="321"/>
      <c r="L333" s="321"/>
      <c r="M333" s="321"/>
      <c r="N333" s="321"/>
      <c r="O333" s="321"/>
      <c r="P333" s="321"/>
      <c r="Q333" s="321"/>
      <c r="R333" s="321"/>
      <c r="S333" s="321"/>
      <c r="T333" s="321"/>
      <c r="U333" s="321"/>
      <c r="V333" s="321"/>
      <c r="W333" s="321"/>
      <c r="X333" s="321"/>
      <c r="Y333" s="321"/>
      <c r="Z333" s="321"/>
      <c r="AA333" s="321"/>
      <c r="AB333" s="321"/>
      <c r="AC333" s="321"/>
      <c r="AD333" s="321"/>
      <c r="AE333" s="321"/>
      <c r="AF333" s="321"/>
      <c r="AG333" s="321"/>
      <c r="AH333" s="321"/>
      <c r="AI333" s="321"/>
      <c r="AJ333" s="321"/>
      <c r="AK333" s="321"/>
      <c r="AL333" s="321"/>
      <c r="AM333" s="321"/>
      <c r="AN333" s="321"/>
      <c r="AO333" s="321"/>
      <c r="AP333" s="321"/>
      <c r="AQ333" s="321"/>
      <c r="AR333" s="321"/>
      <c r="AS333" s="321"/>
      <c r="AT333" s="321"/>
      <c r="AU333" s="321"/>
      <c r="AV333" s="321"/>
      <c r="AW333" s="321"/>
      <c r="AX333" s="321"/>
      <c r="AY333" s="321"/>
      <c r="AZ333" s="321"/>
      <c r="BA333" s="321"/>
      <c r="BB333" s="321"/>
      <c r="BC333" s="321"/>
      <c r="BD333" s="321"/>
      <c r="BE333" s="321"/>
      <c r="BF333" s="321"/>
      <c r="BG333" s="321"/>
      <c r="BH333" s="321"/>
      <c r="BI333" s="321"/>
      <c r="BJ333" s="321"/>
      <c r="BK333" s="321"/>
      <c r="BL333" s="321"/>
      <c r="BM333" s="321"/>
      <c r="BN333" s="321"/>
      <c r="BO333" s="321"/>
      <c r="BP333" s="321"/>
      <c r="BQ333" s="321"/>
      <c r="BR333" s="321"/>
      <c r="BS333" s="321"/>
      <c r="BT333" s="321"/>
      <c r="BU333" s="321"/>
      <c r="BV333" s="321"/>
      <c r="BW333" s="321"/>
      <c r="BX333" s="321"/>
      <c r="BY333" s="321"/>
    </row>
    <row r="334" spans="1:77" ht="20.100000000000001" customHeight="1">
      <c r="A334" s="321"/>
      <c r="B334" s="321"/>
      <c r="C334" s="321"/>
      <c r="D334" s="321"/>
      <c r="E334" s="321"/>
      <c r="F334" s="321"/>
      <c r="G334" s="321"/>
      <c r="H334" s="321"/>
      <c r="I334" s="321"/>
      <c r="J334" s="321"/>
      <c r="K334" s="321"/>
      <c r="L334" s="321"/>
      <c r="M334" s="321"/>
      <c r="N334" s="321"/>
      <c r="O334" s="321"/>
      <c r="P334" s="321"/>
      <c r="Q334" s="321"/>
      <c r="R334" s="321"/>
      <c r="S334" s="321"/>
      <c r="T334" s="321"/>
      <c r="U334" s="321"/>
      <c r="V334" s="321"/>
      <c r="W334" s="321"/>
      <c r="X334" s="321"/>
      <c r="Y334" s="321"/>
      <c r="Z334" s="321"/>
      <c r="AA334" s="321"/>
      <c r="AB334" s="321"/>
      <c r="AC334" s="321"/>
      <c r="AD334" s="321"/>
      <c r="AE334" s="321"/>
      <c r="AF334" s="321"/>
      <c r="AG334" s="321"/>
      <c r="AH334" s="321"/>
      <c r="AI334" s="321"/>
      <c r="AJ334" s="321"/>
      <c r="AK334" s="321"/>
      <c r="AL334" s="321"/>
      <c r="AM334" s="321"/>
      <c r="AN334" s="321"/>
      <c r="AO334" s="321"/>
      <c r="AP334" s="321"/>
      <c r="AQ334" s="321"/>
      <c r="AR334" s="321"/>
      <c r="AS334" s="321"/>
      <c r="AT334" s="321"/>
      <c r="AU334" s="321"/>
      <c r="AV334" s="321"/>
      <c r="AW334" s="321"/>
      <c r="AX334" s="321"/>
      <c r="AY334" s="321"/>
      <c r="AZ334" s="321"/>
      <c r="BA334" s="321"/>
      <c r="BB334" s="321"/>
      <c r="BC334" s="321"/>
      <c r="BD334" s="321"/>
      <c r="BE334" s="321"/>
      <c r="BF334" s="321"/>
      <c r="BG334" s="321"/>
      <c r="BH334" s="321"/>
      <c r="BI334" s="321"/>
      <c r="BJ334" s="321"/>
      <c r="BK334" s="321"/>
      <c r="BL334" s="321"/>
      <c r="BM334" s="321"/>
      <c r="BN334" s="321"/>
      <c r="BO334" s="321"/>
      <c r="BP334" s="321"/>
      <c r="BQ334" s="321"/>
      <c r="BR334" s="321"/>
      <c r="BS334" s="321"/>
      <c r="BT334" s="321"/>
      <c r="BU334" s="321"/>
      <c r="BV334" s="321"/>
      <c r="BW334" s="321"/>
      <c r="BX334" s="321"/>
      <c r="BY334" s="321"/>
    </row>
    <row r="335" spans="1:77" ht="32.25" customHeight="1">
      <c r="A335" s="321"/>
      <c r="B335" s="321"/>
      <c r="C335" s="321"/>
      <c r="D335" s="321"/>
      <c r="E335" s="321"/>
      <c r="F335" s="321"/>
      <c r="G335" s="321"/>
      <c r="H335" s="321"/>
      <c r="I335" s="321"/>
      <c r="J335" s="321"/>
      <c r="K335" s="321"/>
      <c r="L335" s="321"/>
      <c r="M335" s="321"/>
      <c r="N335" s="321"/>
      <c r="O335" s="321"/>
      <c r="P335" s="321"/>
      <c r="Q335" s="321"/>
      <c r="R335" s="321"/>
      <c r="S335" s="321"/>
      <c r="T335" s="321"/>
      <c r="U335" s="321"/>
      <c r="V335" s="321"/>
      <c r="W335" s="321"/>
      <c r="X335" s="321"/>
      <c r="Y335" s="321"/>
      <c r="Z335" s="321"/>
      <c r="AA335" s="321"/>
      <c r="AB335" s="321"/>
      <c r="AC335" s="321"/>
      <c r="AD335" s="321"/>
      <c r="AE335" s="321"/>
      <c r="AF335" s="321"/>
      <c r="AG335" s="321"/>
      <c r="AH335" s="321"/>
      <c r="AI335" s="321"/>
      <c r="AJ335" s="321"/>
      <c r="AK335" s="321"/>
      <c r="AL335" s="321"/>
      <c r="AM335" s="321"/>
      <c r="AN335" s="321"/>
      <c r="AO335" s="321"/>
      <c r="AP335" s="321"/>
      <c r="AQ335" s="321"/>
      <c r="AR335" s="321"/>
      <c r="AS335" s="321"/>
      <c r="AT335" s="321"/>
      <c r="AU335" s="321"/>
      <c r="AV335" s="321"/>
      <c r="AW335" s="321"/>
      <c r="AX335" s="321"/>
      <c r="AY335" s="321"/>
      <c r="AZ335" s="321"/>
      <c r="BA335" s="321"/>
      <c r="BB335" s="321"/>
      <c r="BC335" s="321"/>
      <c r="BD335" s="321"/>
      <c r="BE335" s="321"/>
      <c r="BF335" s="321"/>
      <c r="BG335" s="321"/>
      <c r="BH335" s="321"/>
      <c r="BI335" s="321"/>
      <c r="BJ335" s="321"/>
      <c r="BK335" s="321"/>
      <c r="BL335" s="321"/>
      <c r="BM335" s="321"/>
      <c r="BN335" s="321"/>
      <c r="BO335" s="321"/>
      <c r="BP335" s="321"/>
      <c r="BQ335" s="321"/>
      <c r="BR335" s="321"/>
      <c r="BS335" s="321"/>
      <c r="BT335" s="321"/>
      <c r="BU335" s="321"/>
      <c r="BV335" s="321"/>
      <c r="BW335" s="321"/>
      <c r="BX335" s="321"/>
      <c r="BY335" s="321"/>
    </row>
    <row r="336" spans="1:77" ht="20.100000000000001" customHeight="1">
      <c r="A336" s="321"/>
      <c r="B336" s="321"/>
      <c r="C336" s="321"/>
      <c r="D336" s="321"/>
      <c r="E336" s="321"/>
      <c r="F336" s="321"/>
      <c r="G336" s="321"/>
      <c r="H336" s="321"/>
      <c r="I336" s="321"/>
      <c r="J336" s="321"/>
      <c r="K336" s="321"/>
      <c r="L336" s="321"/>
      <c r="M336" s="321"/>
      <c r="N336" s="321"/>
      <c r="O336" s="321"/>
      <c r="P336" s="321"/>
      <c r="Q336" s="321"/>
      <c r="R336" s="321"/>
      <c r="S336" s="321"/>
      <c r="T336" s="321"/>
      <c r="U336" s="321"/>
      <c r="V336" s="321"/>
      <c r="W336" s="321"/>
      <c r="X336" s="321"/>
      <c r="Y336" s="321"/>
      <c r="Z336" s="321"/>
      <c r="AA336" s="321"/>
      <c r="AB336" s="321"/>
      <c r="AC336" s="321"/>
      <c r="AD336" s="321"/>
      <c r="AE336" s="321"/>
      <c r="AF336" s="321"/>
      <c r="AG336" s="321"/>
      <c r="AH336" s="321"/>
      <c r="AI336" s="321"/>
      <c r="AJ336" s="321"/>
      <c r="AK336" s="321"/>
      <c r="AL336" s="321"/>
      <c r="AM336" s="321"/>
      <c r="AN336" s="321"/>
      <c r="AO336" s="321"/>
      <c r="AP336" s="321"/>
      <c r="AQ336" s="321"/>
      <c r="AR336" s="321"/>
      <c r="AS336" s="321"/>
      <c r="AT336" s="321"/>
      <c r="AU336" s="321"/>
      <c r="AV336" s="321"/>
      <c r="AW336" s="321"/>
      <c r="AX336" s="321"/>
      <c r="AY336" s="321"/>
      <c r="AZ336" s="321"/>
      <c r="BA336" s="321"/>
      <c r="BB336" s="321"/>
      <c r="BC336" s="321"/>
      <c r="BD336" s="321"/>
      <c r="BE336" s="321"/>
      <c r="BF336" s="321"/>
      <c r="BG336" s="321"/>
      <c r="BH336" s="321"/>
      <c r="BI336" s="321"/>
      <c r="BJ336" s="321"/>
      <c r="BK336" s="321"/>
      <c r="BL336" s="321"/>
      <c r="BM336" s="321"/>
      <c r="BN336" s="321"/>
      <c r="BO336" s="321"/>
      <c r="BP336" s="321"/>
      <c r="BQ336" s="321"/>
      <c r="BR336" s="321"/>
      <c r="BS336" s="321"/>
      <c r="BT336" s="321"/>
      <c r="BU336" s="321"/>
      <c r="BV336" s="321"/>
      <c r="BW336" s="321"/>
      <c r="BX336" s="321"/>
      <c r="BY336" s="321"/>
    </row>
    <row r="337" spans="1:77" ht="20.100000000000001" customHeight="1">
      <c r="A337" s="321"/>
      <c r="B337" s="321"/>
      <c r="C337" s="321"/>
      <c r="D337" s="321"/>
      <c r="E337" s="321"/>
      <c r="F337" s="321"/>
      <c r="G337" s="321"/>
      <c r="H337" s="321"/>
      <c r="I337" s="321"/>
      <c r="J337" s="321"/>
      <c r="K337" s="321"/>
      <c r="L337" s="321"/>
      <c r="M337" s="321"/>
      <c r="N337" s="321"/>
      <c r="O337" s="321"/>
      <c r="P337" s="321"/>
      <c r="Q337" s="321"/>
      <c r="R337" s="321"/>
      <c r="S337" s="321"/>
      <c r="T337" s="321"/>
      <c r="U337" s="321"/>
      <c r="V337" s="321"/>
      <c r="W337" s="321"/>
      <c r="X337" s="321"/>
      <c r="Y337" s="321"/>
      <c r="Z337" s="321"/>
      <c r="AA337" s="321"/>
      <c r="AB337" s="321"/>
      <c r="AC337" s="321"/>
      <c r="AD337" s="321"/>
      <c r="AE337" s="321"/>
      <c r="AF337" s="321"/>
      <c r="AG337" s="321"/>
      <c r="AH337" s="321"/>
      <c r="AI337" s="321"/>
      <c r="AJ337" s="321"/>
      <c r="AK337" s="321"/>
      <c r="AL337" s="321"/>
      <c r="AM337" s="321"/>
      <c r="AN337" s="321"/>
      <c r="AO337" s="321"/>
      <c r="AP337" s="321"/>
      <c r="AQ337" s="321"/>
      <c r="AR337" s="321"/>
      <c r="AS337" s="321"/>
      <c r="AT337" s="321"/>
      <c r="AU337" s="321"/>
      <c r="AV337" s="321"/>
      <c r="AW337" s="321"/>
      <c r="AX337" s="321"/>
      <c r="AY337" s="321"/>
      <c r="AZ337" s="321"/>
      <c r="BA337" s="321"/>
      <c r="BB337" s="321"/>
      <c r="BC337" s="321"/>
      <c r="BD337" s="321"/>
      <c r="BE337" s="321"/>
      <c r="BF337" s="321"/>
      <c r="BG337" s="321"/>
      <c r="BH337" s="321"/>
      <c r="BI337" s="321"/>
      <c r="BJ337" s="321"/>
      <c r="BK337" s="321"/>
      <c r="BL337" s="321"/>
      <c r="BM337" s="321"/>
      <c r="BN337" s="321"/>
      <c r="BO337" s="321"/>
      <c r="BP337" s="321"/>
      <c r="BQ337" s="321"/>
      <c r="BR337" s="321"/>
      <c r="BS337" s="321"/>
      <c r="BT337" s="321"/>
      <c r="BU337" s="321"/>
      <c r="BV337" s="321"/>
      <c r="BW337" s="321"/>
      <c r="BX337" s="321"/>
      <c r="BY337" s="321"/>
    </row>
    <row r="338" spans="1:77" ht="20.100000000000001" customHeight="1">
      <c r="A338" s="321"/>
      <c r="B338" s="321"/>
      <c r="C338" s="321"/>
      <c r="D338" s="321"/>
      <c r="E338" s="321"/>
      <c r="F338" s="321"/>
      <c r="G338" s="321"/>
      <c r="H338" s="321"/>
      <c r="I338" s="321"/>
      <c r="J338" s="321"/>
      <c r="K338" s="321"/>
      <c r="L338" s="321"/>
      <c r="M338" s="321"/>
      <c r="N338" s="321"/>
      <c r="O338" s="321"/>
      <c r="P338" s="321"/>
      <c r="Q338" s="321"/>
      <c r="R338" s="321"/>
      <c r="S338" s="321"/>
      <c r="T338" s="321"/>
      <c r="U338" s="321"/>
      <c r="V338" s="321"/>
      <c r="W338" s="321"/>
      <c r="X338" s="321"/>
      <c r="Y338" s="321"/>
      <c r="Z338" s="321"/>
      <c r="AA338" s="321"/>
      <c r="AB338" s="321"/>
      <c r="AC338" s="321"/>
      <c r="AD338" s="321"/>
      <c r="AE338" s="321"/>
      <c r="AF338" s="321"/>
      <c r="AG338" s="321"/>
      <c r="AH338" s="321"/>
      <c r="AI338" s="321"/>
      <c r="AJ338" s="321"/>
      <c r="AK338" s="321"/>
      <c r="AL338" s="321"/>
      <c r="AM338" s="321"/>
      <c r="AN338" s="321"/>
      <c r="AO338" s="321"/>
      <c r="AP338" s="321"/>
      <c r="AQ338" s="321"/>
      <c r="AR338" s="321"/>
      <c r="AS338" s="321"/>
      <c r="AT338" s="321"/>
      <c r="AU338" s="321"/>
      <c r="AV338" s="321"/>
      <c r="AW338" s="321"/>
      <c r="AX338" s="321"/>
      <c r="AY338" s="321"/>
      <c r="AZ338" s="321"/>
      <c r="BA338" s="321"/>
      <c r="BB338" s="321"/>
      <c r="BC338" s="321"/>
      <c r="BD338" s="321"/>
      <c r="BE338" s="321"/>
      <c r="BF338" s="321"/>
      <c r="BG338" s="321"/>
      <c r="BH338" s="321"/>
      <c r="BI338" s="321"/>
      <c r="BJ338" s="321"/>
      <c r="BK338" s="321"/>
      <c r="BL338" s="321"/>
      <c r="BM338" s="321"/>
      <c r="BN338" s="321"/>
      <c r="BO338" s="321"/>
      <c r="BP338" s="321"/>
      <c r="BQ338" s="321"/>
      <c r="BR338" s="321"/>
      <c r="BS338" s="321"/>
      <c r="BT338" s="321"/>
      <c r="BU338" s="321"/>
      <c r="BV338" s="321"/>
      <c r="BW338" s="321"/>
      <c r="BX338" s="321"/>
      <c r="BY338" s="321"/>
    </row>
    <row r="339" spans="1:77" ht="24.75" customHeight="1">
      <c r="A339" s="321"/>
      <c r="B339" s="321"/>
      <c r="C339" s="321"/>
      <c r="D339" s="321"/>
      <c r="E339" s="321"/>
      <c r="F339" s="321"/>
      <c r="G339" s="321"/>
      <c r="H339" s="321"/>
      <c r="I339" s="321"/>
      <c r="J339" s="321"/>
      <c r="K339" s="321"/>
      <c r="L339" s="321"/>
      <c r="M339" s="321"/>
      <c r="N339" s="321"/>
      <c r="O339" s="321"/>
      <c r="P339" s="321"/>
      <c r="Q339" s="321"/>
      <c r="R339" s="321"/>
      <c r="S339" s="321"/>
      <c r="T339" s="321"/>
      <c r="U339" s="321"/>
      <c r="V339" s="321"/>
      <c r="W339" s="321"/>
      <c r="X339" s="321"/>
      <c r="Y339" s="321"/>
      <c r="Z339" s="321"/>
      <c r="AA339" s="321"/>
      <c r="AB339" s="321"/>
      <c r="AC339" s="321"/>
      <c r="AD339" s="321"/>
      <c r="AE339" s="321"/>
      <c r="AF339" s="321"/>
      <c r="AG339" s="321"/>
      <c r="AH339" s="321"/>
      <c r="AI339" s="321"/>
      <c r="AJ339" s="321"/>
      <c r="AK339" s="321"/>
      <c r="AL339" s="321"/>
      <c r="AM339" s="321"/>
      <c r="AN339" s="321"/>
      <c r="AO339" s="321"/>
      <c r="AP339" s="321"/>
      <c r="AQ339" s="321"/>
      <c r="AR339" s="321"/>
      <c r="AS339" s="321"/>
      <c r="AT339" s="321"/>
      <c r="AU339" s="321"/>
      <c r="AV339" s="321"/>
      <c r="AW339" s="321"/>
      <c r="AX339" s="321"/>
      <c r="AY339" s="321"/>
      <c r="AZ339" s="321"/>
      <c r="BA339" s="321"/>
      <c r="BB339" s="321"/>
      <c r="BC339" s="321"/>
      <c r="BD339" s="321"/>
      <c r="BE339" s="321"/>
      <c r="BF339" s="321"/>
      <c r="BG339" s="321"/>
      <c r="BH339" s="321"/>
      <c r="BI339" s="321"/>
      <c r="BJ339" s="321"/>
      <c r="BK339" s="321"/>
      <c r="BL339" s="321"/>
      <c r="BM339" s="321"/>
      <c r="BN339" s="321"/>
      <c r="BO339" s="321"/>
      <c r="BP339" s="321"/>
      <c r="BQ339" s="321"/>
      <c r="BR339" s="321"/>
      <c r="BS339" s="321"/>
      <c r="BT339" s="321"/>
      <c r="BU339" s="321"/>
      <c r="BV339" s="321"/>
      <c r="BW339" s="321"/>
      <c r="BX339" s="321"/>
      <c r="BY339" s="321"/>
    </row>
    <row r="340" spans="1:77" ht="20.100000000000001" customHeight="1">
      <c r="A340" s="321"/>
      <c r="B340" s="321"/>
      <c r="C340" s="321"/>
      <c r="D340" s="321"/>
      <c r="E340" s="321"/>
      <c r="F340" s="321"/>
      <c r="G340" s="321"/>
      <c r="H340" s="321"/>
      <c r="I340" s="321"/>
      <c r="J340" s="321"/>
      <c r="K340" s="321"/>
      <c r="L340" s="321"/>
      <c r="M340" s="321"/>
      <c r="N340" s="321"/>
      <c r="O340" s="321"/>
      <c r="P340" s="321"/>
      <c r="Q340" s="321"/>
      <c r="R340" s="321"/>
      <c r="S340" s="321"/>
      <c r="T340" s="321"/>
      <c r="U340" s="321"/>
      <c r="V340" s="321"/>
      <c r="W340" s="321"/>
      <c r="X340" s="321"/>
      <c r="Y340" s="321"/>
      <c r="Z340" s="321"/>
      <c r="AA340" s="321"/>
      <c r="AB340" s="321"/>
      <c r="AC340" s="321"/>
      <c r="AD340" s="321"/>
      <c r="AE340" s="321"/>
      <c r="AF340" s="321"/>
      <c r="AG340" s="321"/>
      <c r="AH340" s="321"/>
      <c r="AI340" s="321"/>
      <c r="AJ340" s="321"/>
      <c r="AK340" s="321"/>
      <c r="AL340" s="321"/>
      <c r="AM340" s="321"/>
      <c r="AN340" s="321"/>
      <c r="AO340" s="321"/>
      <c r="AP340" s="321"/>
      <c r="AQ340" s="321"/>
      <c r="AR340" s="321"/>
      <c r="AS340" s="321"/>
      <c r="AT340" s="321"/>
      <c r="AU340" s="321"/>
      <c r="AV340" s="321"/>
      <c r="AW340" s="321"/>
      <c r="AX340" s="321"/>
      <c r="AY340" s="321"/>
      <c r="AZ340" s="321"/>
      <c r="BA340" s="321"/>
      <c r="BB340" s="321"/>
      <c r="BC340" s="321"/>
      <c r="BD340" s="321"/>
      <c r="BE340" s="321"/>
      <c r="BF340" s="321"/>
      <c r="BG340" s="321"/>
      <c r="BH340" s="321"/>
      <c r="BI340" s="321"/>
      <c r="BJ340" s="321"/>
      <c r="BK340" s="321"/>
      <c r="BL340" s="321"/>
      <c r="BM340" s="321"/>
      <c r="BN340" s="321"/>
      <c r="BO340" s="321"/>
      <c r="BP340" s="321"/>
      <c r="BQ340" s="321"/>
      <c r="BR340" s="321"/>
      <c r="BS340" s="321"/>
      <c r="BT340" s="321"/>
      <c r="BU340" s="321"/>
      <c r="BV340" s="321"/>
      <c r="BW340" s="321"/>
      <c r="BX340" s="321"/>
      <c r="BY340" s="321"/>
    </row>
    <row r="341" spans="1:77" ht="20.100000000000001" customHeight="1">
      <c r="A341" s="321"/>
      <c r="B341" s="321"/>
      <c r="C341" s="321"/>
      <c r="D341" s="321"/>
      <c r="E341" s="321"/>
      <c r="F341" s="321"/>
      <c r="G341" s="321"/>
      <c r="H341" s="321"/>
      <c r="I341" s="321"/>
      <c r="J341" s="321"/>
      <c r="K341" s="321"/>
      <c r="L341" s="321"/>
      <c r="M341" s="321"/>
      <c r="N341" s="321"/>
      <c r="O341" s="321"/>
      <c r="P341" s="321"/>
      <c r="Q341" s="321"/>
      <c r="R341" s="321"/>
      <c r="S341" s="321"/>
      <c r="T341" s="321"/>
      <c r="U341" s="321"/>
      <c r="V341" s="321"/>
      <c r="W341" s="321"/>
      <c r="X341" s="321"/>
      <c r="Y341" s="321"/>
      <c r="Z341" s="321"/>
      <c r="AA341" s="321"/>
      <c r="AB341" s="321"/>
      <c r="AC341" s="321"/>
      <c r="AD341" s="321"/>
      <c r="AE341" s="321"/>
      <c r="AF341" s="321"/>
      <c r="AG341" s="321"/>
      <c r="AH341" s="321"/>
      <c r="AI341" s="321"/>
      <c r="AJ341" s="321"/>
      <c r="AK341" s="321"/>
      <c r="AL341" s="321"/>
      <c r="AM341" s="321"/>
      <c r="AN341" s="321"/>
      <c r="AO341" s="321"/>
      <c r="AP341" s="321"/>
      <c r="AQ341" s="321"/>
      <c r="AR341" s="321"/>
      <c r="AS341" s="321"/>
      <c r="AT341" s="321"/>
      <c r="AU341" s="321"/>
      <c r="AV341" s="321"/>
      <c r="AW341" s="321"/>
      <c r="AX341" s="321"/>
      <c r="AY341" s="321"/>
      <c r="AZ341" s="321"/>
      <c r="BA341" s="321"/>
      <c r="BB341" s="321"/>
      <c r="BC341" s="321"/>
      <c r="BD341" s="321"/>
      <c r="BE341" s="321"/>
      <c r="BF341" s="321"/>
      <c r="BG341" s="321"/>
      <c r="BH341" s="321"/>
      <c r="BI341" s="321"/>
      <c r="BJ341" s="321"/>
      <c r="BK341" s="321"/>
      <c r="BL341" s="321"/>
      <c r="BM341" s="321"/>
      <c r="BN341" s="321"/>
      <c r="BO341" s="321"/>
      <c r="BP341" s="321"/>
      <c r="BQ341" s="321"/>
      <c r="BR341" s="321"/>
      <c r="BS341" s="321"/>
      <c r="BT341" s="321"/>
      <c r="BU341" s="321"/>
      <c r="BV341" s="321"/>
      <c r="BW341" s="321"/>
      <c r="BX341" s="321"/>
      <c r="BY341" s="321"/>
    </row>
    <row r="342" spans="1:77" ht="16.5" customHeight="1">
      <c r="A342" s="321"/>
      <c r="B342" s="321"/>
      <c r="C342" s="321"/>
      <c r="D342" s="321"/>
      <c r="E342" s="321"/>
      <c r="F342" s="321"/>
      <c r="G342" s="321"/>
      <c r="H342" s="321"/>
      <c r="I342" s="321"/>
      <c r="J342" s="321"/>
      <c r="K342" s="321"/>
      <c r="L342" s="321"/>
      <c r="M342" s="321"/>
      <c r="N342" s="321"/>
      <c r="O342" s="321"/>
      <c r="P342" s="321"/>
      <c r="Q342" s="321"/>
      <c r="R342" s="321"/>
      <c r="S342" s="321"/>
      <c r="T342" s="321"/>
      <c r="U342" s="321"/>
      <c r="V342" s="321"/>
      <c r="W342" s="321"/>
      <c r="X342" s="321"/>
      <c r="Y342" s="321"/>
      <c r="Z342" s="321"/>
      <c r="AA342" s="321"/>
      <c r="AB342" s="321"/>
      <c r="AC342" s="321"/>
      <c r="AD342" s="321"/>
      <c r="AE342" s="321"/>
      <c r="AF342" s="321"/>
      <c r="AG342" s="321"/>
      <c r="AH342" s="321"/>
      <c r="AI342" s="321"/>
      <c r="AJ342" s="321"/>
      <c r="AK342" s="321"/>
      <c r="AL342" s="321"/>
      <c r="AM342" s="321"/>
      <c r="AN342" s="321"/>
      <c r="AO342" s="321"/>
      <c r="AP342" s="321"/>
      <c r="AQ342" s="321"/>
      <c r="AR342" s="321"/>
      <c r="AS342" s="321"/>
      <c r="AT342" s="321"/>
      <c r="AU342" s="321"/>
      <c r="AV342" s="321"/>
      <c r="AW342" s="321"/>
      <c r="AX342" s="321"/>
      <c r="AY342" s="321"/>
      <c r="AZ342" s="321"/>
      <c r="BA342" s="321"/>
      <c r="BB342" s="321"/>
      <c r="BC342" s="321"/>
      <c r="BD342" s="321"/>
      <c r="BE342" s="321"/>
      <c r="BF342" s="321"/>
      <c r="BG342" s="321"/>
      <c r="BH342" s="321"/>
      <c r="BI342" s="321"/>
      <c r="BJ342" s="321"/>
      <c r="BK342" s="321"/>
      <c r="BL342" s="321"/>
      <c r="BM342" s="321"/>
      <c r="BN342" s="321"/>
      <c r="BO342" s="321"/>
      <c r="BP342" s="321"/>
      <c r="BQ342" s="321"/>
      <c r="BR342" s="321"/>
      <c r="BS342" s="321"/>
      <c r="BT342" s="321"/>
      <c r="BU342" s="321"/>
      <c r="BV342" s="321"/>
      <c r="BW342" s="321"/>
      <c r="BX342" s="321"/>
      <c r="BY342" s="321"/>
    </row>
    <row r="343" spans="1:77" ht="16.5" customHeight="1">
      <c r="A343" s="321"/>
      <c r="B343" s="321"/>
      <c r="C343" s="321"/>
      <c r="D343" s="321"/>
      <c r="E343" s="321"/>
      <c r="F343" s="321"/>
      <c r="G343" s="321"/>
      <c r="H343" s="321"/>
      <c r="I343" s="321"/>
      <c r="J343" s="321"/>
      <c r="K343" s="321"/>
      <c r="L343" s="321"/>
      <c r="M343" s="321"/>
      <c r="N343" s="321"/>
      <c r="O343" s="321"/>
      <c r="P343" s="321"/>
      <c r="Q343" s="321"/>
      <c r="R343" s="321"/>
      <c r="S343" s="321"/>
      <c r="T343" s="321"/>
      <c r="U343" s="321"/>
      <c r="V343" s="321"/>
      <c r="W343" s="321"/>
      <c r="X343" s="321"/>
      <c r="Y343" s="321"/>
      <c r="Z343" s="321"/>
      <c r="AA343" s="321"/>
      <c r="AB343" s="321"/>
      <c r="AC343" s="321"/>
      <c r="AD343" s="321"/>
      <c r="AE343" s="321"/>
      <c r="AF343" s="321"/>
      <c r="AG343" s="321"/>
      <c r="AH343" s="321"/>
      <c r="AI343" s="321"/>
      <c r="AJ343" s="321"/>
      <c r="AK343" s="321"/>
      <c r="AL343" s="321"/>
      <c r="AM343" s="321"/>
      <c r="AN343" s="321"/>
      <c r="AO343" s="321"/>
      <c r="AP343" s="321"/>
      <c r="AQ343" s="321"/>
      <c r="AR343" s="321"/>
      <c r="AS343" s="321"/>
      <c r="AT343" s="321"/>
      <c r="AU343" s="321"/>
      <c r="AV343" s="321"/>
      <c r="AW343" s="321"/>
      <c r="AX343" s="321"/>
      <c r="AY343" s="321"/>
      <c r="AZ343" s="321"/>
      <c r="BA343" s="321"/>
      <c r="BB343" s="321"/>
      <c r="BC343" s="321"/>
      <c r="BD343" s="321"/>
      <c r="BE343" s="321"/>
      <c r="BF343" s="321"/>
      <c r="BG343" s="321"/>
      <c r="BH343" s="321"/>
      <c r="BI343" s="321"/>
      <c r="BJ343" s="321"/>
      <c r="BK343" s="321"/>
      <c r="BL343" s="321"/>
      <c r="BM343" s="321"/>
      <c r="BN343" s="321"/>
      <c r="BO343" s="321"/>
      <c r="BP343" s="321"/>
      <c r="BQ343" s="321"/>
      <c r="BR343" s="321"/>
      <c r="BS343" s="321"/>
      <c r="BT343" s="321"/>
      <c r="BU343" s="321"/>
      <c r="BV343" s="321"/>
      <c r="BW343" s="321"/>
      <c r="BX343" s="321"/>
      <c r="BY343" s="321"/>
    </row>
    <row r="344" spans="1:77" ht="24.75" customHeight="1">
      <c r="A344" s="321"/>
      <c r="B344" s="321"/>
      <c r="C344" s="321"/>
      <c r="D344" s="321"/>
      <c r="E344" s="321"/>
      <c r="F344" s="321"/>
      <c r="G344" s="321"/>
      <c r="H344" s="321"/>
      <c r="I344" s="321"/>
      <c r="J344" s="321"/>
      <c r="K344" s="321"/>
      <c r="L344" s="321"/>
      <c r="M344" s="321"/>
      <c r="N344" s="321"/>
      <c r="O344" s="321"/>
      <c r="P344" s="321"/>
      <c r="Q344" s="321"/>
      <c r="R344" s="321"/>
      <c r="S344" s="321"/>
      <c r="T344" s="321"/>
      <c r="U344" s="321"/>
      <c r="V344" s="321"/>
      <c r="W344" s="321"/>
      <c r="X344" s="321"/>
      <c r="Y344" s="321"/>
      <c r="Z344" s="321"/>
      <c r="AA344" s="321"/>
      <c r="AB344" s="321"/>
      <c r="AC344" s="321"/>
      <c r="AD344" s="321"/>
      <c r="AE344" s="321"/>
      <c r="AF344" s="321"/>
      <c r="AG344" s="321"/>
      <c r="AH344" s="321"/>
      <c r="AI344" s="321"/>
      <c r="AJ344" s="321"/>
      <c r="AK344" s="321"/>
      <c r="AL344" s="321"/>
      <c r="AM344" s="321"/>
      <c r="AN344" s="321"/>
      <c r="AO344" s="321"/>
      <c r="AP344" s="321"/>
      <c r="AQ344" s="321"/>
      <c r="AR344" s="321"/>
      <c r="AS344" s="321"/>
      <c r="AT344" s="321"/>
      <c r="AU344" s="321"/>
      <c r="AV344" s="321"/>
      <c r="AW344" s="321"/>
      <c r="AX344" s="321"/>
      <c r="AY344" s="321"/>
      <c r="AZ344" s="321"/>
      <c r="BA344" s="321"/>
      <c r="BB344" s="321"/>
      <c r="BC344" s="321"/>
      <c r="BD344" s="321"/>
      <c r="BE344" s="321"/>
      <c r="BF344" s="321"/>
      <c r="BG344" s="321"/>
      <c r="BH344" s="321"/>
      <c r="BI344" s="321"/>
      <c r="BJ344" s="321"/>
      <c r="BK344" s="321"/>
      <c r="BL344" s="321"/>
      <c r="BM344" s="321"/>
      <c r="BN344" s="321"/>
      <c r="BO344" s="321"/>
      <c r="BP344" s="321"/>
      <c r="BQ344" s="321"/>
      <c r="BR344" s="321"/>
      <c r="BS344" s="321"/>
      <c r="BT344" s="321"/>
      <c r="BU344" s="321"/>
      <c r="BV344" s="321"/>
      <c r="BW344" s="321"/>
      <c r="BX344" s="321"/>
      <c r="BY344" s="321"/>
    </row>
    <row r="345" spans="1:77" ht="23.25" customHeight="1">
      <c r="A345" s="321"/>
      <c r="B345" s="321"/>
      <c r="C345" s="321"/>
      <c r="D345" s="321"/>
      <c r="E345" s="321"/>
      <c r="F345" s="321"/>
      <c r="G345" s="321"/>
      <c r="H345" s="321"/>
      <c r="I345" s="321"/>
      <c r="J345" s="321"/>
      <c r="K345" s="321"/>
      <c r="L345" s="321"/>
      <c r="M345" s="321"/>
      <c r="N345" s="321"/>
      <c r="O345" s="321"/>
      <c r="P345" s="321"/>
      <c r="Q345" s="321"/>
      <c r="R345" s="321"/>
      <c r="S345" s="321"/>
      <c r="T345" s="321"/>
      <c r="U345" s="321"/>
      <c r="V345" s="321"/>
      <c r="W345" s="321"/>
      <c r="X345" s="321"/>
      <c r="Y345" s="321"/>
      <c r="Z345" s="321"/>
      <c r="AA345" s="321"/>
      <c r="AB345" s="321"/>
      <c r="AC345" s="321"/>
      <c r="AD345" s="321"/>
      <c r="AE345" s="321"/>
      <c r="AF345" s="321"/>
      <c r="AG345" s="321"/>
      <c r="AH345" s="321"/>
      <c r="AI345" s="321"/>
      <c r="AJ345" s="321"/>
      <c r="AK345" s="321"/>
      <c r="AL345" s="321"/>
      <c r="AM345" s="321"/>
      <c r="AN345" s="321"/>
      <c r="AO345" s="321"/>
      <c r="AP345" s="321"/>
      <c r="AQ345" s="321"/>
      <c r="AR345" s="321"/>
      <c r="AS345" s="321"/>
      <c r="AT345" s="321"/>
      <c r="AU345" s="321"/>
      <c r="AV345" s="321"/>
      <c r="AW345" s="321"/>
      <c r="AX345" s="321"/>
      <c r="AY345" s="321"/>
      <c r="AZ345" s="321"/>
      <c r="BA345" s="321"/>
      <c r="BB345" s="321"/>
      <c r="BC345" s="321"/>
      <c r="BD345" s="321"/>
      <c r="BE345" s="321"/>
      <c r="BF345" s="321"/>
      <c r="BG345" s="321"/>
      <c r="BH345" s="321"/>
      <c r="BI345" s="321"/>
      <c r="BJ345" s="321"/>
      <c r="BK345" s="321"/>
      <c r="BL345" s="321"/>
      <c r="BM345" s="321"/>
      <c r="BN345" s="321"/>
      <c r="BO345" s="321"/>
      <c r="BP345" s="321"/>
      <c r="BQ345" s="321"/>
      <c r="BR345" s="321"/>
      <c r="BS345" s="321"/>
      <c r="BT345" s="321"/>
      <c r="BU345" s="321"/>
      <c r="BV345" s="321"/>
      <c r="BW345" s="321"/>
      <c r="BX345" s="321"/>
      <c r="BY345" s="321"/>
    </row>
    <row r="346" spans="1:77" ht="25.5" customHeight="1">
      <c r="A346" s="321"/>
      <c r="B346" s="321"/>
      <c r="C346" s="321"/>
      <c r="D346" s="321"/>
      <c r="E346" s="321"/>
      <c r="F346" s="321"/>
      <c r="G346" s="321"/>
      <c r="H346" s="321"/>
      <c r="I346" s="321"/>
      <c r="J346" s="321"/>
      <c r="K346" s="321"/>
      <c r="L346" s="321"/>
      <c r="M346" s="321"/>
      <c r="N346" s="321"/>
      <c r="O346" s="321"/>
      <c r="P346" s="321"/>
      <c r="Q346" s="321"/>
      <c r="R346" s="321"/>
      <c r="S346" s="321"/>
      <c r="T346" s="321"/>
      <c r="U346" s="321"/>
      <c r="V346" s="321"/>
      <c r="W346" s="321"/>
      <c r="X346" s="321"/>
      <c r="Y346" s="321"/>
      <c r="Z346" s="321"/>
      <c r="AA346" s="321"/>
      <c r="AB346" s="321"/>
      <c r="AC346" s="321"/>
      <c r="AD346" s="321"/>
      <c r="AE346" s="321"/>
      <c r="AF346" s="321"/>
      <c r="AG346" s="321"/>
      <c r="AH346" s="321"/>
      <c r="AI346" s="321"/>
      <c r="AJ346" s="321"/>
      <c r="AK346" s="321"/>
      <c r="AL346" s="321"/>
      <c r="AM346" s="321"/>
      <c r="AN346" s="321"/>
      <c r="AO346" s="321"/>
      <c r="AP346" s="321"/>
      <c r="AQ346" s="321"/>
      <c r="AR346" s="321"/>
      <c r="AS346" s="321"/>
      <c r="AT346" s="321"/>
      <c r="AU346" s="321"/>
      <c r="AV346" s="321"/>
      <c r="AW346" s="321"/>
      <c r="AX346" s="321"/>
      <c r="AY346" s="321"/>
      <c r="AZ346" s="321"/>
      <c r="BA346" s="321"/>
      <c r="BB346" s="321"/>
      <c r="BC346" s="321"/>
      <c r="BD346" s="321"/>
      <c r="BE346" s="321"/>
      <c r="BF346" s="321"/>
      <c r="BG346" s="321"/>
      <c r="BH346" s="321"/>
      <c r="BI346" s="321"/>
      <c r="BJ346" s="321"/>
      <c r="BK346" s="321"/>
      <c r="BL346" s="321"/>
      <c r="BM346" s="321"/>
      <c r="BN346" s="321"/>
      <c r="BO346" s="321"/>
      <c r="BP346" s="321"/>
      <c r="BQ346" s="321"/>
      <c r="BR346" s="321"/>
      <c r="BS346" s="321"/>
      <c r="BT346" s="321"/>
      <c r="BU346" s="321"/>
      <c r="BV346" s="321"/>
      <c r="BW346" s="321"/>
      <c r="BX346" s="321"/>
      <c r="BY346" s="321"/>
    </row>
    <row r="347" spans="1:77" ht="20.100000000000001" customHeight="1">
      <c r="A347" s="321"/>
      <c r="B347" s="321"/>
      <c r="C347" s="321"/>
      <c r="D347" s="321"/>
      <c r="E347" s="321"/>
      <c r="F347" s="321"/>
      <c r="G347" s="321"/>
      <c r="H347" s="321"/>
      <c r="I347" s="321"/>
      <c r="J347" s="321"/>
      <c r="K347" s="321"/>
      <c r="L347" s="321"/>
      <c r="M347" s="321"/>
      <c r="N347" s="321"/>
      <c r="O347" s="321"/>
      <c r="P347" s="321"/>
      <c r="Q347" s="321"/>
      <c r="R347" s="321"/>
      <c r="S347" s="321"/>
      <c r="T347" s="321"/>
      <c r="U347" s="321"/>
      <c r="V347" s="321"/>
      <c r="W347" s="321"/>
      <c r="X347" s="321"/>
      <c r="Y347" s="321"/>
      <c r="Z347" s="321"/>
      <c r="AA347" s="321"/>
      <c r="AB347" s="321"/>
      <c r="AC347" s="321"/>
      <c r="AD347" s="321"/>
      <c r="AE347" s="321"/>
      <c r="AF347" s="321"/>
      <c r="AG347" s="321"/>
      <c r="AH347" s="321"/>
      <c r="AI347" s="321"/>
      <c r="AJ347" s="321"/>
      <c r="AK347" s="321"/>
      <c r="AL347" s="321"/>
      <c r="AM347" s="321"/>
      <c r="AN347" s="321"/>
      <c r="AO347" s="321"/>
      <c r="AP347" s="321"/>
      <c r="AQ347" s="321"/>
      <c r="AR347" s="321"/>
      <c r="AS347" s="321"/>
      <c r="AT347" s="321"/>
      <c r="AU347" s="321"/>
      <c r="AV347" s="321"/>
      <c r="AW347" s="321"/>
      <c r="AX347" s="321"/>
      <c r="AY347" s="321"/>
      <c r="AZ347" s="321"/>
      <c r="BA347" s="321"/>
      <c r="BB347" s="321"/>
      <c r="BC347" s="321"/>
      <c r="BD347" s="321"/>
      <c r="BE347" s="321"/>
      <c r="BF347" s="321"/>
      <c r="BG347" s="321"/>
      <c r="BH347" s="321"/>
      <c r="BI347" s="321"/>
      <c r="BJ347" s="321"/>
      <c r="BK347" s="321"/>
      <c r="BL347" s="321"/>
      <c r="BM347" s="321"/>
      <c r="BN347" s="321"/>
      <c r="BO347" s="321"/>
      <c r="BP347" s="321"/>
      <c r="BQ347" s="321"/>
      <c r="BR347" s="321"/>
      <c r="BS347" s="321"/>
      <c r="BT347" s="321"/>
      <c r="BU347" s="321"/>
      <c r="BV347" s="321"/>
      <c r="BW347" s="321"/>
      <c r="BX347" s="321"/>
      <c r="BY347" s="321"/>
    </row>
    <row r="348" spans="1:77" ht="18.75">
      <c r="A348" s="321"/>
      <c r="B348" s="321"/>
      <c r="C348" s="321"/>
      <c r="D348" s="321"/>
      <c r="E348" s="321"/>
      <c r="F348" s="321"/>
      <c r="G348" s="321"/>
      <c r="H348" s="321"/>
      <c r="I348" s="321"/>
      <c r="J348" s="321"/>
      <c r="K348" s="321"/>
      <c r="L348" s="321"/>
      <c r="M348" s="321"/>
      <c r="N348" s="321"/>
      <c r="O348" s="321"/>
      <c r="P348" s="321"/>
      <c r="Q348" s="321"/>
      <c r="R348" s="321"/>
      <c r="S348" s="321"/>
      <c r="T348" s="321"/>
      <c r="U348" s="321"/>
      <c r="V348" s="321"/>
      <c r="W348" s="321"/>
      <c r="X348" s="321"/>
      <c r="Y348" s="321"/>
      <c r="Z348" s="321"/>
      <c r="AA348" s="321"/>
      <c r="AB348" s="321"/>
      <c r="AC348" s="321"/>
      <c r="AD348" s="321"/>
      <c r="AE348" s="321"/>
      <c r="AF348" s="321"/>
      <c r="AG348" s="321"/>
      <c r="AH348" s="321"/>
      <c r="AI348" s="321"/>
      <c r="AJ348" s="321"/>
      <c r="AK348" s="321"/>
      <c r="AL348" s="321"/>
      <c r="AM348" s="321"/>
      <c r="AN348" s="321"/>
      <c r="AO348" s="321"/>
      <c r="AP348" s="321"/>
      <c r="AQ348" s="321"/>
      <c r="AR348" s="321"/>
      <c r="AS348" s="321"/>
      <c r="AT348" s="321"/>
      <c r="AU348" s="321"/>
      <c r="AV348" s="321"/>
      <c r="AW348" s="321"/>
      <c r="AX348" s="321"/>
      <c r="AY348" s="321"/>
      <c r="AZ348" s="321"/>
      <c r="BA348" s="321"/>
      <c r="BB348" s="321"/>
      <c r="BC348" s="321"/>
      <c r="BD348" s="321"/>
      <c r="BE348" s="321"/>
      <c r="BF348" s="321"/>
      <c r="BG348" s="321"/>
      <c r="BH348" s="321"/>
      <c r="BI348" s="321"/>
      <c r="BJ348" s="321"/>
      <c r="BK348" s="321"/>
      <c r="BL348" s="321"/>
      <c r="BM348" s="321"/>
      <c r="BN348" s="321"/>
      <c r="BO348" s="321"/>
      <c r="BP348" s="321"/>
      <c r="BQ348" s="321"/>
      <c r="BR348" s="321"/>
      <c r="BS348" s="321"/>
      <c r="BT348" s="321"/>
      <c r="BU348" s="321"/>
      <c r="BV348" s="321"/>
      <c r="BW348" s="321"/>
      <c r="BX348" s="321"/>
      <c r="BY348" s="321"/>
    </row>
    <row r="349" spans="1:77" ht="3.75" customHeight="1">
      <c r="A349" s="321"/>
      <c r="B349" s="321"/>
      <c r="C349" s="321"/>
      <c r="D349" s="321"/>
      <c r="E349" s="321"/>
      <c r="F349" s="321"/>
      <c r="G349" s="321"/>
      <c r="H349" s="321"/>
      <c r="I349" s="321"/>
      <c r="J349" s="321"/>
      <c r="K349" s="321"/>
      <c r="L349" s="321"/>
      <c r="M349" s="321"/>
      <c r="N349" s="321"/>
      <c r="O349" s="321"/>
      <c r="P349" s="321"/>
      <c r="Q349" s="321"/>
      <c r="R349" s="321"/>
      <c r="S349" s="321"/>
      <c r="T349" s="321"/>
      <c r="U349" s="321"/>
      <c r="V349" s="321"/>
      <c r="W349" s="321"/>
      <c r="X349" s="321"/>
      <c r="Y349" s="321"/>
      <c r="Z349" s="321"/>
      <c r="AA349" s="321"/>
      <c r="AB349" s="321"/>
      <c r="AC349" s="321"/>
      <c r="AD349" s="321"/>
      <c r="AE349" s="321"/>
      <c r="AF349" s="321"/>
      <c r="AG349" s="321"/>
      <c r="AH349" s="321"/>
      <c r="AI349" s="321"/>
      <c r="AJ349" s="321"/>
      <c r="AK349" s="321"/>
      <c r="AL349" s="321"/>
      <c r="AM349" s="321"/>
      <c r="AN349" s="321"/>
      <c r="AO349" s="321"/>
      <c r="AP349" s="321"/>
      <c r="AQ349" s="321"/>
      <c r="AR349" s="321"/>
      <c r="AS349" s="321"/>
      <c r="AT349" s="321"/>
      <c r="AU349" s="321"/>
      <c r="AV349" s="321"/>
      <c r="AW349" s="321"/>
      <c r="AX349" s="321"/>
      <c r="AY349" s="321"/>
      <c r="AZ349" s="321"/>
      <c r="BA349" s="321"/>
      <c r="BB349" s="321"/>
      <c r="BC349" s="321"/>
      <c r="BD349" s="321"/>
      <c r="BE349" s="321"/>
      <c r="BF349" s="321"/>
      <c r="BG349" s="321"/>
      <c r="BH349" s="321"/>
      <c r="BI349" s="321"/>
      <c r="BJ349" s="321"/>
      <c r="BK349" s="321"/>
      <c r="BL349" s="321"/>
      <c r="BM349" s="321"/>
      <c r="BN349" s="321"/>
      <c r="BO349" s="321"/>
      <c r="BP349" s="321"/>
      <c r="BQ349" s="321"/>
      <c r="BR349" s="321"/>
      <c r="BS349" s="321"/>
      <c r="BT349" s="321"/>
      <c r="BU349" s="321"/>
      <c r="BV349" s="321"/>
      <c r="BW349" s="321"/>
      <c r="BX349" s="321"/>
      <c r="BY349" s="321"/>
    </row>
  </sheetData>
  <mergeCells count="7">
    <mergeCell ref="A4:G4"/>
    <mergeCell ref="A5:G5"/>
    <mergeCell ref="F7:G7"/>
    <mergeCell ref="D7:E7"/>
    <mergeCell ref="A7:A8"/>
    <mergeCell ref="B7:B8"/>
    <mergeCell ref="C7:C8"/>
  </mergeCells>
  <phoneticPr fontId="21" type="noConversion"/>
  <pageMargins left="0.61" right="0.34" top="0.4" bottom="0.42" header="0.34" footer="0.25"/>
  <pageSetup paperSize="9" scale="75" pageOrder="overThenDown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N79"/>
  <sheetViews>
    <sheetView topLeftCell="J26" workbookViewId="0">
      <selection activeCell="M26" sqref="M26"/>
    </sheetView>
  </sheetViews>
  <sheetFormatPr defaultColWidth="8" defaultRowHeight="12.75"/>
  <cols>
    <col min="1" max="1" width="2.375" style="141" hidden="1" customWidth="1"/>
    <col min="2" max="2" width="39.875" style="141" hidden="1" customWidth="1"/>
    <col min="3" max="3" width="4.625" style="142" hidden="1" customWidth="1"/>
    <col min="4" max="4" width="5.375" style="141" hidden="1" customWidth="1"/>
    <col min="5" max="5" width="14.875" style="143" hidden="1" customWidth="1"/>
    <col min="6" max="6" width="15.5" style="143" hidden="1" customWidth="1"/>
    <col min="7" max="7" width="11.875" style="143" hidden="1" customWidth="1"/>
    <col min="8" max="8" width="5.375" style="143" hidden="1" customWidth="1"/>
    <col min="9" max="9" width="5.75" style="141" hidden="1" customWidth="1"/>
    <col min="10" max="10" width="47" style="141" customWidth="1"/>
    <col min="11" max="11" width="4.875" style="141" customWidth="1"/>
    <col min="12" max="12" width="5.75" style="141" customWidth="1"/>
    <col min="13" max="13" width="12.625" style="145" customWidth="1"/>
    <col min="14" max="14" width="13.25" style="141" customWidth="1"/>
    <col min="15" max="16384" width="8" style="141"/>
  </cols>
  <sheetData>
    <row r="1" spans="1:14" ht="18.75" customHeight="1">
      <c r="J1" s="144" t="s">
        <v>503</v>
      </c>
      <c r="M1" s="388" t="s">
        <v>504</v>
      </c>
      <c r="N1" s="388"/>
    </row>
    <row r="2" spans="1:14" ht="14.25" customHeight="1">
      <c r="J2" s="142" t="s">
        <v>505</v>
      </c>
    </row>
    <row r="3" spans="1:14" ht="14.25" customHeight="1"/>
    <row r="4" spans="1:14" ht="17.25" customHeight="1">
      <c r="J4" s="389" t="s">
        <v>506</v>
      </c>
      <c r="K4" s="389"/>
      <c r="L4" s="389"/>
      <c r="M4" s="389"/>
      <c r="N4" s="389"/>
    </row>
    <row r="5" spans="1:14" ht="14.25" customHeight="1">
      <c r="A5" s="146"/>
      <c r="B5" s="146"/>
      <c r="C5" s="147"/>
      <c r="D5" s="146"/>
      <c r="E5" s="148"/>
      <c r="F5" s="148"/>
      <c r="G5" s="148"/>
      <c r="H5" s="148"/>
      <c r="I5" s="146"/>
      <c r="J5" s="390" t="s">
        <v>507</v>
      </c>
      <c r="K5" s="390"/>
      <c r="L5" s="390"/>
      <c r="M5" s="390"/>
      <c r="N5" s="390"/>
    </row>
    <row r="6" spans="1:14" ht="14.25" customHeight="1">
      <c r="J6" s="391" t="s">
        <v>508</v>
      </c>
      <c r="K6" s="391"/>
      <c r="L6" s="391"/>
      <c r="M6" s="391"/>
      <c r="N6" s="391"/>
    </row>
    <row r="7" spans="1:14" ht="16.5" customHeight="1">
      <c r="E7" s="149"/>
      <c r="I7" s="150"/>
      <c r="N7" s="151" t="s">
        <v>509</v>
      </c>
    </row>
    <row r="8" spans="1:14" s="152" customFormat="1" ht="31.5" customHeight="1">
      <c r="C8" s="153"/>
      <c r="E8" s="154"/>
      <c r="F8" s="155"/>
      <c r="G8" s="155"/>
      <c r="H8" s="155"/>
      <c r="I8" s="156"/>
      <c r="J8" s="394" t="s">
        <v>356</v>
      </c>
      <c r="K8" s="394" t="s">
        <v>510</v>
      </c>
      <c r="L8" s="385" t="s">
        <v>511</v>
      </c>
      <c r="M8" s="386" t="s">
        <v>512</v>
      </c>
      <c r="N8" s="387"/>
    </row>
    <row r="9" spans="1:14" s="156" customFormat="1" ht="15.75" customHeight="1">
      <c r="B9" s="157" t="s">
        <v>513</v>
      </c>
      <c r="C9" s="158" t="s">
        <v>514</v>
      </c>
      <c r="D9" s="159"/>
      <c r="E9" s="160" t="s">
        <v>638</v>
      </c>
      <c r="F9" s="160" t="s">
        <v>639</v>
      </c>
      <c r="G9" s="161"/>
      <c r="H9" s="161"/>
      <c r="I9" s="162"/>
      <c r="J9" s="394"/>
      <c r="K9" s="394"/>
      <c r="L9" s="385"/>
      <c r="M9" s="163" t="s">
        <v>515</v>
      </c>
      <c r="N9" s="163" t="s">
        <v>516</v>
      </c>
    </row>
    <row r="10" spans="1:14" s="164" customFormat="1" ht="15.75" customHeight="1">
      <c r="B10" s="165"/>
      <c r="C10" s="165"/>
      <c r="D10" s="166"/>
      <c r="E10" s="167"/>
      <c r="F10" s="167"/>
      <c r="G10" s="168"/>
      <c r="H10" s="168"/>
      <c r="I10" s="169"/>
      <c r="J10" s="170">
        <v>1</v>
      </c>
      <c r="K10" s="170">
        <v>2</v>
      </c>
      <c r="L10" s="170">
        <v>3</v>
      </c>
      <c r="M10" s="171">
        <v>4</v>
      </c>
      <c r="N10" s="171">
        <v>5</v>
      </c>
    </row>
    <row r="11" spans="1:14" ht="15.75" customHeight="1">
      <c r="A11" s="150"/>
      <c r="B11" s="172" t="s">
        <v>517</v>
      </c>
      <c r="C11" s="173"/>
      <c r="D11" s="172"/>
      <c r="E11" s="174"/>
      <c r="F11" s="174"/>
      <c r="G11" s="174"/>
      <c r="H11" s="174"/>
      <c r="J11" s="175" t="s">
        <v>518</v>
      </c>
      <c r="K11" s="176"/>
      <c r="L11" s="176"/>
      <c r="M11" s="177"/>
      <c r="N11" s="178"/>
    </row>
    <row r="12" spans="1:14" s="184" customFormat="1" ht="14.25" customHeight="1">
      <c r="A12" s="179"/>
      <c r="B12" s="180" t="s">
        <v>519</v>
      </c>
      <c r="C12" s="181" t="s">
        <v>520</v>
      </c>
      <c r="D12" s="172"/>
      <c r="E12" s="182"/>
      <c r="F12" s="183"/>
      <c r="G12" s="183"/>
      <c r="H12" s="182"/>
      <c r="J12" s="185" t="s">
        <v>521</v>
      </c>
      <c r="K12" s="186" t="s">
        <v>520</v>
      </c>
      <c r="L12" s="186"/>
      <c r="M12" s="187">
        <v>13609951262</v>
      </c>
      <c r="N12" s="187">
        <v>13385428505</v>
      </c>
    </row>
    <row r="13" spans="1:14" ht="13.5">
      <c r="A13" s="150"/>
      <c r="B13" s="180" t="s">
        <v>522</v>
      </c>
      <c r="C13" s="188"/>
      <c r="D13" s="189"/>
      <c r="E13" s="174"/>
      <c r="F13" s="174"/>
      <c r="G13" s="190"/>
      <c r="H13" s="191"/>
      <c r="J13" s="185" t="s">
        <v>523</v>
      </c>
      <c r="K13" s="192"/>
      <c r="L13" s="192"/>
      <c r="M13" s="193"/>
      <c r="N13" s="194"/>
    </row>
    <row r="14" spans="1:14" ht="12.75" customHeight="1">
      <c r="A14" s="150"/>
      <c r="B14" s="195" t="s">
        <v>525</v>
      </c>
      <c r="C14" s="181" t="s">
        <v>526</v>
      </c>
      <c r="D14" s="196"/>
      <c r="E14" s="174"/>
      <c r="F14" s="190"/>
      <c r="G14" s="190"/>
      <c r="H14" s="174"/>
      <c r="J14" s="197" t="s">
        <v>527</v>
      </c>
      <c r="K14" s="186" t="s">
        <v>526</v>
      </c>
      <c r="L14" s="186"/>
      <c r="M14" s="193">
        <v>150987875516</v>
      </c>
      <c r="N14" s="198">
        <v>150023462338</v>
      </c>
    </row>
    <row r="15" spans="1:14" ht="14.25" customHeight="1">
      <c r="A15" s="150"/>
      <c r="B15" s="195" t="s">
        <v>528</v>
      </c>
      <c r="C15" s="199" t="s">
        <v>529</v>
      </c>
      <c r="D15" s="196"/>
      <c r="E15" s="174"/>
      <c r="F15" s="174"/>
      <c r="G15" s="190"/>
      <c r="H15" s="174"/>
      <c r="J15" s="197" t="s">
        <v>530</v>
      </c>
      <c r="K15" s="186" t="s">
        <v>529</v>
      </c>
      <c r="L15" s="186"/>
      <c r="M15" s="200">
        <v>-14247972839</v>
      </c>
      <c r="N15" s="193">
        <v>0</v>
      </c>
    </row>
    <row r="16" spans="1:14" ht="24.75" hidden="1" customHeight="1">
      <c r="A16" s="150"/>
      <c r="B16" s="195" t="s">
        <v>531</v>
      </c>
      <c r="C16" s="199" t="s">
        <v>532</v>
      </c>
      <c r="D16" s="196"/>
      <c r="E16" s="174"/>
      <c r="F16" s="174">
        <v>0</v>
      </c>
      <c r="G16" s="190"/>
      <c r="H16" s="174"/>
      <c r="J16" s="197" t="s">
        <v>533</v>
      </c>
      <c r="K16" s="201" t="s">
        <v>532</v>
      </c>
      <c r="L16" s="201"/>
      <c r="M16" s="193">
        <v>0</v>
      </c>
      <c r="N16" s="202">
        <v>0</v>
      </c>
    </row>
    <row r="17" spans="1:14" ht="12.75" customHeight="1">
      <c r="A17" s="150"/>
      <c r="B17" s="203" t="s">
        <v>534</v>
      </c>
      <c r="C17" s="181" t="s">
        <v>535</v>
      </c>
      <c r="D17" s="196"/>
      <c r="E17" s="204"/>
      <c r="F17" s="190"/>
      <c r="G17" s="190"/>
      <c r="H17" s="174"/>
      <c r="J17" s="197" t="s">
        <v>536</v>
      </c>
      <c r="K17" s="186" t="s">
        <v>535</v>
      </c>
      <c r="L17" s="186"/>
      <c r="M17" s="193">
        <v>-1773838219</v>
      </c>
      <c r="N17" s="205">
        <v>-2537946285</v>
      </c>
    </row>
    <row r="18" spans="1:14" ht="12.75" customHeight="1">
      <c r="A18" s="150"/>
      <c r="B18" s="196" t="s">
        <v>537</v>
      </c>
      <c r="C18" s="181" t="s">
        <v>538</v>
      </c>
      <c r="D18" s="196"/>
      <c r="E18" s="206"/>
      <c r="F18" s="190"/>
      <c r="G18" s="190"/>
      <c r="H18" s="174"/>
      <c r="J18" s="197" t="s">
        <v>539</v>
      </c>
      <c r="K18" s="186" t="s">
        <v>538</v>
      </c>
      <c r="L18" s="186"/>
      <c r="M18" s="193">
        <v>24702406834</v>
      </c>
      <c r="N18" s="198">
        <v>31205913201</v>
      </c>
    </row>
    <row r="19" spans="1:14" ht="12.75" customHeight="1">
      <c r="A19" s="150"/>
      <c r="B19" s="196"/>
      <c r="C19" s="181"/>
      <c r="D19" s="196"/>
      <c r="E19" s="206"/>
      <c r="F19" s="190"/>
      <c r="G19" s="190"/>
      <c r="H19" s="174"/>
      <c r="J19" s="197" t="s">
        <v>540</v>
      </c>
      <c r="K19" s="201" t="s">
        <v>541</v>
      </c>
      <c r="L19" s="201"/>
      <c r="M19" s="193"/>
      <c r="N19" s="198"/>
    </row>
    <row r="20" spans="1:14" ht="12.2" customHeight="1">
      <c r="A20" s="150"/>
      <c r="B20" s="180" t="s">
        <v>542</v>
      </c>
      <c r="C20" s="181" t="s">
        <v>543</v>
      </c>
      <c r="D20" s="172"/>
      <c r="E20" s="182">
        <v>0</v>
      </c>
      <c r="F20" s="182">
        <v>0</v>
      </c>
      <c r="G20" s="182"/>
      <c r="H20" s="182"/>
      <c r="J20" s="207" t="s">
        <v>544</v>
      </c>
      <c r="K20" s="208" t="s">
        <v>543</v>
      </c>
      <c r="L20" s="208"/>
      <c r="M20" s="187">
        <v>173278422554</v>
      </c>
      <c r="N20" s="187">
        <v>192076857759</v>
      </c>
    </row>
    <row r="21" spans="1:14" ht="12.75" customHeight="1">
      <c r="A21" s="150"/>
      <c r="B21" s="196" t="s">
        <v>545</v>
      </c>
      <c r="C21" s="181" t="s">
        <v>546</v>
      </c>
      <c r="D21" s="196"/>
      <c r="E21" s="174"/>
      <c r="F21" s="174"/>
      <c r="G21" s="174"/>
      <c r="H21" s="174"/>
      <c r="J21" s="197" t="s">
        <v>547</v>
      </c>
      <c r="K21" s="186" t="s">
        <v>546</v>
      </c>
      <c r="L21" s="186"/>
      <c r="M21" s="193">
        <v>-5254588449</v>
      </c>
      <c r="N21" s="205">
        <v>-205968165940</v>
      </c>
    </row>
    <row r="22" spans="1:14">
      <c r="A22" s="150"/>
      <c r="B22" s="196" t="s">
        <v>548</v>
      </c>
      <c r="C22" s="181" t="s">
        <v>549</v>
      </c>
      <c r="D22" s="196"/>
      <c r="E22" s="174"/>
      <c r="F22" s="174"/>
      <c r="G22" s="174"/>
      <c r="H22" s="174"/>
      <c r="J22" s="197" t="s">
        <v>550</v>
      </c>
      <c r="K22" s="201" t="s">
        <v>549</v>
      </c>
      <c r="L22" s="201"/>
      <c r="M22" s="193">
        <v>23705756216</v>
      </c>
      <c r="N22" s="205">
        <v>-28115808393</v>
      </c>
    </row>
    <row r="23" spans="1:14" ht="25.5">
      <c r="A23" s="150"/>
      <c r="B23" s="196" t="s">
        <v>551</v>
      </c>
      <c r="C23" s="181" t="s">
        <v>552</v>
      </c>
      <c r="D23" s="196"/>
      <c r="E23" s="174"/>
      <c r="F23" s="174"/>
      <c r="G23" s="174"/>
      <c r="H23" s="174"/>
      <c r="J23" s="197" t="s">
        <v>553</v>
      </c>
      <c r="K23" s="201" t="s">
        <v>552</v>
      </c>
      <c r="L23" s="201"/>
      <c r="M23" s="193">
        <v>61279433749</v>
      </c>
      <c r="N23" s="193">
        <v>342683400905</v>
      </c>
    </row>
    <row r="24" spans="1:14">
      <c r="A24" s="150"/>
      <c r="B24" s="196" t="s">
        <v>554</v>
      </c>
      <c r="C24" s="199" t="s">
        <v>555</v>
      </c>
      <c r="D24" s="196"/>
      <c r="E24" s="174"/>
      <c r="F24" s="174"/>
      <c r="G24" s="174"/>
      <c r="H24" s="174"/>
      <c r="J24" s="197" t="s">
        <v>556</v>
      </c>
      <c r="K24" s="209">
        <v>12</v>
      </c>
      <c r="L24" s="209"/>
      <c r="M24" s="193">
        <v>-11876716966</v>
      </c>
      <c r="N24" s="200">
        <v>-18108534050</v>
      </c>
    </row>
    <row r="25" spans="1:14">
      <c r="A25" s="150"/>
      <c r="B25" s="196"/>
      <c r="C25" s="199"/>
      <c r="D25" s="196"/>
      <c r="E25" s="174"/>
      <c r="F25" s="174"/>
      <c r="G25" s="174"/>
      <c r="H25" s="174"/>
      <c r="J25" s="197" t="s">
        <v>557</v>
      </c>
      <c r="K25" s="209">
        <v>13</v>
      </c>
      <c r="L25" s="209"/>
      <c r="M25" s="193"/>
      <c r="N25" s="200"/>
    </row>
    <row r="26" spans="1:14" s="213" customFormat="1">
      <c r="A26" s="210"/>
      <c r="B26" s="211" t="s">
        <v>558</v>
      </c>
      <c r="C26" s="212" t="s">
        <v>559</v>
      </c>
      <c r="D26" s="211"/>
      <c r="E26" s="204"/>
      <c r="F26" s="204"/>
      <c r="G26" s="204"/>
      <c r="H26" s="204"/>
      <c r="J26" s="214" t="s">
        <v>560</v>
      </c>
      <c r="K26" s="209">
        <v>14</v>
      </c>
      <c r="L26" s="209"/>
      <c r="M26" s="200">
        <v>-24813411620</v>
      </c>
      <c r="N26" s="200">
        <v>-31621943153</v>
      </c>
    </row>
    <row r="27" spans="1:14">
      <c r="A27" s="150"/>
      <c r="B27" s="211" t="s">
        <v>561</v>
      </c>
      <c r="C27" s="212">
        <v>14</v>
      </c>
      <c r="D27" s="211"/>
      <c r="E27" s="174"/>
      <c r="F27" s="174"/>
      <c r="G27" s="174"/>
      <c r="H27" s="174"/>
      <c r="J27" s="197" t="s">
        <v>562</v>
      </c>
      <c r="K27" s="209">
        <v>15</v>
      </c>
      <c r="L27" s="209"/>
      <c r="M27" s="193">
        <v>-3603936404</v>
      </c>
      <c r="N27" s="200">
        <v>-16097136917</v>
      </c>
    </row>
    <row r="28" spans="1:14">
      <c r="A28" s="150"/>
      <c r="B28" s="196" t="s">
        <v>563</v>
      </c>
      <c r="C28" s="199" t="s">
        <v>564</v>
      </c>
      <c r="D28" s="196"/>
      <c r="E28" s="174"/>
      <c r="F28" s="174"/>
      <c r="G28" s="174"/>
      <c r="H28" s="174"/>
      <c r="J28" s="197" t="s">
        <v>565</v>
      </c>
      <c r="K28" s="209">
        <v>16</v>
      </c>
      <c r="L28" s="209"/>
      <c r="M28" s="193">
        <v>55000000</v>
      </c>
      <c r="N28" s="193">
        <v>224000000</v>
      </c>
    </row>
    <row r="29" spans="1:14" ht="13.5" customHeight="1">
      <c r="A29" s="150"/>
      <c r="B29" s="196" t="s">
        <v>566</v>
      </c>
      <c r="C29" s="199" t="s">
        <v>567</v>
      </c>
      <c r="D29" s="196"/>
      <c r="E29" s="174"/>
      <c r="F29" s="174"/>
      <c r="G29" s="174"/>
      <c r="H29" s="174"/>
      <c r="J29" s="197" t="s">
        <v>568</v>
      </c>
      <c r="K29" s="209">
        <v>17</v>
      </c>
      <c r="L29" s="209"/>
      <c r="M29" s="193">
        <v>-26852535311</v>
      </c>
      <c r="N29" s="193">
        <v>-21115514100</v>
      </c>
    </row>
    <row r="30" spans="1:14" s="184" customFormat="1" ht="13.5">
      <c r="A30" s="179"/>
      <c r="B30" s="180" t="s">
        <v>569</v>
      </c>
      <c r="C30" s="181" t="s">
        <v>570</v>
      </c>
      <c r="D30" s="172"/>
      <c r="E30" s="182">
        <v>0</v>
      </c>
      <c r="F30" s="182">
        <v>0</v>
      </c>
      <c r="H30" s="182"/>
      <c r="I30" s="215"/>
      <c r="J30" s="185" t="s">
        <v>571</v>
      </c>
      <c r="K30" s="216">
        <v>20</v>
      </c>
      <c r="L30" s="216"/>
      <c r="M30" s="187">
        <v>185917423769</v>
      </c>
      <c r="N30" s="187">
        <v>213957156111</v>
      </c>
    </row>
    <row r="31" spans="1:14" ht="14.25" customHeight="1">
      <c r="A31" s="150"/>
      <c r="B31" s="172" t="s">
        <v>572</v>
      </c>
      <c r="C31" s="217"/>
      <c r="D31" s="172"/>
      <c r="E31" s="174"/>
      <c r="F31" s="174"/>
      <c r="G31" s="174"/>
      <c r="H31" s="174"/>
      <c r="J31" s="218" t="s">
        <v>573</v>
      </c>
      <c r="K31" s="219"/>
      <c r="L31" s="219"/>
      <c r="M31" s="187"/>
      <c r="N31" s="187"/>
    </row>
    <row r="32" spans="1:14" ht="14.25" customHeight="1">
      <c r="A32" s="150"/>
      <c r="B32" s="196" t="s">
        <v>574</v>
      </c>
      <c r="C32" s="181" t="s">
        <v>575</v>
      </c>
      <c r="D32" s="196"/>
      <c r="E32" s="174"/>
      <c r="F32" s="174"/>
      <c r="G32" s="174"/>
      <c r="H32" s="174"/>
      <c r="J32" s="197" t="s">
        <v>576</v>
      </c>
      <c r="K32" s="201" t="s">
        <v>575</v>
      </c>
      <c r="L32" s="201"/>
      <c r="M32" s="193">
        <v>-189775971650</v>
      </c>
      <c r="N32" s="193">
        <v>-39021558604</v>
      </c>
    </row>
    <row r="33" spans="1:14" ht="12.75" customHeight="1">
      <c r="A33" s="150"/>
      <c r="B33" s="196" t="s">
        <v>577</v>
      </c>
      <c r="C33" s="199" t="s">
        <v>578</v>
      </c>
      <c r="D33" s="196"/>
      <c r="E33" s="174"/>
      <c r="F33" s="174">
        <v>0</v>
      </c>
      <c r="G33" s="174"/>
      <c r="H33" s="174"/>
      <c r="J33" s="220" t="s">
        <v>579</v>
      </c>
      <c r="K33" s="201" t="s">
        <v>578</v>
      </c>
      <c r="L33" s="201"/>
      <c r="M33" s="193">
        <v>1579637709</v>
      </c>
      <c r="N33" s="193">
        <v>2739514757</v>
      </c>
    </row>
    <row r="34" spans="1:14">
      <c r="A34" s="150"/>
      <c r="B34" s="196" t="s">
        <v>580</v>
      </c>
      <c r="C34" s="199" t="s">
        <v>581</v>
      </c>
      <c r="D34" s="196"/>
      <c r="E34" s="174"/>
      <c r="F34" s="174">
        <v>0</v>
      </c>
      <c r="G34" s="174"/>
      <c r="H34" s="174"/>
      <c r="J34" s="220" t="s">
        <v>582</v>
      </c>
      <c r="K34" s="201" t="s">
        <v>581</v>
      </c>
      <c r="L34" s="201"/>
      <c r="M34" s="193">
        <v>0</v>
      </c>
      <c r="N34" s="193">
        <v>0</v>
      </c>
    </row>
    <row r="35" spans="1:14" ht="14.25" customHeight="1">
      <c r="A35" s="150"/>
      <c r="B35" s="221" t="s">
        <v>583</v>
      </c>
      <c r="C35" s="199" t="s">
        <v>584</v>
      </c>
      <c r="D35" s="196"/>
      <c r="F35" s="143">
        <v>0</v>
      </c>
      <c r="G35" s="174"/>
      <c r="H35" s="174"/>
      <c r="J35" s="220" t="s">
        <v>585</v>
      </c>
      <c r="K35" s="201" t="s">
        <v>584</v>
      </c>
      <c r="L35" s="201"/>
      <c r="M35" s="193">
        <v>0</v>
      </c>
      <c r="N35" s="193">
        <v>0</v>
      </c>
    </row>
    <row r="36" spans="1:14" ht="12.75" customHeight="1">
      <c r="A36" s="150"/>
      <c r="B36" s="221" t="s">
        <v>586</v>
      </c>
      <c r="C36" s="217">
        <v>25</v>
      </c>
      <c r="D36" s="150"/>
      <c r="E36" s="174"/>
      <c r="F36" s="174"/>
      <c r="G36" s="174"/>
      <c r="H36" s="174"/>
      <c r="J36" s="220" t="s">
        <v>587</v>
      </c>
      <c r="K36" s="201" t="s">
        <v>588</v>
      </c>
      <c r="L36" s="201"/>
      <c r="M36" s="193">
        <v>0</v>
      </c>
      <c r="N36" s="193">
        <v>0</v>
      </c>
    </row>
    <row r="37" spans="1:14" ht="12.75" customHeight="1">
      <c r="A37" s="150"/>
      <c r="B37" s="221" t="s">
        <v>589</v>
      </c>
      <c r="C37" s="217">
        <v>26</v>
      </c>
      <c r="D37" s="150"/>
      <c r="E37" s="174"/>
      <c r="F37" s="174">
        <v>0</v>
      </c>
      <c r="G37" s="174"/>
      <c r="H37" s="174"/>
      <c r="J37" s="220" t="s">
        <v>590</v>
      </c>
      <c r="K37" s="201" t="s">
        <v>591</v>
      </c>
      <c r="L37" s="201"/>
      <c r="M37" s="193">
        <v>0</v>
      </c>
      <c r="N37" s="193">
        <v>5000000000</v>
      </c>
    </row>
    <row r="38" spans="1:14" ht="12.75" customHeight="1">
      <c r="A38" s="150"/>
      <c r="B38" s="196" t="s">
        <v>592</v>
      </c>
      <c r="C38" s="217">
        <v>27</v>
      </c>
      <c r="D38" s="150"/>
      <c r="E38" s="222">
        <v>0</v>
      </c>
      <c r="F38" s="222">
        <v>0</v>
      </c>
      <c r="G38" s="174"/>
      <c r="H38" s="174"/>
      <c r="J38" s="220" t="s">
        <v>593</v>
      </c>
      <c r="K38" s="201" t="s">
        <v>594</v>
      </c>
      <c r="L38" s="201"/>
      <c r="M38" s="200">
        <v>194200510</v>
      </c>
      <c r="N38" s="193">
        <v>208992126</v>
      </c>
    </row>
    <row r="39" spans="1:14" ht="13.5" customHeight="1">
      <c r="A39" s="150"/>
      <c r="B39" s="180" t="s">
        <v>595</v>
      </c>
      <c r="C39" s="199"/>
      <c r="D39" s="172"/>
      <c r="E39" s="182">
        <v>0</v>
      </c>
      <c r="F39" s="182">
        <v>0</v>
      </c>
      <c r="G39" s="182"/>
      <c r="H39" s="182"/>
      <c r="J39" s="185" t="s">
        <v>596</v>
      </c>
      <c r="K39" s="208" t="s">
        <v>597</v>
      </c>
      <c r="L39" s="208"/>
      <c r="M39" s="187">
        <v>-188002133431</v>
      </c>
      <c r="N39" s="187">
        <v>-31073051721</v>
      </c>
    </row>
    <row r="40" spans="1:14" ht="13.5" customHeight="1">
      <c r="A40" s="150"/>
      <c r="B40" s="172" t="s">
        <v>598</v>
      </c>
      <c r="C40" s="217"/>
      <c r="D40" s="172"/>
      <c r="E40" s="174"/>
      <c r="F40" s="174"/>
      <c r="G40" s="174"/>
      <c r="H40" s="174"/>
      <c r="J40" s="218" t="s">
        <v>599</v>
      </c>
      <c r="K40" s="192"/>
      <c r="L40" s="192"/>
      <c r="M40" s="193"/>
      <c r="N40" s="193"/>
    </row>
    <row r="41" spans="1:14" ht="15" hidden="1" customHeight="1">
      <c r="A41" s="150"/>
      <c r="B41" s="196" t="s">
        <v>600</v>
      </c>
      <c r="C41" s="181" t="s">
        <v>601</v>
      </c>
      <c r="D41" s="172"/>
      <c r="E41" s="174"/>
      <c r="F41" s="174"/>
      <c r="G41" s="174"/>
      <c r="H41" s="174"/>
      <c r="J41" s="220" t="s">
        <v>602</v>
      </c>
      <c r="K41" s="186" t="s">
        <v>601</v>
      </c>
      <c r="L41" s="186"/>
      <c r="M41" s="193">
        <v>0</v>
      </c>
      <c r="N41" s="193">
        <v>0</v>
      </c>
    </row>
    <row r="42" spans="1:14" ht="26.25" hidden="1" customHeight="1">
      <c r="A42" s="150"/>
      <c r="B42" s="211" t="s">
        <v>603</v>
      </c>
      <c r="C42" s="217">
        <v>33</v>
      </c>
      <c r="D42" s="150"/>
      <c r="E42" s="174"/>
      <c r="F42" s="174"/>
      <c r="G42" s="174"/>
      <c r="H42" s="174"/>
      <c r="J42" s="220" t="s">
        <v>604</v>
      </c>
      <c r="K42" s="219">
        <v>32</v>
      </c>
      <c r="L42" s="219"/>
      <c r="M42" s="193">
        <v>0</v>
      </c>
      <c r="N42" s="193">
        <v>0</v>
      </c>
    </row>
    <row r="43" spans="1:14" ht="13.5" customHeight="1">
      <c r="A43" s="150"/>
      <c r="B43" s="211" t="s">
        <v>605</v>
      </c>
      <c r="C43" s="199" t="s">
        <v>606</v>
      </c>
      <c r="D43" s="196"/>
      <c r="E43" s="174"/>
      <c r="F43" s="174"/>
      <c r="G43" s="174"/>
      <c r="H43" s="174"/>
      <c r="J43" s="220" t="s">
        <v>607</v>
      </c>
      <c r="K43" s="201" t="s">
        <v>608</v>
      </c>
      <c r="L43" s="201"/>
      <c r="M43" s="193">
        <v>371490242283</v>
      </c>
      <c r="N43" s="193">
        <v>324517151306</v>
      </c>
    </row>
    <row r="44" spans="1:14" ht="14.25" customHeight="1">
      <c r="A44" s="150"/>
      <c r="B44" s="211" t="s">
        <v>609</v>
      </c>
      <c r="C44" s="181" t="s">
        <v>608</v>
      </c>
      <c r="D44" s="196"/>
      <c r="E44" s="174"/>
      <c r="F44" s="174"/>
      <c r="G44" s="174"/>
      <c r="H44" s="174"/>
      <c r="J44" s="220" t="s">
        <v>610</v>
      </c>
      <c r="K44" s="219">
        <v>34</v>
      </c>
      <c r="L44" s="219"/>
      <c r="M44" s="193">
        <v>-344332065191</v>
      </c>
      <c r="N44" s="193">
        <v>-478516792722</v>
      </c>
    </row>
    <row r="45" spans="1:14" ht="13.5" customHeight="1">
      <c r="A45" s="150"/>
      <c r="B45" s="196" t="s">
        <v>611</v>
      </c>
      <c r="C45" s="181" t="s">
        <v>606</v>
      </c>
      <c r="D45" s="196"/>
      <c r="E45" s="174"/>
      <c r="F45" s="174">
        <v>0</v>
      </c>
      <c r="G45" s="174"/>
      <c r="H45" s="174"/>
      <c r="J45" s="220" t="s">
        <v>612</v>
      </c>
      <c r="K45" s="201" t="s">
        <v>613</v>
      </c>
      <c r="L45" s="201"/>
      <c r="M45" s="193">
        <v>-8122609015</v>
      </c>
      <c r="N45" s="193">
        <v>-18532476777</v>
      </c>
    </row>
    <row r="46" spans="1:14">
      <c r="A46" s="150"/>
      <c r="B46" s="211" t="s">
        <v>614</v>
      </c>
      <c r="C46" s="217">
        <v>34</v>
      </c>
      <c r="D46" s="150"/>
      <c r="E46" s="174"/>
      <c r="F46" s="174">
        <v>0</v>
      </c>
      <c r="G46" s="174"/>
      <c r="H46" s="174"/>
      <c r="J46" s="220" t="s">
        <v>615</v>
      </c>
      <c r="K46" s="201" t="s">
        <v>616</v>
      </c>
      <c r="L46" s="201"/>
      <c r="M46" s="193">
        <v>-12998694000</v>
      </c>
      <c r="N46" s="193">
        <v>-6368694000</v>
      </c>
    </row>
    <row r="47" spans="1:14" s="184" customFormat="1" ht="13.5">
      <c r="A47" s="179"/>
      <c r="B47" s="180" t="s">
        <v>617</v>
      </c>
      <c r="C47" s="181" t="s">
        <v>618</v>
      </c>
      <c r="D47" s="172"/>
      <c r="E47" s="182">
        <v>0</v>
      </c>
      <c r="F47" s="182">
        <v>0</v>
      </c>
      <c r="G47" s="182"/>
      <c r="H47" s="182"/>
      <c r="J47" s="223" t="s">
        <v>619</v>
      </c>
      <c r="K47" s="216">
        <v>40</v>
      </c>
      <c r="L47" s="216"/>
      <c r="M47" s="187">
        <v>6036874077</v>
      </c>
      <c r="N47" s="187">
        <v>-178900812193</v>
      </c>
    </row>
    <row r="48" spans="1:14" ht="3.75" hidden="1" customHeight="1">
      <c r="A48" s="150"/>
      <c r="B48" s="150"/>
      <c r="C48" s="217"/>
      <c r="D48" s="150"/>
      <c r="E48" s="174"/>
      <c r="F48" s="174"/>
      <c r="G48" s="174"/>
      <c r="H48" s="174"/>
      <c r="J48" s="220"/>
      <c r="K48" s="209"/>
      <c r="L48" s="209"/>
      <c r="M48" s="187"/>
      <c r="N48" s="187"/>
    </row>
    <row r="49" spans="1:14" ht="12.75" customHeight="1">
      <c r="A49" s="150"/>
      <c r="B49" s="172" t="s">
        <v>620</v>
      </c>
      <c r="C49" s="181" t="s">
        <v>621</v>
      </c>
      <c r="D49" s="172"/>
      <c r="E49" s="182">
        <v>0</v>
      </c>
      <c r="F49" s="182">
        <v>0</v>
      </c>
      <c r="G49" s="182"/>
      <c r="H49" s="182"/>
      <c r="J49" s="218" t="s">
        <v>622</v>
      </c>
      <c r="K49" s="224" t="s">
        <v>621</v>
      </c>
      <c r="L49" s="224"/>
      <c r="M49" s="225">
        <v>3952164415</v>
      </c>
      <c r="N49" s="225">
        <v>3983292197</v>
      </c>
    </row>
    <row r="50" spans="1:14" ht="3.75" hidden="1" customHeight="1">
      <c r="A50" s="150"/>
      <c r="B50" s="150"/>
      <c r="C50" s="217"/>
      <c r="D50" s="150"/>
      <c r="E50" s="174"/>
      <c r="F50" s="174"/>
      <c r="G50" s="174"/>
      <c r="H50" s="174"/>
      <c r="J50" s="220"/>
      <c r="K50" s="192"/>
      <c r="L50" s="192"/>
      <c r="M50" s="187"/>
      <c r="N50" s="187"/>
    </row>
    <row r="51" spans="1:14" ht="15" customHeight="1">
      <c r="A51" s="150"/>
      <c r="B51" s="172" t="s">
        <v>623</v>
      </c>
      <c r="C51" s="199" t="s">
        <v>624</v>
      </c>
      <c r="D51" s="172"/>
      <c r="E51" s="182"/>
      <c r="F51" s="182"/>
      <c r="G51" s="182"/>
      <c r="H51" s="182"/>
      <c r="J51" s="218" t="s">
        <v>625</v>
      </c>
      <c r="K51" s="224" t="s">
        <v>624</v>
      </c>
      <c r="L51" s="224"/>
      <c r="M51" s="187">
        <v>1471943909</v>
      </c>
      <c r="N51" s="187">
        <v>3956597545</v>
      </c>
    </row>
    <row r="52" spans="1:14" ht="14.25" customHeight="1" thickBot="1">
      <c r="A52" s="150"/>
      <c r="B52" s="150" t="s">
        <v>626</v>
      </c>
      <c r="C52" s="217">
        <v>61</v>
      </c>
      <c r="D52" s="150"/>
      <c r="E52" s="174">
        <v>0</v>
      </c>
      <c r="F52" s="174"/>
      <c r="G52" s="174"/>
      <c r="H52" s="174"/>
      <c r="J52" s="197" t="s">
        <v>627</v>
      </c>
      <c r="K52" s="224" t="s">
        <v>628</v>
      </c>
      <c r="L52" s="224"/>
      <c r="M52" s="187">
        <v>0</v>
      </c>
      <c r="N52" s="187">
        <v>0</v>
      </c>
    </row>
    <row r="53" spans="1:14" ht="14.25" customHeight="1" thickBot="1">
      <c r="A53" s="150"/>
      <c r="B53" s="226" t="s">
        <v>629</v>
      </c>
      <c r="C53" s="227" t="s">
        <v>630</v>
      </c>
      <c r="D53" s="226"/>
      <c r="E53" s="228">
        <v>0</v>
      </c>
      <c r="F53" s="228">
        <v>0</v>
      </c>
      <c r="G53" s="182"/>
      <c r="H53" s="182"/>
      <c r="J53" s="229" t="s">
        <v>631</v>
      </c>
      <c r="K53" s="230" t="s">
        <v>630</v>
      </c>
      <c r="L53" s="230"/>
      <c r="M53" s="231">
        <v>5424108324</v>
      </c>
      <c r="N53" s="231">
        <v>7939889742</v>
      </c>
    </row>
    <row r="54" spans="1:14">
      <c r="B54" s="141" t="s">
        <v>632</v>
      </c>
      <c r="E54" s="143">
        <v>5424108324</v>
      </c>
      <c r="F54" s="143">
        <v>1471943909</v>
      </c>
      <c r="J54" s="232" t="s">
        <v>633</v>
      </c>
      <c r="K54" s="233" t="s">
        <v>634</v>
      </c>
      <c r="L54" s="233"/>
      <c r="M54" s="234">
        <v>5424108324</v>
      </c>
      <c r="N54" s="235">
        <v>7939889742</v>
      </c>
    </row>
    <row r="55" spans="1:14" s="236" customFormat="1" ht="11.25" customHeight="1">
      <c r="B55" s="236" t="s">
        <v>635</v>
      </c>
      <c r="C55" s="237"/>
      <c r="E55" s="238">
        <v>-5424108324</v>
      </c>
      <c r="F55" s="238">
        <v>-1471943909</v>
      </c>
      <c r="G55" s="238"/>
      <c r="H55" s="238"/>
      <c r="J55" s="239" t="s">
        <v>524</v>
      </c>
      <c r="K55" s="240"/>
      <c r="L55" s="240"/>
      <c r="M55" s="241">
        <v>0</v>
      </c>
      <c r="N55" s="242">
        <v>0</v>
      </c>
    </row>
    <row r="56" spans="1:14">
      <c r="E56" s="143">
        <v>0</v>
      </c>
      <c r="J56" s="243" t="s">
        <v>636</v>
      </c>
      <c r="K56" s="244"/>
      <c r="L56" s="244"/>
      <c r="M56" s="245" t="b">
        <v>1</v>
      </c>
      <c r="N56" s="246" t="b">
        <v>1</v>
      </c>
    </row>
    <row r="57" spans="1:14" s="247" customFormat="1" ht="17.25" customHeight="1">
      <c r="C57" s="248"/>
      <c r="E57" s="249"/>
      <c r="F57" s="249"/>
      <c r="G57" s="249"/>
      <c r="H57" s="249"/>
      <c r="J57" s="250"/>
      <c r="K57" s="393" t="s">
        <v>637</v>
      </c>
      <c r="L57" s="393"/>
      <c r="M57" s="393"/>
      <c r="N57" s="393"/>
    </row>
    <row r="58" spans="1:14" ht="16.5" customHeight="1">
      <c r="A58" s="141" t="s">
        <v>640</v>
      </c>
      <c r="D58" s="141" t="s">
        <v>641</v>
      </c>
      <c r="J58" s="184" t="s">
        <v>643</v>
      </c>
      <c r="K58" s="150"/>
      <c r="L58" s="150"/>
      <c r="M58" s="392" t="s">
        <v>260</v>
      </c>
      <c r="N58" s="392"/>
    </row>
    <row r="59" spans="1:14" s="247" customFormat="1">
      <c r="C59" s="248"/>
      <c r="E59" s="249"/>
      <c r="F59" s="249"/>
      <c r="G59" s="249"/>
      <c r="H59" s="249"/>
      <c r="K59" s="251"/>
      <c r="L59" s="251"/>
      <c r="M59" s="252"/>
      <c r="N59" s="251"/>
    </row>
    <row r="60" spans="1:14" s="247" customFormat="1">
      <c r="C60" s="248"/>
      <c r="E60" s="249"/>
      <c r="F60" s="249"/>
      <c r="G60" s="249"/>
      <c r="H60" s="249"/>
      <c r="K60" s="251"/>
      <c r="L60" s="251"/>
      <c r="M60" s="252"/>
      <c r="N60" s="251"/>
    </row>
    <row r="61" spans="1:14" s="247" customFormat="1">
      <c r="C61" s="248"/>
      <c r="E61" s="249"/>
      <c r="F61" s="249"/>
      <c r="G61" s="249"/>
      <c r="H61" s="249"/>
      <c r="K61" s="251"/>
      <c r="L61" s="251"/>
      <c r="M61" s="252"/>
      <c r="N61" s="251"/>
    </row>
    <row r="62" spans="1:14" s="247" customFormat="1">
      <c r="C62" s="248"/>
      <c r="E62" s="249"/>
      <c r="F62" s="249"/>
      <c r="G62" s="249"/>
      <c r="H62" s="249"/>
      <c r="M62" s="252"/>
      <c r="N62" s="251"/>
    </row>
    <row r="63" spans="1:14" s="253" customFormat="1" ht="15.75">
      <c r="A63" s="253" t="s">
        <v>642</v>
      </c>
      <c r="C63" s="254"/>
      <c r="D63" s="253" t="s">
        <v>263</v>
      </c>
      <c r="E63" s="255"/>
      <c r="F63" s="255"/>
      <c r="G63" s="255"/>
      <c r="H63" s="255"/>
      <c r="J63" s="257" t="s">
        <v>642</v>
      </c>
      <c r="M63" s="388" t="s">
        <v>263</v>
      </c>
      <c r="N63" s="388"/>
    </row>
    <row r="64" spans="1:14" s="247" customFormat="1">
      <c r="C64" s="248"/>
      <c r="E64" s="249"/>
      <c r="F64" s="249"/>
      <c r="G64" s="249"/>
      <c r="H64" s="249"/>
      <c r="M64" s="256"/>
    </row>
    <row r="65" spans="3:13" s="247" customFormat="1">
      <c r="C65" s="248"/>
      <c r="E65" s="249"/>
      <c r="F65" s="249"/>
      <c r="G65" s="249"/>
      <c r="H65" s="249"/>
      <c r="M65" s="256"/>
    </row>
    <row r="66" spans="3:13" s="247" customFormat="1">
      <c r="C66" s="248"/>
      <c r="E66" s="249"/>
      <c r="F66" s="249"/>
      <c r="G66" s="249"/>
      <c r="H66" s="249"/>
      <c r="M66" s="256"/>
    </row>
    <row r="67" spans="3:13" s="247" customFormat="1">
      <c r="C67" s="248"/>
      <c r="E67" s="249"/>
      <c r="F67" s="249"/>
      <c r="G67" s="249"/>
      <c r="H67" s="249"/>
      <c r="M67" s="256"/>
    </row>
    <row r="68" spans="3:13" s="247" customFormat="1">
      <c r="C68" s="248"/>
      <c r="E68" s="249"/>
      <c r="F68" s="249"/>
      <c r="G68" s="249"/>
      <c r="H68" s="249"/>
      <c r="M68" s="256"/>
    </row>
    <row r="69" spans="3:13" s="247" customFormat="1">
      <c r="C69" s="248"/>
      <c r="E69" s="249"/>
      <c r="F69" s="249"/>
      <c r="G69" s="249"/>
      <c r="H69" s="249"/>
      <c r="M69" s="256"/>
    </row>
    <row r="70" spans="3:13" s="247" customFormat="1">
      <c r="C70" s="248"/>
      <c r="E70" s="249"/>
      <c r="F70" s="249"/>
      <c r="G70" s="249"/>
      <c r="H70" s="249"/>
      <c r="M70" s="256"/>
    </row>
    <row r="71" spans="3:13" s="247" customFormat="1">
      <c r="C71" s="248"/>
      <c r="E71" s="249"/>
      <c r="F71" s="249"/>
      <c r="G71" s="249"/>
      <c r="H71" s="249"/>
      <c r="M71" s="256"/>
    </row>
    <row r="72" spans="3:13" s="247" customFormat="1">
      <c r="C72" s="248"/>
      <c r="E72" s="249"/>
      <c r="F72" s="249"/>
      <c r="G72" s="249"/>
      <c r="H72" s="249"/>
      <c r="M72" s="256"/>
    </row>
    <row r="73" spans="3:13" s="247" customFormat="1">
      <c r="C73" s="248"/>
      <c r="E73" s="249"/>
      <c r="F73" s="249"/>
      <c r="G73" s="249"/>
      <c r="H73" s="249"/>
      <c r="M73" s="256"/>
    </row>
    <row r="74" spans="3:13" s="247" customFormat="1">
      <c r="C74" s="248"/>
      <c r="E74" s="249"/>
      <c r="F74" s="249"/>
      <c r="G74" s="249"/>
      <c r="H74" s="249"/>
      <c r="M74" s="256"/>
    </row>
    <row r="75" spans="3:13" s="247" customFormat="1">
      <c r="C75" s="248"/>
      <c r="E75" s="249"/>
      <c r="F75" s="249"/>
      <c r="G75" s="249"/>
      <c r="H75" s="249"/>
      <c r="M75" s="256"/>
    </row>
    <row r="76" spans="3:13" s="247" customFormat="1">
      <c r="C76" s="248"/>
      <c r="E76" s="249"/>
      <c r="F76" s="249"/>
      <c r="G76" s="249"/>
      <c r="H76" s="249"/>
      <c r="M76" s="256"/>
    </row>
    <row r="77" spans="3:13" s="247" customFormat="1">
      <c r="C77" s="248"/>
      <c r="E77" s="249"/>
      <c r="F77" s="249"/>
      <c r="G77" s="249"/>
      <c r="H77" s="249"/>
      <c r="M77" s="256"/>
    </row>
    <row r="78" spans="3:13" s="247" customFormat="1">
      <c r="C78" s="248"/>
      <c r="E78" s="249"/>
      <c r="F78" s="249"/>
      <c r="G78" s="249"/>
      <c r="H78" s="249"/>
      <c r="M78" s="256"/>
    </row>
    <row r="79" spans="3:13" s="247" customFormat="1">
      <c r="C79" s="248"/>
      <c r="E79" s="249"/>
      <c r="F79" s="249"/>
      <c r="G79" s="249"/>
      <c r="H79" s="249"/>
      <c r="M79" s="256"/>
    </row>
  </sheetData>
  <mergeCells count="11">
    <mergeCell ref="L8:L9"/>
    <mergeCell ref="M8:N8"/>
    <mergeCell ref="M1:N1"/>
    <mergeCell ref="M63:N63"/>
    <mergeCell ref="J4:N4"/>
    <mergeCell ref="J5:N5"/>
    <mergeCell ref="J6:N6"/>
    <mergeCell ref="M58:N58"/>
    <mergeCell ref="K57:N57"/>
    <mergeCell ref="J8:J9"/>
    <mergeCell ref="K8:K9"/>
  </mergeCells>
  <phoneticPr fontId="38" type="noConversion"/>
  <pageMargins left="0.68" right="0.23" top="0.24" bottom="0.21" header="0.17" footer="0.21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91"/>
  <sheetViews>
    <sheetView topLeftCell="A345" zoomScaleNormal="100" workbookViewId="0">
      <selection activeCell="N404" sqref="N404"/>
    </sheetView>
  </sheetViews>
  <sheetFormatPr defaultRowHeight="15.75"/>
  <cols>
    <col min="1" max="7" width="3.375" style="27" customWidth="1"/>
    <col min="8" max="8" width="4" style="27" customWidth="1"/>
    <col min="9" max="10" width="3.375" style="27" customWidth="1"/>
    <col min="11" max="11" width="3.75" style="27" customWidth="1"/>
    <col min="12" max="12" width="3.375" style="27" customWidth="1"/>
    <col min="13" max="13" width="3.125" style="27" customWidth="1"/>
    <col min="14" max="14" width="3.625" style="27" customWidth="1"/>
    <col min="15" max="16" width="3.375" style="27" customWidth="1"/>
    <col min="17" max="17" width="4.375" style="27" customWidth="1"/>
    <col min="18" max="20" width="3.375" style="27" customWidth="1"/>
    <col min="21" max="21" width="3.5" style="27" customWidth="1"/>
    <col min="22" max="23" width="4.75" style="27" customWidth="1"/>
    <col min="24" max="24" width="6.375" style="27" customWidth="1"/>
    <col min="25" max="25" width="0.125" style="27" customWidth="1"/>
    <col min="26" max="27" width="4.375" style="27" customWidth="1"/>
    <col min="28" max="31" width="23.25" style="27" customWidth="1"/>
    <col min="32" max="16384" width="9" style="27"/>
  </cols>
  <sheetData>
    <row r="1" spans="1:25" ht="15" customHeight="1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</row>
    <row r="2" spans="1:25" ht="15" customHeight="1">
      <c r="A2" s="50"/>
      <c r="R2" s="449" t="s">
        <v>6</v>
      </c>
      <c r="S2" s="449"/>
      <c r="T2" s="449"/>
      <c r="U2" s="449"/>
      <c r="V2" s="449"/>
      <c r="W2" s="449"/>
      <c r="X2" s="449"/>
      <c r="Y2" s="449"/>
    </row>
    <row r="3" spans="1:25" ht="17.100000000000001" customHeight="1">
      <c r="A3" s="50" t="s">
        <v>1</v>
      </c>
      <c r="N3" s="404" t="s">
        <v>5</v>
      </c>
      <c r="O3" s="404"/>
      <c r="P3" s="404"/>
      <c r="Q3" s="404"/>
      <c r="R3" s="404"/>
      <c r="S3" s="404"/>
      <c r="T3" s="404" t="s">
        <v>7</v>
      </c>
      <c r="U3" s="404"/>
      <c r="V3" s="404"/>
      <c r="W3" s="404"/>
      <c r="X3" s="404"/>
      <c r="Y3" s="404"/>
    </row>
    <row r="4" spans="1:25" ht="17.100000000000001" customHeight="1">
      <c r="A4" s="56" t="s">
        <v>2</v>
      </c>
      <c r="N4" s="397">
        <v>1321724291</v>
      </c>
      <c r="O4" s="397"/>
      <c r="P4" s="397"/>
      <c r="Q4" s="397"/>
      <c r="R4" s="397"/>
      <c r="S4" s="397"/>
      <c r="T4" s="397">
        <v>410829899</v>
      </c>
      <c r="U4" s="397"/>
      <c r="V4" s="397"/>
      <c r="W4" s="397"/>
      <c r="X4" s="397"/>
      <c r="Y4" s="397"/>
    </row>
    <row r="5" spans="1:25" ht="17.100000000000001" customHeight="1">
      <c r="A5" s="56" t="s">
        <v>3</v>
      </c>
      <c r="N5" s="397">
        <v>4102384033</v>
      </c>
      <c r="O5" s="397"/>
      <c r="P5" s="397"/>
      <c r="Q5" s="397"/>
      <c r="R5" s="397"/>
      <c r="S5" s="397"/>
      <c r="T5" s="397">
        <v>1061114010</v>
      </c>
      <c r="U5" s="397"/>
      <c r="V5" s="397"/>
      <c r="W5" s="397"/>
      <c r="X5" s="397"/>
      <c r="Y5" s="397"/>
    </row>
    <row r="6" spans="1:25" ht="17.100000000000001" customHeight="1">
      <c r="A6" s="56" t="s">
        <v>4</v>
      </c>
      <c r="N6" s="397">
        <v>0</v>
      </c>
      <c r="O6" s="397"/>
      <c r="P6" s="397"/>
      <c r="Q6" s="397"/>
      <c r="R6" s="397"/>
      <c r="S6" s="397"/>
      <c r="T6" s="397">
        <v>0</v>
      </c>
      <c r="U6" s="397"/>
      <c r="V6" s="397"/>
      <c r="W6" s="397"/>
      <c r="X6" s="397"/>
      <c r="Y6" s="397"/>
    </row>
    <row r="7" spans="1:25" ht="15" customHeight="1">
      <c r="J7" s="50" t="s">
        <v>8</v>
      </c>
      <c r="K7" s="50"/>
      <c r="L7" s="50"/>
      <c r="N7" s="396">
        <f>+N6+N5+N4</f>
        <v>5424108324</v>
      </c>
      <c r="O7" s="396"/>
      <c r="P7" s="396"/>
      <c r="Q7" s="396"/>
      <c r="R7" s="396"/>
      <c r="S7" s="396"/>
      <c r="T7" s="396">
        <f>+T6+T5+T4</f>
        <v>1471943909</v>
      </c>
      <c r="U7" s="396"/>
      <c r="V7" s="396"/>
      <c r="W7" s="396"/>
      <c r="X7" s="396"/>
      <c r="Y7" s="396"/>
    </row>
    <row r="8" spans="1:25" ht="15" customHeight="1"/>
    <row r="9" spans="1:25" ht="15" customHeight="1">
      <c r="A9" s="50" t="s">
        <v>9</v>
      </c>
      <c r="N9" s="404" t="s">
        <v>5</v>
      </c>
      <c r="O9" s="404"/>
      <c r="P9" s="404"/>
      <c r="Q9" s="404"/>
      <c r="R9" s="404"/>
      <c r="S9" s="404"/>
      <c r="T9" s="404" t="s">
        <v>7</v>
      </c>
      <c r="U9" s="404"/>
      <c r="V9" s="404"/>
      <c r="W9" s="404"/>
      <c r="X9" s="404"/>
      <c r="Y9" s="404"/>
    </row>
    <row r="10" spans="1:25" ht="33.75" customHeight="1">
      <c r="N10" s="405" t="s">
        <v>10</v>
      </c>
      <c r="O10" s="405"/>
      <c r="P10" s="405" t="s">
        <v>11</v>
      </c>
      <c r="Q10" s="405"/>
      <c r="R10" s="405" t="s">
        <v>12</v>
      </c>
      <c r="S10" s="405"/>
      <c r="T10" s="405" t="s">
        <v>10</v>
      </c>
      <c r="U10" s="405"/>
      <c r="V10" s="405" t="s">
        <v>11</v>
      </c>
      <c r="W10" s="405"/>
      <c r="X10" s="405" t="s">
        <v>12</v>
      </c>
      <c r="Y10" s="405"/>
    </row>
    <row r="11" spans="1:25" ht="17.100000000000001" customHeight="1">
      <c r="A11" s="27" t="s">
        <v>13</v>
      </c>
      <c r="N11" s="397">
        <v>0</v>
      </c>
      <c r="O11" s="397"/>
      <c r="P11" s="397">
        <v>0</v>
      </c>
      <c r="Q11" s="397"/>
      <c r="R11" s="397">
        <v>0</v>
      </c>
      <c r="S11" s="397"/>
      <c r="T11" s="397">
        <v>0</v>
      </c>
      <c r="U11" s="397"/>
      <c r="V11" s="397">
        <v>0</v>
      </c>
      <c r="W11" s="397"/>
      <c r="X11" s="397">
        <v>0</v>
      </c>
      <c r="Y11" s="397"/>
    </row>
    <row r="12" spans="1:25" ht="17.100000000000001" customHeight="1">
      <c r="A12" s="27" t="s">
        <v>14</v>
      </c>
      <c r="N12" s="397">
        <v>0</v>
      </c>
      <c r="O12" s="397"/>
      <c r="P12" s="397">
        <v>0</v>
      </c>
      <c r="Q12" s="397"/>
      <c r="R12" s="397">
        <v>0</v>
      </c>
      <c r="S12" s="397"/>
      <c r="T12" s="397">
        <v>0</v>
      </c>
      <c r="U12" s="397"/>
      <c r="V12" s="397">
        <v>0</v>
      </c>
      <c r="W12" s="397"/>
      <c r="X12" s="397">
        <v>0</v>
      </c>
      <c r="Y12" s="397"/>
    </row>
    <row r="13" spans="1:25" ht="17.100000000000001" customHeight="1">
      <c r="A13" s="27" t="s">
        <v>15</v>
      </c>
      <c r="N13" s="397">
        <v>0</v>
      </c>
      <c r="O13" s="397"/>
      <c r="P13" s="397">
        <v>0</v>
      </c>
      <c r="Q13" s="397"/>
      <c r="R13" s="397">
        <v>0</v>
      </c>
      <c r="S13" s="397"/>
      <c r="T13" s="397">
        <v>0</v>
      </c>
      <c r="U13" s="397"/>
      <c r="V13" s="397">
        <v>0</v>
      </c>
      <c r="W13" s="397"/>
      <c r="X13" s="397">
        <v>0</v>
      </c>
      <c r="Y13" s="397"/>
    </row>
    <row r="14" spans="1:25" ht="17.100000000000001" customHeight="1"/>
    <row r="15" spans="1:25" ht="17.100000000000001" customHeight="1">
      <c r="A15" s="50" t="s">
        <v>16</v>
      </c>
      <c r="N15" s="404" t="s">
        <v>5</v>
      </c>
      <c r="O15" s="404"/>
      <c r="P15" s="404"/>
      <c r="Q15" s="404"/>
      <c r="R15" s="404"/>
      <c r="S15" s="404"/>
      <c r="T15" s="404" t="s">
        <v>7</v>
      </c>
      <c r="U15" s="404"/>
      <c r="V15" s="404"/>
      <c r="W15" s="404"/>
      <c r="X15" s="404"/>
      <c r="Y15" s="404"/>
    </row>
    <row r="16" spans="1:25" ht="17.100000000000001" customHeight="1">
      <c r="A16" s="27" t="s">
        <v>17</v>
      </c>
      <c r="N16" s="397">
        <v>211625874446</v>
      </c>
      <c r="O16" s="397"/>
      <c r="P16" s="397"/>
      <c r="Q16" s="397"/>
      <c r="R16" s="397"/>
      <c r="S16" s="397"/>
      <c r="T16" s="397">
        <f>+T17+T19</f>
        <v>157887269552</v>
      </c>
      <c r="U16" s="397"/>
      <c r="V16" s="397"/>
      <c r="W16" s="397"/>
      <c r="X16" s="397"/>
      <c r="Y16" s="397"/>
    </row>
    <row r="17" spans="1:29" s="29" customFormat="1" ht="17.100000000000001" customHeight="1">
      <c r="A17" s="448" t="s">
        <v>301</v>
      </c>
      <c r="B17" s="448"/>
      <c r="C17" s="448"/>
      <c r="D17" s="448"/>
      <c r="E17" s="448"/>
      <c r="F17" s="448"/>
      <c r="G17" s="448"/>
      <c r="H17" s="448"/>
      <c r="I17" s="448"/>
      <c r="J17" s="448"/>
      <c r="K17" s="448"/>
      <c r="L17" s="448"/>
      <c r="M17" s="448"/>
      <c r="N17" s="407">
        <v>171596722608</v>
      </c>
      <c r="O17" s="407"/>
      <c r="P17" s="407"/>
      <c r="Q17" s="407"/>
      <c r="R17" s="407"/>
      <c r="S17" s="407"/>
      <c r="T17" s="407">
        <v>116922258231</v>
      </c>
      <c r="U17" s="407"/>
      <c r="V17" s="407"/>
      <c r="W17" s="407"/>
      <c r="X17" s="407"/>
      <c r="Y17" s="407"/>
    </row>
    <row r="18" spans="1:29" s="29" customFormat="1" ht="17.100000000000001" customHeight="1">
      <c r="A18" s="448" t="s">
        <v>302</v>
      </c>
      <c r="B18" s="448"/>
      <c r="C18" s="448"/>
      <c r="D18" s="448"/>
      <c r="E18" s="448"/>
      <c r="F18" s="448"/>
      <c r="G18" s="448"/>
      <c r="H18" s="448"/>
      <c r="I18" s="448"/>
      <c r="J18" s="448"/>
      <c r="K18" s="448"/>
      <c r="L18" s="448"/>
      <c r="M18" s="448"/>
      <c r="N18" s="407">
        <v>25875596990</v>
      </c>
      <c r="O18" s="407"/>
      <c r="P18" s="407"/>
      <c r="Q18" s="407"/>
      <c r="R18" s="407"/>
      <c r="S18" s="407"/>
      <c r="T18" s="407">
        <v>0</v>
      </c>
      <c r="U18" s="407"/>
      <c r="V18" s="407"/>
      <c r="W18" s="407"/>
      <c r="X18" s="407"/>
      <c r="Y18" s="407"/>
    </row>
    <row r="19" spans="1:29" s="29" customFormat="1" ht="17.100000000000001" customHeight="1">
      <c r="A19" s="28" t="s">
        <v>19</v>
      </c>
      <c r="N19" s="407">
        <f>+N16-N17-N18</f>
        <v>14153554848</v>
      </c>
      <c r="O19" s="407"/>
      <c r="P19" s="407"/>
      <c r="Q19" s="407"/>
      <c r="R19" s="407"/>
      <c r="S19" s="407"/>
      <c r="T19" s="407">
        <v>40965011321</v>
      </c>
      <c r="U19" s="407"/>
      <c r="V19" s="407"/>
      <c r="W19" s="407"/>
      <c r="X19" s="407"/>
      <c r="Y19" s="407"/>
    </row>
    <row r="20" spans="1:29" ht="17.100000000000001" customHeight="1">
      <c r="A20" s="27" t="s">
        <v>20</v>
      </c>
      <c r="N20" s="397">
        <v>0</v>
      </c>
      <c r="O20" s="397"/>
      <c r="P20" s="397"/>
      <c r="Q20" s="397"/>
      <c r="R20" s="397"/>
      <c r="S20" s="397"/>
      <c r="T20" s="397">
        <v>0</v>
      </c>
      <c r="U20" s="397"/>
      <c r="V20" s="397"/>
      <c r="W20" s="397"/>
      <c r="X20" s="397"/>
      <c r="Y20" s="397"/>
    </row>
    <row r="21" spans="1:29" ht="30" customHeight="1">
      <c r="A21" s="418" t="s">
        <v>18</v>
      </c>
      <c r="B21" s="418"/>
      <c r="C21" s="418"/>
      <c r="D21" s="418"/>
      <c r="E21" s="418"/>
      <c r="F21" s="418"/>
      <c r="G21" s="418"/>
      <c r="H21" s="418"/>
      <c r="I21" s="418"/>
      <c r="J21" s="418"/>
      <c r="K21" s="418"/>
      <c r="L21" s="418"/>
      <c r="M21" s="418"/>
      <c r="N21" s="397">
        <v>0</v>
      </c>
      <c r="O21" s="397"/>
      <c r="P21" s="397"/>
      <c r="Q21" s="397"/>
      <c r="R21" s="397"/>
      <c r="S21" s="397"/>
      <c r="T21" s="397">
        <v>0</v>
      </c>
      <c r="U21" s="397"/>
      <c r="V21" s="397"/>
      <c r="W21" s="397"/>
      <c r="X21" s="397"/>
      <c r="Y21" s="397"/>
    </row>
    <row r="22" spans="1:29" ht="15" customHeight="1">
      <c r="A22" s="56" t="s">
        <v>19</v>
      </c>
      <c r="N22" s="397">
        <v>0</v>
      </c>
      <c r="O22" s="397"/>
      <c r="P22" s="397"/>
      <c r="Q22" s="397"/>
      <c r="R22" s="397"/>
      <c r="S22" s="397"/>
      <c r="T22" s="397">
        <v>0</v>
      </c>
      <c r="U22" s="397"/>
      <c r="V22" s="397"/>
      <c r="W22" s="397"/>
      <c r="X22" s="397"/>
      <c r="Y22" s="397"/>
      <c r="AC22" s="57"/>
    </row>
    <row r="23" spans="1:29" ht="15" customHeight="1">
      <c r="A23" s="27" t="s">
        <v>21</v>
      </c>
      <c r="N23" s="397">
        <v>0</v>
      </c>
      <c r="O23" s="397"/>
      <c r="P23" s="397"/>
      <c r="Q23" s="397"/>
      <c r="R23" s="397"/>
      <c r="S23" s="397"/>
      <c r="T23" s="397">
        <v>0</v>
      </c>
      <c r="U23" s="397"/>
      <c r="V23" s="397"/>
      <c r="W23" s="397"/>
      <c r="X23" s="397"/>
      <c r="Y23" s="397"/>
    </row>
    <row r="24" spans="1:29" ht="15" customHeight="1">
      <c r="A24" s="395" t="s">
        <v>134</v>
      </c>
      <c r="B24" s="395"/>
      <c r="C24" s="395"/>
      <c r="D24" s="395"/>
      <c r="E24" s="395"/>
      <c r="F24" s="395"/>
      <c r="G24" s="395"/>
      <c r="H24" s="395"/>
      <c r="I24" s="395"/>
      <c r="J24" s="395"/>
      <c r="K24" s="395"/>
      <c r="L24" s="395"/>
      <c r="M24" s="395"/>
      <c r="N24" s="396">
        <f>N16+N20+N23</f>
        <v>211625874446</v>
      </c>
      <c r="O24" s="396"/>
      <c r="P24" s="396"/>
      <c r="Q24" s="396"/>
      <c r="R24" s="396"/>
      <c r="S24" s="396"/>
      <c r="T24" s="396">
        <f>T16+T20+T23</f>
        <v>157887269552</v>
      </c>
      <c r="U24" s="396"/>
      <c r="V24" s="396"/>
      <c r="W24" s="396"/>
      <c r="X24" s="396"/>
      <c r="Y24" s="396"/>
    </row>
    <row r="25" spans="1:29" ht="15" customHeight="1"/>
    <row r="26" spans="1:29" ht="15" customHeight="1">
      <c r="A26" s="50" t="s">
        <v>22</v>
      </c>
      <c r="N26" s="404" t="s">
        <v>5</v>
      </c>
      <c r="O26" s="404"/>
      <c r="P26" s="404"/>
      <c r="Q26" s="404"/>
      <c r="R26" s="404"/>
      <c r="S26" s="404"/>
      <c r="T26" s="404" t="s">
        <v>7</v>
      </c>
      <c r="U26" s="404"/>
      <c r="V26" s="404"/>
      <c r="W26" s="404"/>
      <c r="X26" s="404"/>
      <c r="Y26" s="404"/>
    </row>
    <row r="27" spans="1:29" ht="30" customHeight="1">
      <c r="N27" s="421" t="s">
        <v>23</v>
      </c>
      <c r="O27" s="421"/>
      <c r="P27" s="421"/>
      <c r="Q27" s="421"/>
      <c r="R27" s="405" t="s">
        <v>12</v>
      </c>
      <c r="S27" s="405"/>
      <c r="T27" s="421" t="s">
        <v>23</v>
      </c>
      <c r="U27" s="421"/>
      <c r="V27" s="421"/>
      <c r="W27" s="421"/>
      <c r="X27" s="405" t="s">
        <v>12</v>
      </c>
      <c r="Y27" s="405"/>
    </row>
    <row r="28" spans="1:29" ht="17.100000000000001" customHeight="1">
      <c r="A28" s="50" t="s">
        <v>24</v>
      </c>
      <c r="N28" s="396">
        <f>+SUM(N29:Q37)</f>
        <v>2043942350</v>
      </c>
      <c r="O28" s="396"/>
      <c r="P28" s="396"/>
      <c r="Q28" s="396"/>
      <c r="R28" s="396">
        <v>0</v>
      </c>
      <c r="S28" s="396"/>
      <c r="T28" s="396">
        <f>+SUM(T29:W37)</f>
        <v>8759143055</v>
      </c>
      <c r="U28" s="396"/>
      <c r="V28" s="396"/>
      <c r="W28" s="396"/>
      <c r="X28" s="396">
        <v>0</v>
      </c>
      <c r="Y28" s="396"/>
    </row>
    <row r="29" spans="1:29" ht="17.100000000000001" customHeight="1">
      <c r="A29" s="56" t="s">
        <v>25</v>
      </c>
      <c r="N29" s="397"/>
      <c r="O29" s="397"/>
      <c r="P29" s="397"/>
      <c r="Q29" s="397"/>
      <c r="R29" s="397">
        <v>0</v>
      </c>
      <c r="S29" s="397"/>
      <c r="T29" s="397">
        <v>0</v>
      </c>
      <c r="U29" s="397"/>
      <c r="V29" s="397"/>
      <c r="W29" s="397"/>
      <c r="X29" s="397">
        <v>0</v>
      </c>
      <c r="Y29" s="397"/>
    </row>
    <row r="30" spans="1:29" ht="17.100000000000001" customHeight="1">
      <c r="A30" s="56" t="s">
        <v>283</v>
      </c>
      <c r="N30" s="397">
        <v>412849719</v>
      </c>
      <c r="O30" s="397"/>
      <c r="P30" s="397"/>
      <c r="Q30" s="397"/>
      <c r="R30" s="397">
        <v>0</v>
      </c>
      <c r="S30" s="397"/>
      <c r="T30" s="397">
        <v>425115530</v>
      </c>
      <c r="U30" s="397"/>
      <c r="V30" s="397"/>
      <c r="W30" s="397"/>
      <c r="X30" s="397">
        <v>0</v>
      </c>
      <c r="Y30" s="397"/>
    </row>
    <row r="31" spans="1:29" ht="17.100000000000001" customHeight="1">
      <c r="A31" s="56" t="s">
        <v>27</v>
      </c>
      <c r="N31" s="397">
        <f>24235000+61416941+1026380</f>
        <v>86678321</v>
      </c>
      <c r="O31" s="397"/>
      <c r="P31" s="397"/>
      <c r="Q31" s="397"/>
      <c r="R31" s="397">
        <v>0</v>
      </c>
      <c r="S31" s="397"/>
      <c r="T31" s="397">
        <v>12367733</v>
      </c>
      <c r="U31" s="397"/>
      <c r="V31" s="397"/>
      <c r="W31" s="397"/>
      <c r="X31" s="397">
        <v>0</v>
      </c>
      <c r="Y31" s="397"/>
    </row>
    <row r="32" spans="1:29" ht="17.100000000000001" customHeight="1">
      <c r="A32" s="56" t="s">
        <v>278</v>
      </c>
      <c r="N32" s="397">
        <v>748604547</v>
      </c>
      <c r="O32" s="397"/>
      <c r="P32" s="397"/>
      <c r="Q32" s="397"/>
      <c r="R32" s="397">
        <v>0</v>
      </c>
      <c r="S32" s="397"/>
      <c r="T32" s="397">
        <v>1487023560</v>
      </c>
      <c r="U32" s="397"/>
      <c r="V32" s="397"/>
      <c r="W32" s="397"/>
      <c r="X32" s="397">
        <v>0</v>
      </c>
      <c r="Y32" s="397"/>
    </row>
    <row r="33" spans="1:25" ht="17.100000000000001" customHeight="1">
      <c r="A33" s="56" t="s">
        <v>279</v>
      </c>
      <c r="N33" s="397"/>
      <c r="O33" s="397"/>
      <c r="P33" s="397"/>
      <c r="Q33" s="397"/>
      <c r="R33" s="397">
        <v>0</v>
      </c>
      <c r="S33" s="397"/>
      <c r="T33" s="397">
        <v>6116205080</v>
      </c>
      <c r="U33" s="397"/>
      <c r="V33" s="397"/>
      <c r="W33" s="397"/>
      <c r="X33" s="397">
        <v>0</v>
      </c>
      <c r="Y33" s="397"/>
    </row>
    <row r="34" spans="1:25" ht="17.100000000000001" customHeight="1">
      <c r="A34" s="56" t="s">
        <v>280</v>
      </c>
      <c r="N34" s="397">
        <v>203065704</v>
      </c>
      <c r="O34" s="397"/>
      <c r="P34" s="397"/>
      <c r="Q34" s="397"/>
      <c r="R34" s="397">
        <v>0</v>
      </c>
      <c r="S34" s="397"/>
      <c r="T34" s="397">
        <v>70558869</v>
      </c>
      <c r="U34" s="397"/>
      <c r="V34" s="397"/>
      <c r="W34" s="397"/>
      <c r="X34" s="397">
        <v>0</v>
      </c>
      <c r="Y34" s="397"/>
    </row>
    <row r="35" spans="1:25" ht="17.100000000000001" customHeight="1">
      <c r="A35" s="56" t="s">
        <v>281</v>
      </c>
      <c r="N35" s="397">
        <v>435722270</v>
      </c>
      <c r="O35" s="397"/>
      <c r="P35" s="397"/>
      <c r="Q35" s="397"/>
      <c r="R35" s="397">
        <v>0</v>
      </c>
      <c r="S35" s="397"/>
      <c r="T35" s="397">
        <v>383557184</v>
      </c>
      <c r="U35" s="397"/>
      <c r="V35" s="397"/>
      <c r="W35" s="397"/>
      <c r="X35" s="397">
        <v>0</v>
      </c>
      <c r="Y35" s="397"/>
    </row>
    <row r="36" spans="1:25" ht="17.100000000000001" customHeight="1">
      <c r="A36" s="56" t="s">
        <v>282</v>
      </c>
      <c r="N36" s="397"/>
      <c r="O36" s="397"/>
      <c r="P36" s="397"/>
      <c r="Q36" s="397"/>
      <c r="R36" s="397">
        <v>0</v>
      </c>
      <c r="S36" s="397"/>
      <c r="T36" s="397">
        <v>227796567</v>
      </c>
      <c r="U36" s="397"/>
      <c r="V36" s="397"/>
      <c r="W36" s="397"/>
      <c r="X36" s="397">
        <v>0</v>
      </c>
      <c r="Y36" s="397"/>
    </row>
    <row r="37" spans="1:25" ht="17.100000000000001" customHeight="1">
      <c r="A37" s="56" t="s">
        <v>31</v>
      </c>
      <c r="N37" s="397">
        <v>157021789</v>
      </c>
      <c r="O37" s="397"/>
      <c r="P37" s="397"/>
      <c r="Q37" s="397"/>
      <c r="R37" s="397">
        <v>0</v>
      </c>
      <c r="S37" s="397"/>
      <c r="T37" s="397">
        <v>36518532</v>
      </c>
      <c r="U37" s="397"/>
      <c r="V37" s="397"/>
      <c r="W37" s="397"/>
      <c r="X37" s="397">
        <v>0</v>
      </c>
      <c r="Y37" s="397"/>
    </row>
    <row r="38" spans="1:25" ht="17.100000000000001" customHeight="1">
      <c r="A38" s="50" t="s">
        <v>32</v>
      </c>
      <c r="N38" s="396">
        <f>SUM(N39:Q45)</f>
        <v>26693771000</v>
      </c>
      <c r="O38" s="396"/>
      <c r="P38" s="396"/>
      <c r="Q38" s="396"/>
      <c r="R38" s="396">
        <v>0</v>
      </c>
      <c r="S38" s="396"/>
      <c r="T38" s="396">
        <f>SUM(T39:W45)</f>
        <v>24077253000</v>
      </c>
      <c r="U38" s="396"/>
      <c r="V38" s="396"/>
      <c r="W38" s="396"/>
      <c r="X38" s="397">
        <v>0</v>
      </c>
      <c r="Y38" s="397"/>
    </row>
    <row r="39" spans="1:25" ht="17.100000000000001" customHeight="1">
      <c r="A39" s="56" t="s">
        <v>25</v>
      </c>
      <c r="N39" s="397">
        <v>0</v>
      </c>
      <c r="O39" s="397"/>
      <c r="P39" s="397"/>
      <c r="Q39" s="397"/>
      <c r="R39" s="397">
        <v>0</v>
      </c>
      <c r="S39" s="397"/>
      <c r="T39" s="397">
        <v>0</v>
      </c>
      <c r="U39" s="397"/>
      <c r="V39" s="397"/>
      <c r="W39" s="397"/>
      <c r="X39" s="397">
        <v>0</v>
      </c>
      <c r="Y39" s="397"/>
    </row>
    <row r="40" spans="1:25" ht="17.100000000000001" customHeight="1">
      <c r="A40" s="56" t="s">
        <v>26</v>
      </c>
      <c r="N40" s="397">
        <v>0</v>
      </c>
      <c r="O40" s="397"/>
      <c r="P40" s="397"/>
      <c r="Q40" s="397"/>
      <c r="R40" s="397">
        <v>0</v>
      </c>
      <c r="S40" s="397"/>
      <c r="T40" s="397">
        <v>0</v>
      </c>
      <c r="U40" s="397"/>
      <c r="V40" s="397"/>
      <c r="W40" s="397"/>
      <c r="X40" s="397">
        <v>0</v>
      </c>
      <c r="Y40" s="397"/>
    </row>
    <row r="41" spans="1:25" ht="17.100000000000001" customHeight="1">
      <c r="A41" s="56" t="s">
        <v>27</v>
      </c>
      <c r="N41" s="397">
        <v>0</v>
      </c>
      <c r="O41" s="397"/>
      <c r="P41" s="397"/>
      <c r="Q41" s="397"/>
      <c r="R41" s="397">
        <v>0</v>
      </c>
      <c r="S41" s="397"/>
      <c r="T41" s="397">
        <v>0</v>
      </c>
      <c r="U41" s="397"/>
      <c r="V41" s="397"/>
      <c r="W41" s="397"/>
      <c r="X41" s="397">
        <v>0</v>
      </c>
      <c r="Y41" s="397"/>
    </row>
    <row r="42" spans="1:25" ht="17.100000000000001" customHeight="1">
      <c r="A42" s="56" t="s">
        <v>28</v>
      </c>
      <c r="N42" s="397">
        <v>26693771000</v>
      </c>
      <c r="O42" s="397"/>
      <c r="P42" s="397"/>
      <c r="Q42" s="397"/>
      <c r="R42" s="397">
        <v>0</v>
      </c>
      <c r="S42" s="397"/>
      <c r="T42" s="397">
        <v>24077253000</v>
      </c>
      <c r="U42" s="397"/>
      <c r="V42" s="397"/>
      <c r="W42" s="397"/>
      <c r="X42" s="397">
        <v>0</v>
      </c>
      <c r="Y42" s="397"/>
    </row>
    <row r="43" spans="1:25" ht="17.100000000000001" customHeight="1">
      <c r="A43" s="56" t="s">
        <v>29</v>
      </c>
      <c r="N43" s="397">
        <v>0</v>
      </c>
      <c r="O43" s="397"/>
      <c r="P43" s="397"/>
      <c r="Q43" s="397"/>
      <c r="R43" s="397">
        <v>0</v>
      </c>
      <c r="S43" s="397"/>
      <c r="T43" s="397">
        <v>0</v>
      </c>
      <c r="U43" s="397"/>
      <c r="V43" s="397"/>
      <c r="W43" s="397"/>
      <c r="X43" s="397">
        <v>0</v>
      </c>
      <c r="Y43" s="397"/>
    </row>
    <row r="44" spans="1:25" ht="17.100000000000001" customHeight="1">
      <c r="A44" s="56" t="s">
        <v>30</v>
      </c>
      <c r="N44" s="397">
        <v>0</v>
      </c>
      <c r="O44" s="397"/>
      <c r="P44" s="397"/>
      <c r="Q44" s="397"/>
      <c r="R44" s="397">
        <v>0</v>
      </c>
      <c r="S44" s="397"/>
      <c r="T44" s="397">
        <v>0</v>
      </c>
      <c r="U44" s="397"/>
      <c r="V44" s="397"/>
      <c r="W44" s="397"/>
      <c r="X44" s="397">
        <v>0</v>
      </c>
      <c r="Y44" s="397"/>
    </row>
    <row r="45" spans="1:25" ht="17.100000000000001" customHeight="1">
      <c r="A45" s="56" t="s">
        <v>31</v>
      </c>
      <c r="N45" s="397">
        <v>0</v>
      </c>
      <c r="O45" s="397"/>
      <c r="P45" s="397"/>
      <c r="Q45" s="397"/>
      <c r="R45" s="397">
        <v>0</v>
      </c>
      <c r="S45" s="397"/>
      <c r="T45" s="397">
        <v>0</v>
      </c>
      <c r="U45" s="397"/>
      <c r="V45" s="397"/>
      <c r="W45" s="397"/>
      <c r="X45" s="397">
        <v>0</v>
      </c>
      <c r="Y45" s="397"/>
    </row>
    <row r="46" spans="1:25" ht="17.100000000000001" customHeight="1">
      <c r="A46" s="395" t="s">
        <v>8</v>
      </c>
      <c r="B46" s="395"/>
      <c r="C46" s="395"/>
      <c r="D46" s="395"/>
      <c r="E46" s="395"/>
      <c r="F46" s="395"/>
      <c r="G46" s="395"/>
      <c r="H46" s="395"/>
      <c r="I46" s="395"/>
      <c r="J46" s="395"/>
      <c r="K46" s="395"/>
      <c r="L46" s="395"/>
      <c r="M46" s="395"/>
      <c r="N46" s="420">
        <f>+N28+N38</f>
        <v>28737713350</v>
      </c>
      <c r="O46" s="395"/>
      <c r="P46" s="395"/>
      <c r="Q46" s="395"/>
      <c r="R46" s="397">
        <v>0</v>
      </c>
      <c r="S46" s="397"/>
      <c r="T46" s="420">
        <f>+T28+T38</f>
        <v>32836396055</v>
      </c>
      <c r="U46" s="395"/>
      <c r="V46" s="395"/>
      <c r="W46" s="395"/>
      <c r="X46" s="397">
        <v>0</v>
      </c>
      <c r="Y46" s="397"/>
    </row>
    <row r="47" spans="1:25" ht="15" customHeight="1">
      <c r="N47" s="404"/>
      <c r="O47" s="404"/>
      <c r="P47" s="404"/>
      <c r="Q47" s="404"/>
      <c r="R47" s="404"/>
      <c r="S47" s="404"/>
      <c r="T47" s="404"/>
      <c r="U47" s="404"/>
      <c r="V47" s="404"/>
      <c r="W47" s="404"/>
      <c r="X47" s="404"/>
      <c r="Y47" s="404"/>
    </row>
    <row r="48" spans="1:25" ht="18.95" customHeight="1">
      <c r="A48" s="50" t="s">
        <v>33</v>
      </c>
      <c r="N48" s="404" t="s">
        <v>5</v>
      </c>
      <c r="O48" s="404"/>
      <c r="P48" s="404"/>
      <c r="Q48" s="404"/>
      <c r="R48" s="404"/>
      <c r="S48" s="404"/>
      <c r="T48" s="404" t="s">
        <v>7</v>
      </c>
      <c r="U48" s="404"/>
      <c r="V48" s="404"/>
      <c r="W48" s="404"/>
      <c r="X48" s="404"/>
      <c r="Y48" s="404"/>
    </row>
    <row r="49" spans="1:25" ht="18.95" customHeight="1">
      <c r="N49" s="421" t="s">
        <v>34</v>
      </c>
      <c r="O49" s="421"/>
      <c r="P49" s="421"/>
      <c r="Q49" s="421" t="s">
        <v>23</v>
      </c>
      <c r="R49" s="421"/>
      <c r="S49" s="421"/>
      <c r="T49" s="421" t="s">
        <v>34</v>
      </c>
      <c r="U49" s="421"/>
      <c r="V49" s="421"/>
      <c r="W49" s="421" t="s">
        <v>23</v>
      </c>
      <c r="X49" s="421"/>
      <c r="Y49" s="421"/>
    </row>
    <row r="50" spans="1:25" ht="18.95" customHeight="1">
      <c r="A50" s="27" t="s">
        <v>35</v>
      </c>
      <c r="N50" s="397">
        <v>0</v>
      </c>
      <c r="O50" s="397"/>
      <c r="P50" s="397"/>
      <c r="Q50" s="397">
        <v>0</v>
      </c>
      <c r="R50" s="397"/>
      <c r="S50" s="397"/>
      <c r="T50" s="397">
        <v>0</v>
      </c>
      <c r="U50" s="397"/>
      <c r="V50" s="397"/>
      <c r="W50" s="397">
        <v>0</v>
      </c>
      <c r="X50" s="397"/>
      <c r="Y50" s="397"/>
    </row>
    <row r="51" spans="1:25" ht="18.95" customHeight="1">
      <c r="A51" s="27" t="s">
        <v>36</v>
      </c>
      <c r="N51" s="397">
        <v>0</v>
      </c>
      <c r="O51" s="397"/>
      <c r="P51" s="397"/>
      <c r="Q51" s="397">
        <v>0</v>
      </c>
      <c r="R51" s="397"/>
      <c r="S51" s="397"/>
      <c r="T51" s="397">
        <v>0</v>
      </c>
      <c r="U51" s="397"/>
      <c r="V51" s="397"/>
      <c r="W51" s="397">
        <v>0</v>
      </c>
      <c r="X51" s="397"/>
      <c r="Y51" s="397"/>
    </row>
    <row r="52" spans="1:25" ht="18.95" customHeight="1">
      <c r="A52" s="27" t="s">
        <v>37</v>
      </c>
      <c r="N52" s="397">
        <v>0</v>
      </c>
      <c r="O52" s="397"/>
      <c r="P52" s="397"/>
      <c r="Q52" s="397">
        <v>0</v>
      </c>
      <c r="R52" s="397"/>
      <c r="S52" s="397"/>
      <c r="T52" s="397">
        <v>0</v>
      </c>
      <c r="U52" s="397"/>
      <c r="V52" s="397"/>
      <c r="W52" s="397">
        <v>0</v>
      </c>
      <c r="X52" s="397"/>
      <c r="Y52" s="397"/>
    </row>
    <row r="53" spans="1:25" ht="18.95" customHeight="1">
      <c r="A53" s="27" t="s">
        <v>38</v>
      </c>
      <c r="N53" s="397">
        <v>0</v>
      </c>
      <c r="O53" s="397"/>
      <c r="P53" s="397"/>
      <c r="Q53" s="397">
        <v>0</v>
      </c>
      <c r="R53" s="397"/>
      <c r="S53" s="397"/>
      <c r="T53" s="397">
        <v>0</v>
      </c>
      <c r="U53" s="397"/>
      <c r="V53" s="397"/>
      <c r="W53" s="397">
        <v>0</v>
      </c>
      <c r="X53" s="397"/>
      <c r="Y53" s="397"/>
    </row>
    <row r="54" spans="1:25" ht="18.95" customHeight="1"/>
    <row r="55" spans="1:25" ht="18.95" customHeight="1">
      <c r="A55" s="50" t="s">
        <v>39</v>
      </c>
      <c r="N55" s="404" t="s">
        <v>5</v>
      </c>
      <c r="O55" s="404"/>
      <c r="P55" s="404"/>
      <c r="Q55" s="404"/>
      <c r="R55" s="404"/>
      <c r="S55" s="404"/>
      <c r="T55" s="404" t="s">
        <v>7</v>
      </c>
      <c r="U55" s="404"/>
      <c r="V55" s="404"/>
      <c r="W55" s="404"/>
      <c r="X55" s="404"/>
      <c r="Y55" s="404"/>
    </row>
    <row r="56" spans="1:25" ht="38.1" customHeight="1">
      <c r="N56" s="421" t="s">
        <v>10</v>
      </c>
      <c r="O56" s="421"/>
      <c r="P56" s="421"/>
      <c r="Q56" s="405" t="s">
        <v>40</v>
      </c>
      <c r="R56" s="405"/>
      <c r="S56" s="405"/>
      <c r="T56" s="421" t="s">
        <v>10</v>
      </c>
      <c r="U56" s="421"/>
      <c r="V56" s="421"/>
      <c r="W56" s="405" t="s">
        <v>40</v>
      </c>
      <c r="X56" s="405"/>
      <c r="Y56" s="405"/>
    </row>
    <row r="57" spans="1:25" ht="57" customHeight="1">
      <c r="A57" s="418" t="s">
        <v>41</v>
      </c>
      <c r="B57" s="418"/>
      <c r="C57" s="418"/>
      <c r="D57" s="418"/>
      <c r="E57" s="418"/>
      <c r="F57" s="418"/>
      <c r="G57" s="418"/>
      <c r="H57" s="418"/>
      <c r="I57" s="418"/>
      <c r="J57" s="418"/>
      <c r="K57" s="418"/>
      <c r="L57" s="418"/>
      <c r="M57" s="418"/>
      <c r="N57" s="397"/>
      <c r="O57" s="397"/>
      <c r="P57" s="397"/>
      <c r="Q57" s="397"/>
      <c r="R57" s="397"/>
      <c r="S57" s="397"/>
      <c r="T57" s="397"/>
      <c r="U57" s="397"/>
      <c r="V57" s="397"/>
      <c r="W57" s="397"/>
      <c r="X57" s="397"/>
      <c r="Y57" s="397"/>
    </row>
    <row r="58" spans="1:25" ht="18.95" customHeight="1">
      <c r="B58" s="400" t="s">
        <v>42</v>
      </c>
      <c r="C58" s="400"/>
      <c r="D58" s="400"/>
      <c r="E58" s="400"/>
      <c r="F58" s="400"/>
      <c r="G58" s="400"/>
      <c r="H58" s="400"/>
      <c r="I58" s="400"/>
      <c r="J58" s="400"/>
      <c r="K58" s="400"/>
      <c r="L58" s="400"/>
      <c r="M58" s="400"/>
      <c r="N58" s="397"/>
      <c r="O58" s="397"/>
      <c r="P58" s="397"/>
      <c r="Q58" s="397"/>
      <c r="R58" s="397"/>
      <c r="S58" s="397"/>
      <c r="T58" s="397"/>
      <c r="U58" s="397"/>
      <c r="V58" s="397"/>
      <c r="W58" s="397"/>
      <c r="X58" s="397"/>
      <c r="Y58" s="397"/>
    </row>
    <row r="59" spans="1:25" ht="18.95" customHeight="1">
      <c r="B59" s="400" t="s">
        <v>42</v>
      </c>
      <c r="C59" s="400"/>
      <c r="D59" s="400"/>
      <c r="E59" s="400"/>
      <c r="F59" s="400"/>
      <c r="G59" s="400"/>
      <c r="H59" s="400"/>
      <c r="I59" s="400"/>
      <c r="J59" s="400"/>
      <c r="K59" s="400"/>
      <c r="L59" s="400"/>
      <c r="M59" s="400"/>
      <c r="N59" s="397"/>
      <c r="O59" s="397"/>
      <c r="P59" s="397"/>
      <c r="Q59" s="397"/>
      <c r="R59" s="397"/>
      <c r="S59" s="397"/>
      <c r="T59" s="397"/>
      <c r="U59" s="397"/>
      <c r="V59" s="397"/>
      <c r="W59" s="397"/>
      <c r="X59" s="397"/>
      <c r="Y59" s="397"/>
    </row>
    <row r="60" spans="1:25" ht="18.95" customHeight="1">
      <c r="B60" s="400" t="s">
        <v>42</v>
      </c>
      <c r="C60" s="400"/>
      <c r="D60" s="400"/>
      <c r="E60" s="400"/>
      <c r="F60" s="400"/>
      <c r="G60" s="400"/>
      <c r="H60" s="400"/>
      <c r="I60" s="400"/>
      <c r="J60" s="400"/>
      <c r="K60" s="400"/>
      <c r="L60" s="400"/>
      <c r="M60" s="400"/>
      <c r="N60" s="397"/>
      <c r="O60" s="397"/>
      <c r="P60" s="397"/>
      <c r="Q60" s="397"/>
      <c r="R60" s="397"/>
      <c r="S60" s="397"/>
      <c r="T60" s="397"/>
      <c r="U60" s="397"/>
      <c r="V60" s="397"/>
      <c r="W60" s="397"/>
      <c r="X60" s="397"/>
      <c r="Y60" s="397"/>
    </row>
    <row r="61" spans="1:25" ht="57" customHeight="1">
      <c r="A61" s="418" t="s">
        <v>43</v>
      </c>
      <c r="B61" s="418"/>
      <c r="C61" s="418"/>
      <c r="D61" s="418"/>
      <c r="E61" s="418"/>
      <c r="F61" s="418"/>
      <c r="G61" s="418"/>
      <c r="H61" s="418"/>
      <c r="I61" s="418"/>
      <c r="J61" s="418"/>
      <c r="K61" s="418"/>
      <c r="L61" s="418"/>
      <c r="M61" s="418"/>
      <c r="N61" s="397"/>
      <c r="O61" s="397"/>
      <c r="P61" s="397"/>
      <c r="Q61" s="397"/>
      <c r="R61" s="397"/>
      <c r="S61" s="397"/>
      <c r="T61" s="397"/>
      <c r="U61" s="397"/>
      <c r="V61" s="397"/>
      <c r="W61" s="397"/>
      <c r="X61" s="397"/>
      <c r="Y61" s="397"/>
    </row>
    <row r="62" spans="1:25" ht="18.95" customHeight="1">
      <c r="A62" s="56" t="s">
        <v>44</v>
      </c>
      <c r="N62" s="397"/>
      <c r="O62" s="397"/>
      <c r="P62" s="397"/>
      <c r="Q62" s="397"/>
      <c r="R62" s="397"/>
      <c r="S62" s="397"/>
      <c r="T62" s="397"/>
      <c r="U62" s="397"/>
      <c r="V62" s="397"/>
      <c r="W62" s="397"/>
      <c r="X62" s="397"/>
      <c r="Y62" s="397"/>
    </row>
    <row r="63" spans="1:25" ht="18.95" customHeight="1">
      <c r="A63" s="395" t="s">
        <v>8</v>
      </c>
      <c r="B63" s="395"/>
      <c r="C63" s="395"/>
      <c r="D63" s="395"/>
      <c r="E63" s="395"/>
      <c r="F63" s="395"/>
      <c r="G63" s="395"/>
      <c r="H63" s="395"/>
      <c r="I63" s="395"/>
      <c r="J63" s="395"/>
      <c r="K63" s="395"/>
      <c r="L63" s="395"/>
      <c r="M63" s="395"/>
      <c r="N63" s="396"/>
      <c r="O63" s="396"/>
      <c r="P63" s="396"/>
      <c r="Q63" s="396"/>
      <c r="R63" s="396"/>
      <c r="S63" s="396"/>
      <c r="T63" s="396"/>
      <c r="U63" s="396"/>
      <c r="V63" s="396"/>
      <c r="W63" s="396"/>
      <c r="X63" s="396"/>
      <c r="Y63" s="396"/>
    </row>
    <row r="64" spans="1:25" ht="18.95" customHeight="1">
      <c r="A64" s="50" t="s">
        <v>45</v>
      </c>
      <c r="N64" s="404" t="s">
        <v>5</v>
      </c>
      <c r="O64" s="404"/>
      <c r="P64" s="404"/>
      <c r="Q64" s="404"/>
      <c r="R64" s="404"/>
      <c r="S64" s="404"/>
      <c r="T64" s="404" t="s">
        <v>7</v>
      </c>
      <c r="U64" s="404"/>
      <c r="V64" s="404"/>
      <c r="W64" s="404"/>
      <c r="X64" s="404"/>
      <c r="Y64" s="404"/>
    </row>
    <row r="65" spans="1:25" ht="38.1" customHeight="1">
      <c r="N65" s="421" t="s">
        <v>10</v>
      </c>
      <c r="O65" s="421"/>
      <c r="P65" s="421"/>
      <c r="Q65" s="421"/>
      <c r="R65" s="405" t="s">
        <v>12</v>
      </c>
      <c r="S65" s="405"/>
      <c r="T65" s="421" t="s">
        <v>10</v>
      </c>
      <c r="U65" s="421"/>
      <c r="V65" s="421"/>
      <c r="W65" s="421"/>
      <c r="X65" s="405" t="s">
        <v>12</v>
      </c>
      <c r="Y65" s="405"/>
    </row>
    <row r="66" spans="1:25" ht="18.95" customHeight="1">
      <c r="A66" s="56" t="s">
        <v>46</v>
      </c>
      <c r="N66" s="412">
        <v>18563008818</v>
      </c>
      <c r="O66" s="412"/>
      <c r="P66" s="412"/>
      <c r="Q66" s="412"/>
      <c r="R66" s="412"/>
      <c r="S66" s="412"/>
      <c r="T66" s="412">
        <v>18991883245</v>
      </c>
      <c r="U66" s="412"/>
      <c r="V66" s="412"/>
      <c r="W66" s="412"/>
      <c r="X66" s="412">
        <v>0</v>
      </c>
      <c r="Y66" s="412"/>
    </row>
    <row r="67" spans="1:25" ht="18.95" customHeight="1">
      <c r="A67" s="56" t="s">
        <v>47</v>
      </c>
      <c r="N67" s="412">
        <v>346796196</v>
      </c>
      <c r="O67" s="412"/>
      <c r="P67" s="412"/>
      <c r="Q67" s="412"/>
      <c r="R67" s="412">
        <v>0</v>
      </c>
      <c r="S67" s="412"/>
      <c r="T67" s="412">
        <v>175791196</v>
      </c>
      <c r="U67" s="412"/>
      <c r="V67" s="412"/>
      <c r="W67" s="412"/>
      <c r="X67" s="412">
        <v>0</v>
      </c>
      <c r="Y67" s="412"/>
    </row>
    <row r="68" spans="1:25" ht="18.95" customHeight="1">
      <c r="A68" s="56" t="s">
        <v>48</v>
      </c>
      <c r="N68" s="412">
        <v>75429946851</v>
      </c>
      <c r="O68" s="412"/>
      <c r="P68" s="412"/>
      <c r="Q68" s="412"/>
      <c r="R68" s="412">
        <v>0</v>
      </c>
      <c r="S68" s="412"/>
      <c r="T68" s="412">
        <v>99609695460</v>
      </c>
      <c r="U68" s="412"/>
      <c r="V68" s="412"/>
      <c r="W68" s="412"/>
      <c r="X68" s="412">
        <v>0</v>
      </c>
      <c r="Y68" s="412"/>
    </row>
    <row r="69" spans="1:25" ht="18.95" customHeight="1">
      <c r="A69" s="56" t="s">
        <v>49</v>
      </c>
      <c r="N69" s="412">
        <v>25946250381</v>
      </c>
      <c r="O69" s="412"/>
      <c r="P69" s="412"/>
      <c r="Q69" s="412"/>
      <c r="R69" s="412">
        <v>0</v>
      </c>
      <c r="S69" s="412"/>
      <c r="T69" s="412">
        <v>25214388561</v>
      </c>
      <c r="U69" s="412"/>
      <c r="V69" s="412"/>
      <c r="W69" s="412"/>
      <c r="X69" s="412">
        <v>0</v>
      </c>
      <c r="Y69" s="412"/>
    </row>
    <row r="70" spans="1:25" ht="18.95" customHeight="1">
      <c r="A70" s="395" t="s">
        <v>8</v>
      </c>
      <c r="B70" s="395"/>
      <c r="C70" s="395"/>
      <c r="D70" s="395"/>
      <c r="E70" s="395"/>
      <c r="F70" s="395"/>
      <c r="G70" s="395"/>
      <c r="H70" s="395"/>
      <c r="I70" s="395"/>
      <c r="J70" s="395"/>
      <c r="K70" s="395"/>
      <c r="L70" s="395"/>
      <c r="M70" s="395"/>
      <c r="N70" s="413">
        <f>N66+N67+N68+N69</f>
        <v>120286002246</v>
      </c>
      <c r="O70" s="413"/>
      <c r="P70" s="413"/>
      <c r="Q70" s="413"/>
      <c r="R70" s="414">
        <v>0</v>
      </c>
      <c r="S70" s="414"/>
      <c r="T70" s="413">
        <f>SUM(T66:W69)</f>
        <v>143991758462</v>
      </c>
      <c r="U70" s="413"/>
      <c r="V70" s="413"/>
      <c r="W70" s="413"/>
      <c r="X70" s="412">
        <v>0</v>
      </c>
      <c r="Y70" s="412"/>
    </row>
    <row r="71" spans="1:25" ht="18.95" customHeight="1">
      <c r="A71" s="56"/>
    </row>
    <row r="72" spans="1:25" ht="18.95" customHeight="1">
      <c r="A72" s="50" t="s">
        <v>50</v>
      </c>
      <c r="N72" s="404" t="s">
        <v>5</v>
      </c>
      <c r="O72" s="404"/>
      <c r="P72" s="404"/>
      <c r="Q72" s="404"/>
      <c r="R72" s="404"/>
      <c r="S72" s="404"/>
      <c r="T72" s="404" t="s">
        <v>7</v>
      </c>
      <c r="U72" s="404"/>
      <c r="V72" s="404"/>
      <c r="W72" s="404"/>
      <c r="X72" s="404"/>
      <c r="Y72" s="404"/>
    </row>
    <row r="73" spans="1:25" ht="33.950000000000003" customHeight="1">
      <c r="A73" s="56"/>
      <c r="N73" s="421" t="s">
        <v>10</v>
      </c>
      <c r="O73" s="421"/>
      <c r="P73" s="421"/>
      <c r="Q73" s="405" t="s">
        <v>40</v>
      </c>
      <c r="R73" s="405"/>
      <c r="S73" s="405"/>
      <c r="T73" s="421" t="s">
        <v>10</v>
      </c>
      <c r="U73" s="421"/>
      <c r="V73" s="421"/>
      <c r="W73" s="405" t="s">
        <v>40</v>
      </c>
      <c r="X73" s="405"/>
      <c r="Y73" s="405"/>
    </row>
    <row r="74" spans="1:25" ht="17.100000000000001" customHeight="1">
      <c r="A74" s="27" t="s">
        <v>51</v>
      </c>
      <c r="N74" s="397"/>
      <c r="O74" s="397"/>
      <c r="P74" s="397"/>
      <c r="Q74" s="397"/>
      <c r="R74" s="397"/>
      <c r="S74" s="397"/>
      <c r="T74" s="397"/>
      <c r="U74" s="397"/>
      <c r="V74" s="397"/>
      <c r="W74" s="397"/>
      <c r="X74" s="397"/>
      <c r="Y74" s="397"/>
    </row>
    <row r="75" spans="1:25" ht="33.950000000000003" customHeight="1">
      <c r="A75" s="406" t="s">
        <v>52</v>
      </c>
      <c r="B75" s="406"/>
      <c r="C75" s="406"/>
      <c r="D75" s="406"/>
      <c r="E75" s="406"/>
      <c r="F75" s="406"/>
      <c r="G75" s="406"/>
      <c r="H75" s="406"/>
      <c r="I75" s="406"/>
      <c r="J75" s="406"/>
      <c r="K75" s="406"/>
      <c r="L75" s="406"/>
      <c r="M75" s="406"/>
      <c r="N75" s="410">
        <f>SUM(N76:P81)</f>
        <v>7064591100</v>
      </c>
      <c r="O75" s="410"/>
      <c r="P75" s="410"/>
      <c r="Q75" s="410">
        <f>+N75</f>
        <v>7064591100</v>
      </c>
      <c r="R75" s="410"/>
      <c r="S75" s="410"/>
      <c r="T75" s="410">
        <f>SUM(T76:V78)</f>
        <v>8752146834</v>
      </c>
      <c r="U75" s="410"/>
      <c r="V75" s="410"/>
      <c r="W75" s="410">
        <f>SUM(W76:Y78)</f>
        <v>8752146834</v>
      </c>
      <c r="X75" s="410"/>
      <c r="Y75" s="410"/>
    </row>
    <row r="76" spans="1:25" ht="18.95" customHeight="1">
      <c r="A76" s="27" t="s">
        <v>284</v>
      </c>
      <c r="N76" s="410"/>
      <c r="O76" s="410"/>
      <c r="P76" s="410"/>
      <c r="Q76" s="410"/>
      <c r="R76" s="410"/>
      <c r="S76" s="410"/>
      <c r="T76" s="410"/>
      <c r="U76" s="410"/>
      <c r="V76" s="410"/>
      <c r="W76" s="410"/>
      <c r="X76" s="410"/>
      <c r="Y76" s="410"/>
    </row>
    <row r="77" spans="1:25" ht="18.95" customHeight="1">
      <c r="A77" s="56" t="s">
        <v>285</v>
      </c>
      <c r="N77" s="410">
        <f>725290400+171703405+2928545455</f>
        <v>3825539260</v>
      </c>
      <c r="O77" s="410"/>
      <c r="P77" s="410"/>
      <c r="Q77" s="410">
        <f>+N77</f>
        <v>3825539260</v>
      </c>
      <c r="R77" s="410"/>
      <c r="S77" s="410"/>
      <c r="T77" s="410">
        <v>8462146834</v>
      </c>
      <c r="U77" s="410"/>
      <c r="V77" s="410"/>
      <c r="W77" s="410">
        <f>+T77</f>
        <v>8462146834</v>
      </c>
      <c r="X77" s="410"/>
      <c r="Y77" s="410"/>
    </row>
    <row r="78" spans="1:25" ht="18.95" customHeight="1">
      <c r="A78" s="56" t="s">
        <v>286</v>
      </c>
      <c r="N78" s="410">
        <v>290000000</v>
      </c>
      <c r="O78" s="410"/>
      <c r="P78" s="410"/>
      <c r="Q78" s="410">
        <f>+N78</f>
        <v>290000000</v>
      </c>
      <c r="R78" s="410"/>
      <c r="S78" s="410"/>
      <c r="T78" s="410">
        <v>290000000</v>
      </c>
      <c r="U78" s="410"/>
      <c r="V78" s="410"/>
      <c r="W78" s="410">
        <f>+T78</f>
        <v>290000000</v>
      </c>
      <c r="X78" s="410"/>
      <c r="Y78" s="410"/>
    </row>
    <row r="79" spans="1:25" ht="18.95" customHeight="1">
      <c r="A79" s="56" t="s">
        <v>341</v>
      </c>
      <c r="N79" s="410">
        <v>2680727000</v>
      </c>
      <c r="O79" s="410"/>
      <c r="P79" s="410"/>
      <c r="Q79" s="410">
        <f>N79</f>
        <v>2680727000</v>
      </c>
      <c r="R79" s="410"/>
      <c r="S79" s="410"/>
      <c r="T79" s="58"/>
      <c r="U79" s="58"/>
      <c r="V79" s="58"/>
      <c r="W79" s="58"/>
      <c r="X79" s="58"/>
      <c r="Y79" s="58"/>
    </row>
    <row r="80" spans="1:25" ht="18.95" customHeight="1">
      <c r="A80" s="56" t="s">
        <v>287</v>
      </c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</row>
    <row r="81" spans="1:25" ht="18.95" customHeight="1">
      <c r="A81" s="56" t="s">
        <v>53</v>
      </c>
      <c r="N81" s="410">
        <v>268324840</v>
      </c>
      <c r="O81" s="410"/>
      <c r="P81" s="410"/>
      <c r="Q81" s="410">
        <f>N81</f>
        <v>268324840</v>
      </c>
      <c r="R81" s="410"/>
      <c r="S81" s="410"/>
      <c r="T81" s="410"/>
      <c r="U81" s="410"/>
      <c r="V81" s="410"/>
      <c r="W81" s="410"/>
      <c r="X81" s="410"/>
      <c r="Y81" s="410"/>
    </row>
    <row r="82" spans="1:25" ht="18.95" customHeight="1">
      <c r="A82" s="395" t="s">
        <v>8</v>
      </c>
      <c r="B82" s="395"/>
      <c r="C82" s="395"/>
      <c r="D82" s="395"/>
      <c r="E82" s="395"/>
      <c r="F82" s="395"/>
      <c r="G82" s="395"/>
      <c r="H82" s="395"/>
      <c r="I82" s="395"/>
      <c r="J82" s="395"/>
      <c r="K82" s="395"/>
      <c r="L82" s="395"/>
      <c r="M82" s="395"/>
      <c r="N82" s="454">
        <f>+N75+N74</f>
        <v>7064591100</v>
      </c>
      <c r="O82" s="454"/>
      <c r="P82" s="454"/>
      <c r="Q82" s="454">
        <f>+Q75+Q74</f>
        <v>7064591100</v>
      </c>
      <c r="R82" s="454"/>
      <c r="S82" s="454"/>
      <c r="T82" s="403">
        <f>+T75+T74</f>
        <v>8752146834</v>
      </c>
      <c r="U82" s="403"/>
      <c r="V82" s="403"/>
      <c r="W82" s="446">
        <f>+W75+W74</f>
        <v>8752146834</v>
      </c>
      <c r="X82" s="446"/>
      <c r="Y82" s="446"/>
    </row>
    <row r="83" spans="1:25" ht="15" customHeight="1"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</row>
    <row r="84" spans="1:25" ht="15" customHeight="1">
      <c r="A84" s="50" t="s">
        <v>54</v>
      </c>
    </row>
    <row r="85" spans="1:25" ht="30" customHeight="1">
      <c r="A85" s="445" t="s">
        <v>55</v>
      </c>
      <c r="B85" s="445"/>
      <c r="C85" s="445"/>
      <c r="D85" s="445"/>
      <c r="E85" s="445"/>
      <c r="F85" s="445"/>
      <c r="G85" s="445"/>
      <c r="H85" s="445"/>
      <c r="I85" s="445"/>
      <c r="J85" s="445" t="s">
        <v>56</v>
      </c>
      <c r="K85" s="445"/>
      <c r="L85" s="445"/>
      <c r="M85" s="445"/>
      <c r="N85" s="445" t="s">
        <v>326</v>
      </c>
      <c r="O85" s="445"/>
      <c r="P85" s="445"/>
      <c r="Q85" s="445"/>
      <c r="R85" s="445" t="s">
        <v>58</v>
      </c>
      <c r="S85" s="445"/>
      <c r="T85" s="445"/>
      <c r="U85" s="445"/>
      <c r="V85" s="445" t="s">
        <v>57</v>
      </c>
      <c r="W85" s="445"/>
      <c r="X85" s="445"/>
      <c r="Y85" s="445"/>
    </row>
    <row r="86" spans="1:25" ht="15" customHeight="1">
      <c r="A86" s="443" t="s">
        <v>59</v>
      </c>
      <c r="B86" s="443"/>
      <c r="C86" s="443"/>
      <c r="D86" s="443"/>
      <c r="E86" s="443"/>
      <c r="F86" s="443"/>
      <c r="G86" s="443"/>
      <c r="H86" s="443"/>
      <c r="I86" s="443"/>
      <c r="J86" s="439">
        <v>0</v>
      </c>
      <c r="K86" s="439"/>
      <c r="L86" s="439"/>
      <c r="M86" s="439"/>
      <c r="N86" s="439">
        <v>0</v>
      </c>
      <c r="O86" s="439"/>
      <c r="P86" s="439"/>
      <c r="Q86" s="439"/>
      <c r="R86" s="439">
        <v>0</v>
      </c>
      <c r="S86" s="439"/>
      <c r="T86" s="439"/>
      <c r="U86" s="439"/>
      <c r="V86" s="439">
        <v>0</v>
      </c>
      <c r="W86" s="439"/>
      <c r="X86" s="439"/>
      <c r="Y86" s="439"/>
    </row>
    <row r="87" spans="1:25" ht="15" customHeight="1">
      <c r="A87" s="441" t="s">
        <v>60</v>
      </c>
      <c r="B87" s="441"/>
      <c r="C87" s="441"/>
      <c r="D87" s="441"/>
      <c r="E87" s="441"/>
      <c r="F87" s="441"/>
      <c r="G87" s="441"/>
      <c r="H87" s="441"/>
      <c r="I87" s="441"/>
      <c r="J87" s="439">
        <v>0</v>
      </c>
      <c r="K87" s="439"/>
      <c r="L87" s="439"/>
      <c r="M87" s="439"/>
      <c r="N87" s="439">
        <v>0</v>
      </c>
      <c r="O87" s="439"/>
      <c r="P87" s="439"/>
      <c r="Q87" s="439"/>
      <c r="R87" s="439">
        <v>0</v>
      </c>
      <c r="S87" s="439"/>
      <c r="T87" s="439"/>
      <c r="U87" s="439"/>
      <c r="V87" s="439">
        <v>0</v>
      </c>
      <c r="W87" s="439"/>
      <c r="X87" s="439"/>
      <c r="Y87" s="439"/>
    </row>
    <row r="88" spans="1:25" ht="15" customHeight="1">
      <c r="A88" s="441" t="s">
        <v>61</v>
      </c>
      <c r="B88" s="441"/>
      <c r="C88" s="441"/>
      <c r="D88" s="441"/>
      <c r="E88" s="441"/>
      <c r="F88" s="441"/>
      <c r="G88" s="441"/>
      <c r="H88" s="441"/>
      <c r="I88" s="441"/>
      <c r="J88" s="439">
        <v>0</v>
      </c>
      <c r="K88" s="439"/>
      <c r="L88" s="439"/>
      <c r="M88" s="439"/>
      <c r="N88" s="439">
        <v>0</v>
      </c>
      <c r="O88" s="439"/>
      <c r="P88" s="439"/>
      <c r="Q88" s="439"/>
      <c r="R88" s="439">
        <v>0</v>
      </c>
      <c r="S88" s="439"/>
      <c r="T88" s="439"/>
      <c r="U88" s="439"/>
      <c r="V88" s="439">
        <v>0</v>
      </c>
      <c r="W88" s="439"/>
      <c r="X88" s="439"/>
      <c r="Y88" s="439"/>
    </row>
    <row r="89" spans="1:25" ht="15" customHeight="1">
      <c r="A89" s="441" t="s">
        <v>62</v>
      </c>
      <c r="B89" s="441"/>
      <c r="C89" s="441"/>
      <c r="D89" s="441"/>
      <c r="E89" s="441"/>
      <c r="F89" s="441"/>
      <c r="G89" s="441"/>
      <c r="H89" s="441"/>
      <c r="I89" s="441"/>
      <c r="J89" s="439">
        <v>0</v>
      </c>
      <c r="K89" s="439"/>
      <c r="L89" s="439"/>
      <c r="M89" s="439"/>
      <c r="N89" s="439">
        <v>0</v>
      </c>
      <c r="O89" s="439"/>
      <c r="P89" s="439"/>
      <c r="Q89" s="439"/>
      <c r="R89" s="439">
        <v>0</v>
      </c>
      <c r="S89" s="439"/>
      <c r="T89" s="439"/>
      <c r="U89" s="439"/>
      <c r="V89" s="439">
        <v>0</v>
      </c>
      <c r="W89" s="439"/>
      <c r="X89" s="439"/>
      <c r="Y89" s="439"/>
    </row>
    <row r="90" spans="1:25" ht="30" customHeight="1">
      <c r="A90" s="444" t="s">
        <v>63</v>
      </c>
      <c r="B90" s="444"/>
      <c r="C90" s="444"/>
      <c r="D90" s="444"/>
      <c r="E90" s="444"/>
      <c r="F90" s="444"/>
      <c r="G90" s="444"/>
      <c r="H90" s="444"/>
      <c r="I90" s="444"/>
      <c r="J90" s="439">
        <v>0</v>
      </c>
      <c r="K90" s="439"/>
      <c r="L90" s="439"/>
      <c r="M90" s="439"/>
      <c r="N90" s="439">
        <v>0</v>
      </c>
      <c r="O90" s="439"/>
      <c r="P90" s="439"/>
      <c r="Q90" s="439"/>
      <c r="R90" s="439">
        <v>0</v>
      </c>
      <c r="S90" s="439"/>
      <c r="T90" s="439"/>
      <c r="U90" s="439"/>
      <c r="V90" s="439">
        <v>0</v>
      </c>
      <c r="W90" s="439"/>
      <c r="X90" s="439"/>
      <c r="Y90" s="439"/>
    </row>
    <row r="91" spans="1:25" ht="15" customHeight="1">
      <c r="A91" s="441" t="s">
        <v>60</v>
      </c>
      <c r="B91" s="441"/>
      <c r="C91" s="441"/>
      <c r="D91" s="441"/>
      <c r="E91" s="441"/>
      <c r="F91" s="441"/>
      <c r="G91" s="441"/>
      <c r="H91" s="441"/>
      <c r="I91" s="441"/>
      <c r="J91" s="439">
        <v>0</v>
      </c>
      <c r="K91" s="439"/>
      <c r="L91" s="439"/>
      <c r="M91" s="439"/>
      <c r="N91" s="439">
        <v>0</v>
      </c>
      <c r="O91" s="439"/>
      <c r="P91" s="439"/>
      <c r="Q91" s="439"/>
      <c r="R91" s="439">
        <v>0</v>
      </c>
      <c r="S91" s="439"/>
      <c r="T91" s="439"/>
      <c r="U91" s="439"/>
      <c r="V91" s="439">
        <v>0</v>
      </c>
      <c r="W91" s="439"/>
      <c r="X91" s="439"/>
      <c r="Y91" s="439"/>
    </row>
    <row r="92" spans="1:25" ht="15" customHeight="1">
      <c r="A92" s="441" t="s">
        <v>61</v>
      </c>
      <c r="B92" s="441"/>
      <c r="C92" s="441"/>
      <c r="D92" s="441"/>
      <c r="E92" s="441"/>
      <c r="F92" s="441"/>
      <c r="G92" s="441"/>
      <c r="H92" s="441"/>
      <c r="I92" s="441"/>
      <c r="J92" s="439">
        <v>0</v>
      </c>
      <c r="K92" s="439"/>
      <c r="L92" s="439"/>
      <c r="M92" s="439"/>
      <c r="N92" s="439">
        <v>0</v>
      </c>
      <c r="O92" s="439"/>
      <c r="P92" s="439"/>
      <c r="Q92" s="439"/>
      <c r="R92" s="439">
        <v>0</v>
      </c>
      <c r="S92" s="439"/>
      <c r="T92" s="439"/>
      <c r="U92" s="439"/>
      <c r="V92" s="439">
        <v>0</v>
      </c>
      <c r="W92" s="439"/>
      <c r="X92" s="439"/>
      <c r="Y92" s="439"/>
    </row>
    <row r="93" spans="1:25" ht="15" customHeight="1">
      <c r="A93" s="442" t="s">
        <v>62</v>
      </c>
      <c r="B93" s="442"/>
      <c r="C93" s="442"/>
      <c r="D93" s="442"/>
      <c r="E93" s="442"/>
      <c r="F93" s="442"/>
      <c r="G93" s="442"/>
      <c r="H93" s="442"/>
      <c r="I93" s="442"/>
      <c r="J93" s="431">
        <v>0</v>
      </c>
      <c r="K93" s="431"/>
      <c r="L93" s="431"/>
      <c r="M93" s="431"/>
      <c r="N93" s="431">
        <v>0</v>
      </c>
      <c r="O93" s="431"/>
      <c r="P93" s="431"/>
      <c r="Q93" s="431"/>
      <c r="R93" s="431">
        <v>0</v>
      </c>
      <c r="S93" s="431"/>
      <c r="T93" s="431"/>
      <c r="U93" s="431"/>
      <c r="V93" s="431">
        <v>0</v>
      </c>
      <c r="W93" s="431"/>
      <c r="X93" s="431"/>
      <c r="Y93" s="431"/>
    </row>
    <row r="94" spans="1:25" ht="15" customHeight="1">
      <c r="A94" s="60"/>
      <c r="B94" s="60"/>
      <c r="C94" s="60"/>
      <c r="D94" s="60"/>
      <c r="E94" s="60"/>
      <c r="F94" s="60"/>
      <c r="G94" s="60"/>
      <c r="H94" s="60"/>
      <c r="I94" s="60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</row>
    <row r="95" spans="1:25" ht="15" customHeight="1">
      <c r="A95" s="50" t="s">
        <v>64</v>
      </c>
      <c r="N95" s="404" t="s">
        <v>5</v>
      </c>
      <c r="O95" s="404"/>
      <c r="P95" s="404"/>
      <c r="Q95" s="404"/>
      <c r="R95" s="404"/>
      <c r="S95" s="404"/>
      <c r="T95" s="404" t="s">
        <v>7</v>
      </c>
      <c r="U95" s="404"/>
      <c r="V95" s="404"/>
      <c r="W95" s="404"/>
      <c r="X95" s="404"/>
      <c r="Y95" s="404"/>
    </row>
    <row r="96" spans="1:25" ht="15" customHeight="1">
      <c r="A96" s="408" t="s">
        <v>24</v>
      </c>
      <c r="B96" s="408"/>
      <c r="C96" s="408"/>
      <c r="D96" s="408"/>
      <c r="E96" s="408"/>
      <c r="F96" s="408"/>
      <c r="G96" s="408"/>
      <c r="H96" s="408"/>
      <c r="I96" s="408"/>
      <c r="J96" s="408"/>
      <c r="K96" s="408"/>
      <c r="L96" s="408"/>
      <c r="M96" s="408"/>
      <c r="N96" s="411">
        <f>SUM(N97:S107)</f>
        <v>11689669058</v>
      </c>
      <c r="O96" s="411"/>
      <c r="P96" s="411"/>
      <c r="Q96" s="411"/>
      <c r="R96" s="411"/>
      <c r="S96" s="411"/>
      <c r="T96" s="411">
        <f>SUM(T97:Y107)</f>
        <v>67074610712</v>
      </c>
      <c r="U96" s="411"/>
      <c r="V96" s="411"/>
      <c r="W96" s="411"/>
      <c r="X96" s="411"/>
      <c r="Y96" s="411"/>
    </row>
    <row r="97" spans="1:28" ht="15" customHeight="1">
      <c r="A97" s="409" t="s">
        <v>65</v>
      </c>
      <c r="B97" s="409"/>
      <c r="C97" s="409"/>
      <c r="D97" s="409"/>
      <c r="E97" s="409"/>
      <c r="F97" s="409"/>
      <c r="G97" s="409"/>
      <c r="H97" s="409"/>
      <c r="I97" s="409"/>
      <c r="J97" s="409"/>
      <c r="K97" s="409"/>
      <c r="L97" s="409"/>
      <c r="M97" s="409"/>
      <c r="N97" s="397"/>
      <c r="O97" s="397"/>
      <c r="P97" s="397"/>
      <c r="Q97" s="397"/>
      <c r="R97" s="397"/>
      <c r="S97" s="397"/>
      <c r="T97" s="397"/>
      <c r="U97" s="397"/>
      <c r="V97" s="397"/>
      <c r="W97" s="397"/>
      <c r="X97" s="397"/>
      <c r="Y97" s="397"/>
      <c r="AB97" s="62"/>
    </row>
    <row r="98" spans="1:28" ht="15" customHeight="1">
      <c r="A98" s="409" t="s">
        <v>305</v>
      </c>
      <c r="B98" s="409"/>
      <c r="C98" s="409"/>
      <c r="D98" s="409"/>
      <c r="E98" s="409"/>
      <c r="F98" s="409"/>
      <c r="G98" s="409"/>
      <c r="H98" s="409"/>
      <c r="I98" s="409"/>
      <c r="J98" s="409"/>
      <c r="K98" s="409"/>
      <c r="L98" s="409"/>
      <c r="M98" s="409"/>
      <c r="N98" s="440">
        <v>4981114474</v>
      </c>
      <c r="O98" s="440"/>
      <c r="P98" s="440"/>
      <c r="Q98" s="440"/>
      <c r="R98" s="440"/>
      <c r="S98" s="440"/>
      <c r="T98" s="397">
        <v>19924457866</v>
      </c>
      <c r="U98" s="397"/>
      <c r="V98" s="397"/>
      <c r="W98" s="397"/>
      <c r="X98" s="397"/>
      <c r="Y98" s="397"/>
    </row>
    <row r="99" spans="1:28" ht="15" customHeight="1">
      <c r="A99" s="409" t="s">
        <v>289</v>
      </c>
      <c r="B99" s="409"/>
      <c r="C99" s="409"/>
      <c r="D99" s="409"/>
      <c r="E99" s="409"/>
      <c r="F99" s="409"/>
      <c r="G99" s="409"/>
      <c r="H99" s="409"/>
      <c r="I99" s="409"/>
      <c r="J99" s="409"/>
      <c r="K99" s="409"/>
      <c r="L99" s="409"/>
      <c r="M99" s="409"/>
      <c r="N99" s="440"/>
      <c r="O99" s="440"/>
      <c r="P99" s="440"/>
      <c r="Q99" s="440"/>
      <c r="R99" s="440"/>
      <c r="S99" s="440"/>
      <c r="T99" s="397">
        <v>24616471696</v>
      </c>
      <c r="U99" s="397"/>
      <c r="V99" s="397"/>
      <c r="W99" s="397"/>
      <c r="X99" s="397"/>
      <c r="Y99" s="397"/>
    </row>
    <row r="100" spans="1:28" ht="15" customHeight="1">
      <c r="A100" s="409" t="s">
        <v>329</v>
      </c>
      <c r="B100" s="409"/>
      <c r="C100" s="409"/>
      <c r="D100" s="409"/>
      <c r="E100" s="409"/>
      <c r="F100" s="409"/>
      <c r="G100" s="409"/>
      <c r="H100" s="409"/>
      <c r="I100" s="409"/>
      <c r="J100" s="409"/>
      <c r="K100" s="409"/>
      <c r="L100" s="409"/>
      <c r="M100" s="409"/>
      <c r="N100" s="397"/>
      <c r="O100" s="397"/>
      <c r="P100" s="397"/>
      <c r="Q100" s="397"/>
      <c r="R100" s="397"/>
      <c r="S100" s="397"/>
      <c r="T100" s="397">
        <f>9816000000+1050000000</f>
        <v>10866000000</v>
      </c>
      <c r="U100" s="397"/>
      <c r="V100" s="397"/>
      <c r="W100" s="397"/>
      <c r="X100" s="397"/>
      <c r="Y100" s="397"/>
    </row>
    <row r="101" spans="1:28" ht="15" customHeight="1">
      <c r="A101" s="409" t="s">
        <v>343</v>
      </c>
      <c r="B101" s="409"/>
      <c r="C101" s="409"/>
      <c r="D101" s="409"/>
      <c r="E101" s="409"/>
      <c r="F101" s="409"/>
      <c r="G101" s="409"/>
      <c r="H101" s="409"/>
      <c r="I101" s="409"/>
      <c r="J101" s="409"/>
      <c r="K101" s="409"/>
      <c r="L101" s="409"/>
      <c r="M101" s="409"/>
      <c r="N101" s="440">
        <v>113014166</v>
      </c>
      <c r="O101" s="440"/>
      <c r="P101" s="440"/>
      <c r="Q101" s="440"/>
      <c r="R101" s="440"/>
      <c r="S101" s="440"/>
      <c r="T101" s="397">
        <v>142592598</v>
      </c>
      <c r="U101" s="397"/>
      <c r="V101" s="397"/>
      <c r="W101" s="397"/>
      <c r="X101" s="397"/>
      <c r="Y101" s="397"/>
    </row>
    <row r="102" spans="1:28" ht="15" customHeight="1">
      <c r="A102" s="409" t="s">
        <v>306</v>
      </c>
      <c r="B102" s="409"/>
      <c r="C102" s="409"/>
      <c r="D102" s="409"/>
      <c r="E102" s="409"/>
      <c r="F102" s="409"/>
      <c r="G102" s="409"/>
      <c r="H102" s="409"/>
      <c r="I102" s="409"/>
      <c r="J102" s="409"/>
      <c r="K102" s="409"/>
      <c r="L102" s="409"/>
      <c r="M102" s="409"/>
      <c r="N102" s="440">
        <v>4904474679</v>
      </c>
      <c r="O102" s="440"/>
      <c r="P102" s="440"/>
      <c r="Q102" s="440"/>
      <c r="R102" s="440"/>
      <c r="S102" s="440"/>
      <c r="T102" s="397">
        <v>4886463679</v>
      </c>
      <c r="U102" s="397"/>
      <c r="V102" s="397"/>
      <c r="W102" s="397"/>
      <c r="X102" s="397"/>
      <c r="Y102" s="397"/>
    </row>
    <row r="103" spans="1:28" ht="15" customHeight="1">
      <c r="A103" s="409" t="s">
        <v>307</v>
      </c>
      <c r="B103" s="409"/>
      <c r="C103" s="409"/>
      <c r="D103" s="409"/>
      <c r="E103" s="409"/>
      <c r="F103" s="409"/>
      <c r="G103" s="409"/>
      <c r="H103" s="409"/>
      <c r="I103" s="409"/>
      <c r="J103" s="409"/>
      <c r="K103" s="409"/>
      <c r="L103" s="409"/>
      <c r="M103" s="409"/>
      <c r="N103" s="440"/>
      <c r="O103" s="440"/>
      <c r="P103" s="440"/>
      <c r="Q103" s="440"/>
      <c r="R103" s="440"/>
      <c r="S103" s="440"/>
      <c r="T103" s="397">
        <v>2781978938</v>
      </c>
      <c r="U103" s="397"/>
      <c r="V103" s="397"/>
      <c r="W103" s="397"/>
      <c r="X103" s="397"/>
      <c r="Y103" s="397"/>
    </row>
    <row r="104" spans="1:28" ht="15" customHeight="1">
      <c r="A104" s="409" t="s">
        <v>308</v>
      </c>
      <c r="B104" s="409"/>
      <c r="C104" s="409"/>
      <c r="D104" s="409"/>
      <c r="E104" s="409"/>
      <c r="F104" s="409"/>
      <c r="G104" s="409"/>
      <c r="H104" s="409"/>
      <c r="I104" s="409"/>
      <c r="J104" s="409"/>
      <c r="K104" s="409"/>
      <c r="L104" s="409"/>
      <c r="M104" s="409"/>
      <c r="N104" s="397">
        <v>261111848</v>
      </c>
      <c r="O104" s="397"/>
      <c r="P104" s="397"/>
      <c r="Q104" s="397"/>
      <c r="R104" s="397"/>
      <c r="S104" s="397"/>
      <c r="T104" s="397">
        <v>1044447390</v>
      </c>
      <c r="U104" s="397"/>
      <c r="V104" s="397"/>
      <c r="W104" s="397"/>
      <c r="X104" s="397"/>
      <c r="Y104" s="397"/>
    </row>
    <row r="105" spans="1:28" ht="15" customHeight="1">
      <c r="A105" s="409" t="s">
        <v>309</v>
      </c>
      <c r="B105" s="409"/>
      <c r="C105" s="409"/>
      <c r="D105" s="409"/>
      <c r="E105" s="409"/>
      <c r="F105" s="409"/>
      <c r="G105" s="409"/>
      <c r="H105" s="409"/>
      <c r="I105" s="409"/>
      <c r="J105" s="409"/>
      <c r="K105" s="409"/>
      <c r="L105" s="409"/>
      <c r="M105" s="409"/>
      <c r="N105" s="397">
        <v>1429953891</v>
      </c>
      <c r="O105" s="397"/>
      <c r="P105" s="397"/>
      <c r="Q105" s="397"/>
      <c r="R105" s="397"/>
      <c r="S105" s="397"/>
      <c r="T105" s="397">
        <v>894054411</v>
      </c>
      <c r="U105" s="397"/>
      <c r="V105" s="397"/>
      <c r="W105" s="397"/>
      <c r="X105" s="397"/>
      <c r="Y105" s="397"/>
    </row>
    <row r="106" spans="1:28" ht="15" customHeight="1">
      <c r="A106" s="409" t="s">
        <v>310</v>
      </c>
      <c r="B106" s="409"/>
      <c r="C106" s="409"/>
      <c r="D106" s="409"/>
      <c r="E106" s="409"/>
      <c r="F106" s="409"/>
      <c r="G106" s="409"/>
      <c r="H106" s="409"/>
      <c r="I106" s="409"/>
      <c r="J106" s="409"/>
      <c r="K106" s="409"/>
      <c r="L106" s="409"/>
      <c r="M106" s="409"/>
      <c r="N106" s="397"/>
      <c r="O106" s="397"/>
      <c r="P106" s="397"/>
      <c r="Q106" s="397"/>
      <c r="R106" s="397"/>
      <c r="S106" s="397"/>
      <c r="T106" s="397">
        <v>1488765655</v>
      </c>
      <c r="U106" s="397"/>
      <c r="V106" s="397"/>
      <c r="W106" s="397"/>
      <c r="X106" s="397"/>
      <c r="Y106" s="397"/>
    </row>
    <row r="107" spans="1:28" ht="15" customHeight="1">
      <c r="A107" s="409" t="s">
        <v>66</v>
      </c>
      <c r="B107" s="409"/>
      <c r="C107" s="409"/>
      <c r="D107" s="409"/>
      <c r="E107" s="409"/>
      <c r="F107" s="409"/>
      <c r="G107" s="409"/>
      <c r="H107" s="409"/>
      <c r="I107" s="409"/>
      <c r="J107" s="409"/>
      <c r="K107" s="409"/>
      <c r="L107" s="409"/>
      <c r="M107" s="409"/>
      <c r="N107" s="397"/>
      <c r="O107" s="397"/>
      <c r="P107" s="397"/>
      <c r="Q107" s="397"/>
      <c r="R107" s="397"/>
      <c r="S107" s="397"/>
      <c r="T107" s="397">
        <f>38719394+199774698+16003300+174881087</f>
        <v>429378479</v>
      </c>
      <c r="U107" s="397"/>
      <c r="V107" s="397"/>
      <c r="W107" s="397"/>
      <c r="X107" s="397"/>
      <c r="Y107" s="397"/>
    </row>
    <row r="108" spans="1:28" ht="15" customHeight="1">
      <c r="A108" s="408" t="s">
        <v>32</v>
      </c>
      <c r="B108" s="408"/>
      <c r="C108" s="408"/>
      <c r="D108" s="408"/>
      <c r="E108" s="408"/>
      <c r="F108" s="408"/>
      <c r="G108" s="408"/>
      <c r="H108" s="408"/>
      <c r="I108" s="408"/>
      <c r="J108" s="408"/>
      <c r="K108" s="408"/>
      <c r="L108" s="408"/>
      <c r="M108" s="408"/>
      <c r="N108" s="411">
        <f>SUM(N109:S115)</f>
        <v>149026611755</v>
      </c>
      <c r="O108" s="411"/>
      <c r="P108" s="411"/>
      <c r="Q108" s="411"/>
      <c r="R108" s="411"/>
      <c r="S108" s="411"/>
      <c r="T108" s="411">
        <f>SUM(T109:Y115)</f>
        <v>81764953135</v>
      </c>
      <c r="U108" s="411"/>
      <c r="V108" s="411"/>
      <c r="W108" s="411"/>
      <c r="X108" s="411"/>
      <c r="Y108" s="411"/>
    </row>
    <row r="109" spans="1:28" ht="15" customHeight="1">
      <c r="A109" s="409" t="s">
        <v>288</v>
      </c>
      <c r="B109" s="409"/>
      <c r="C109" s="409"/>
      <c r="D109" s="409"/>
      <c r="E109" s="409"/>
      <c r="F109" s="409"/>
      <c r="G109" s="409"/>
      <c r="H109" s="409"/>
      <c r="I109" s="409"/>
      <c r="J109" s="409"/>
      <c r="K109" s="409"/>
      <c r="L109" s="409"/>
      <c r="M109" s="409"/>
      <c r="N109" s="397"/>
      <c r="O109" s="397"/>
      <c r="P109" s="397"/>
      <c r="Q109" s="397"/>
      <c r="R109" s="397"/>
      <c r="S109" s="397"/>
      <c r="T109" s="397"/>
      <c r="U109" s="397"/>
      <c r="V109" s="397"/>
      <c r="W109" s="397"/>
      <c r="X109" s="397"/>
      <c r="Y109" s="397"/>
    </row>
    <row r="110" spans="1:28" ht="15" customHeight="1">
      <c r="A110" s="409" t="s">
        <v>289</v>
      </c>
      <c r="B110" s="409"/>
      <c r="C110" s="409"/>
      <c r="D110" s="409"/>
      <c r="E110" s="409"/>
      <c r="F110" s="409"/>
      <c r="G110" s="409"/>
      <c r="H110" s="409"/>
      <c r="I110" s="409"/>
      <c r="J110" s="409"/>
      <c r="K110" s="409"/>
      <c r="L110" s="409"/>
      <c r="M110" s="409"/>
      <c r="N110" s="397">
        <f>38861239663+685547760</f>
        <v>39546787423</v>
      </c>
      <c r="O110" s="397"/>
      <c r="P110" s="397"/>
      <c r="Q110" s="397"/>
      <c r="R110" s="397"/>
      <c r="S110" s="397"/>
      <c r="T110" s="397">
        <v>9004009140</v>
      </c>
      <c r="U110" s="397"/>
      <c r="V110" s="397"/>
      <c r="W110" s="397"/>
      <c r="X110" s="397"/>
      <c r="Y110" s="397"/>
    </row>
    <row r="111" spans="1:28" ht="15" customHeight="1">
      <c r="A111" s="409" t="s">
        <v>307</v>
      </c>
      <c r="B111" s="409"/>
      <c r="C111" s="409"/>
      <c r="D111" s="409"/>
      <c r="E111" s="409"/>
      <c r="F111" s="409"/>
      <c r="G111" s="409"/>
      <c r="H111" s="409"/>
      <c r="I111" s="409"/>
      <c r="J111" s="409"/>
      <c r="K111" s="409"/>
      <c r="L111" s="409"/>
      <c r="M111" s="409"/>
      <c r="N111" s="397">
        <f>218601359+3477473674</f>
        <v>3696075033</v>
      </c>
      <c r="O111" s="397"/>
      <c r="P111" s="397"/>
      <c r="Q111" s="397"/>
      <c r="R111" s="397"/>
      <c r="S111" s="397"/>
      <c r="T111" s="397"/>
      <c r="U111" s="397"/>
      <c r="V111" s="397"/>
      <c r="W111" s="397"/>
      <c r="X111" s="397"/>
      <c r="Y111" s="397"/>
    </row>
    <row r="112" spans="1:28" ht="15" customHeight="1">
      <c r="A112" s="409" t="s">
        <v>290</v>
      </c>
      <c r="B112" s="409"/>
      <c r="C112" s="409"/>
      <c r="D112" s="409"/>
      <c r="E112" s="409"/>
      <c r="F112" s="409"/>
      <c r="G112" s="409"/>
      <c r="H112" s="409"/>
      <c r="I112" s="409"/>
      <c r="J112" s="409"/>
      <c r="K112" s="409"/>
      <c r="L112" s="409"/>
      <c r="M112" s="409"/>
      <c r="N112" s="397">
        <v>30670162500</v>
      </c>
      <c r="O112" s="397"/>
      <c r="P112" s="397"/>
      <c r="Q112" s="397"/>
      <c r="R112" s="397"/>
      <c r="S112" s="397"/>
      <c r="T112" s="397">
        <v>28216162500</v>
      </c>
      <c r="U112" s="397"/>
      <c r="V112" s="397"/>
      <c r="W112" s="397"/>
      <c r="X112" s="397"/>
      <c r="Y112" s="397"/>
    </row>
    <row r="113" spans="1:25" ht="15" customHeight="1">
      <c r="A113" s="409" t="s">
        <v>291</v>
      </c>
      <c r="B113" s="409"/>
      <c r="C113" s="409"/>
      <c r="D113" s="409"/>
      <c r="E113" s="409"/>
      <c r="F113" s="409"/>
      <c r="G113" s="409"/>
      <c r="H113" s="409"/>
      <c r="I113" s="409"/>
      <c r="J113" s="409"/>
      <c r="K113" s="409"/>
      <c r="L113" s="409"/>
      <c r="M113" s="409"/>
      <c r="N113" s="397">
        <v>3325000000</v>
      </c>
      <c r="O113" s="397"/>
      <c r="P113" s="397"/>
      <c r="Q113" s="397"/>
      <c r="R113" s="397"/>
      <c r="S113" s="397"/>
      <c r="T113" s="397">
        <v>3062500000</v>
      </c>
      <c r="U113" s="397"/>
      <c r="V113" s="397"/>
      <c r="W113" s="397"/>
      <c r="X113" s="397"/>
      <c r="Y113" s="397"/>
    </row>
    <row r="114" spans="1:25" ht="15" customHeight="1">
      <c r="A114" s="409" t="s">
        <v>292</v>
      </c>
      <c r="B114" s="409"/>
      <c r="C114" s="409"/>
      <c r="D114" s="409"/>
      <c r="E114" s="409"/>
      <c r="F114" s="409"/>
      <c r="G114" s="409"/>
      <c r="H114" s="409"/>
      <c r="I114" s="409"/>
      <c r="J114" s="409"/>
      <c r="K114" s="409"/>
      <c r="L114" s="409"/>
      <c r="M114" s="409"/>
      <c r="N114" s="397">
        <v>68597611925</v>
      </c>
      <c r="O114" s="397"/>
      <c r="P114" s="397"/>
      <c r="Q114" s="397"/>
      <c r="R114" s="397"/>
      <c r="S114" s="397"/>
      <c r="T114" s="397">
        <v>38525421469</v>
      </c>
      <c r="U114" s="397"/>
      <c r="V114" s="397"/>
      <c r="W114" s="397"/>
      <c r="X114" s="397"/>
      <c r="Y114" s="397"/>
    </row>
    <row r="115" spans="1:25" ht="15" customHeight="1">
      <c r="A115" s="409" t="s">
        <v>66</v>
      </c>
      <c r="B115" s="409"/>
      <c r="C115" s="409"/>
      <c r="D115" s="409"/>
      <c r="E115" s="409"/>
      <c r="F115" s="409"/>
      <c r="G115" s="409"/>
      <c r="H115" s="409"/>
      <c r="I115" s="409"/>
      <c r="J115" s="409"/>
      <c r="K115" s="409"/>
      <c r="L115" s="409"/>
      <c r="M115" s="409"/>
      <c r="N115" s="397">
        <f>49943676+9539850+610875000+2520616348</f>
        <v>3190974874</v>
      </c>
      <c r="O115" s="397"/>
      <c r="P115" s="397"/>
      <c r="Q115" s="397"/>
      <c r="R115" s="397"/>
      <c r="S115" s="397"/>
      <c r="T115" s="397">
        <v>2956860026</v>
      </c>
      <c r="U115" s="397"/>
      <c r="V115" s="397"/>
      <c r="W115" s="397"/>
      <c r="X115" s="397"/>
      <c r="Y115" s="397"/>
    </row>
    <row r="116" spans="1:25" ht="15" customHeight="1">
      <c r="A116" s="50" t="s">
        <v>67</v>
      </c>
      <c r="N116" s="404" t="s">
        <v>5</v>
      </c>
      <c r="O116" s="404"/>
      <c r="P116" s="404"/>
      <c r="Q116" s="404"/>
      <c r="R116" s="404"/>
      <c r="S116" s="404"/>
      <c r="T116" s="404" t="s">
        <v>7</v>
      </c>
      <c r="U116" s="404"/>
      <c r="V116" s="404"/>
      <c r="W116" s="404"/>
      <c r="X116" s="404"/>
      <c r="Y116" s="404"/>
    </row>
    <row r="117" spans="1:25" ht="15" customHeight="1">
      <c r="A117" s="27" t="s">
        <v>24</v>
      </c>
      <c r="N117" s="397">
        <v>0</v>
      </c>
      <c r="O117" s="397"/>
      <c r="P117" s="397"/>
      <c r="Q117" s="397"/>
      <c r="R117" s="397"/>
      <c r="S117" s="397"/>
      <c r="T117" s="397">
        <v>0</v>
      </c>
      <c r="U117" s="397"/>
      <c r="V117" s="397"/>
      <c r="W117" s="397"/>
      <c r="X117" s="397"/>
      <c r="Y117" s="397"/>
    </row>
    <row r="118" spans="1:25" ht="15" customHeight="1">
      <c r="A118" s="27" t="s">
        <v>32</v>
      </c>
      <c r="N118" s="397"/>
      <c r="O118" s="397"/>
      <c r="P118" s="397"/>
      <c r="Q118" s="397"/>
      <c r="R118" s="397"/>
      <c r="S118" s="397"/>
      <c r="T118" s="397"/>
      <c r="U118" s="397"/>
      <c r="V118" s="397"/>
      <c r="W118" s="397"/>
      <c r="X118" s="397"/>
      <c r="Y118" s="397"/>
    </row>
    <row r="119" spans="1:25" ht="15" customHeight="1">
      <c r="A119" s="395" t="s">
        <v>8</v>
      </c>
      <c r="B119" s="395"/>
      <c r="C119" s="395"/>
      <c r="D119" s="395"/>
      <c r="E119" s="395"/>
      <c r="F119" s="395"/>
      <c r="G119" s="395"/>
      <c r="H119" s="395"/>
      <c r="I119" s="395"/>
      <c r="J119" s="395"/>
      <c r="K119" s="395"/>
      <c r="L119" s="395"/>
      <c r="M119" s="395"/>
      <c r="N119" s="420">
        <f>SUM(N117:S118)</f>
        <v>0</v>
      </c>
      <c r="O119" s="395"/>
      <c r="P119" s="395"/>
      <c r="Q119" s="395"/>
      <c r="R119" s="395"/>
      <c r="S119" s="395"/>
      <c r="T119" s="420">
        <f>SUM(T117:Y118)</f>
        <v>0</v>
      </c>
      <c r="U119" s="395"/>
      <c r="V119" s="395"/>
      <c r="W119" s="395"/>
      <c r="X119" s="395"/>
      <c r="Y119" s="395"/>
    </row>
    <row r="120" spans="1:25" ht="12.75" customHeight="1"/>
    <row r="121" spans="1:25" ht="15" customHeight="1">
      <c r="A121" s="50" t="s">
        <v>68</v>
      </c>
    </row>
    <row r="122" spans="1:25" ht="15" customHeight="1">
      <c r="H122" s="404" t="s">
        <v>5</v>
      </c>
      <c r="I122" s="404"/>
      <c r="J122" s="404"/>
      <c r="K122" s="404"/>
      <c r="L122" s="404"/>
      <c r="M122" s="404"/>
      <c r="N122" s="404" t="s">
        <v>69</v>
      </c>
      <c r="O122" s="404"/>
      <c r="P122" s="404"/>
      <c r="Q122" s="404"/>
      <c r="R122" s="404"/>
      <c r="S122" s="404"/>
      <c r="T122" s="404" t="s">
        <v>7</v>
      </c>
      <c r="U122" s="404"/>
      <c r="V122" s="404"/>
      <c r="W122" s="404"/>
      <c r="X122" s="404"/>
      <c r="Y122" s="404"/>
    </row>
    <row r="123" spans="1:25" ht="30" customHeight="1">
      <c r="H123" s="421" t="s">
        <v>23</v>
      </c>
      <c r="I123" s="421"/>
      <c r="J123" s="421"/>
      <c r="K123" s="405" t="s">
        <v>89</v>
      </c>
      <c r="L123" s="405"/>
      <c r="M123" s="405"/>
      <c r="N123" s="421" t="s">
        <v>70</v>
      </c>
      <c r="O123" s="421"/>
      <c r="P123" s="421"/>
      <c r="Q123" s="421" t="s">
        <v>71</v>
      </c>
      <c r="R123" s="421"/>
      <c r="S123" s="421"/>
      <c r="T123" s="421" t="s">
        <v>23</v>
      </c>
      <c r="U123" s="421"/>
      <c r="V123" s="421"/>
      <c r="W123" s="405" t="s">
        <v>89</v>
      </c>
      <c r="X123" s="405"/>
      <c r="Y123" s="405"/>
    </row>
    <row r="124" spans="1:25" ht="15" customHeight="1">
      <c r="A124" s="27" t="s">
        <v>72</v>
      </c>
      <c r="H124" s="438">
        <f>+T124+N124-Q124</f>
        <v>29087925000</v>
      </c>
      <c r="I124" s="438"/>
      <c r="J124" s="438"/>
      <c r="K124" s="438">
        <f>H124</f>
        <v>29087925000</v>
      </c>
      <c r="L124" s="438"/>
      <c r="M124" s="438"/>
      <c r="N124" s="438">
        <f>321566501096+3363400000+48490089095</f>
        <v>373419990191</v>
      </c>
      <c r="O124" s="438"/>
      <c r="P124" s="438"/>
      <c r="Q124" s="438">
        <f>258148522096+86183543095</f>
        <v>344332065191</v>
      </c>
      <c r="R124" s="438"/>
      <c r="S124" s="438"/>
      <c r="T124" s="438"/>
      <c r="U124" s="438"/>
      <c r="V124" s="438"/>
      <c r="W124" s="438">
        <f>T124</f>
        <v>0</v>
      </c>
      <c r="X124" s="438"/>
      <c r="Y124" s="438"/>
    </row>
    <row r="125" spans="1:25" ht="15" customHeight="1">
      <c r="A125" s="27" t="s">
        <v>73</v>
      </c>
      <c r="H125" s="438">
        <f>+T125+N125-Q125</f>
        <v>315854921610</v>
      </c>
      <c r="I125" s="438"/>
      <c r="J125" s="438"/>
      <c r="K125" s="438">
        <f>H125</f>
        <v>315854921610</v>
      </c>
      <c r="L125" s="438"/>
      <c r="M125" s="438"/>
      <c r="N125" s="438">
        <f>99583232954+20000000000+22409954545</f>
        <v>141993187499</v>
      </c>
      <c r="O125" s="438"/>
      <c r="P125" s="438"/>
      <c r="Q125" s="438">
        <f>138399535407+3363400000+2160000000</f>
        <v>143922935407</v>
      </c>
      <c r="R125" s="438"/>
      <c r="S125" s="438"/>
      <c r="T125" s="438">
        <f>317784669518</f>
        <v>317784669518</v>
      </c>
      <c r="U125" s="438"/>
      <c r="V125" s="438"/>
      <c r="W125" s="438">
        <f>T125</f>
        <v>317784669518</v>
      </c>
      <c r="X125" s="438"/>
      <c r="Y125" s="438"/>
    </row>
    <row r="126" spans="1:25" ht="15" customHeight="1">
      <c r="A126" s="395" t="s">
        <v>8</v>
      </c>
      <c r="B126" s="395"/>
      <c r="C126" s="395"/>
      <c r="D126" s="395"/>
      <c r="E126" s="395"/>
      <c r="F126" s="395"/>
      <c r="G126" s="395"/>
      <c r="H126" s="435">
        <f>+H125+H124</f>
        <v>344942846610</v>
      </c>
      <c r="I126" s="435"/>
      <c r="J126" s="435"/>
      <c r="K126" s="435">
        <f>+K125+K124</f>
        <v>344942846610</v>
      </c>
      <c r="L126" s="435"/>
      <c r="M126" s="435"/>
      <c r="N126" s="435">
        <f>+N125+N124</f>
        <v>515413177690</v>
      </c>
      <c r="O126" s="435"/>
      <c r="P126" s="435"/>
      <c r="Q126" s="435">
        <f>+Q125+Q124</f>
        <v>488255000598</v>
      </c>
      <c r="R126" s="435"/>
      <c r="S126" s="435"/>
      <c r="T126" s="435">
        <f>+T125+T124</f>
        <v>317784669518</v>
      </c>
      <c r="U126" s="435"/>
      <c r="V126" s="435"/>
      <c r="W126" s="435">
        <f>+W125+W124</f>
        <v>317784669518</v>
      </c>
      <c r="X126" s="435"/>
      <c r="Y126" s="435"/>
    </row>
    <row r="127" spans="1:25" ht="15" customHeight="1">
      <c r="A127" s="27" t="s">
        <v>74</v>
      </c>
    </row>
    <row r="128" spans="1:25" ht="15" customHeight="1">
      <c r="H128" s="438">
        <f>+T128+N128-Q128</f>
        <v>8234650000</v>
      </c>
      <c r="I128" s="438"/>
      <c r="J128" s="438"/>
      <c r="K128" s="453">
        <f>H128</f>
        <v>8234650000</v>
      </c>
      <c r="L128" s="453"/>
      <c r="M128" s="453"/>
      <c r="N128" s="452"/>
      <c r="O128" s="452"/>
      <c r="P128" s="452"/>
      <c r="Q128" s="452">
        <f>6475679015+1646930000</f>
        <v>8122609015</v>
      </c>
      <c r="R128" s="452"/>
      <c r="S128" s="452"/>
      <c r="T128" s="452">
        <v>16357259015</v>
      </c>
      <c r="U128" s="452"/>
      <c r="V128" s="452"/>
      <c r="W128" s="452">
        <f>T128</f>
        <v>16357259015</v>
      </c>
      <c r="X128" s="452"/>
    </row>
    <row r="129" spans="1:25" ht="15" customHeight="1">
      <c r="A129" s="437" t="s">
        <v>75</v>
      </c>
      <c r="B129" s="437"/>
      <c r="C129" s="437"/>
      <c r="D129" s="437"/>
      <c r="E129" s="437"/>
      <c r="F129" s="437"/>
      <c r="G129" s="437"/>
      <c r="H129" s="437" t="s">
        <v>76</v>
      </c>
      <c r="I129" s="437"/>
      <c r="J129" s="437"/>
      <c r="K129" s="437"/>
      <c r="L129" s="437"/>
      <c r="M129" s="437"/>
      <c r="N129" s="437"/>
      <c r="O129" s="437"/>
      <c r="P129" s="437"/>
      <c r="Q129" s="437" t="s">
        <v>77</v>
      </c>
      <c r="R129" s="437"/>
      <c r="S129" s="437"/>
      <c r="T129" s="437"/>
      <c r="U129" s="437"/>
      <c r="V129" s="437"/>
      <c r="W129" s="437"/>
      <c r="X129" s="437"/>
      <c r="Y129" s="437"/>
    </row>
    <row r="130" spans="1:25" ht="45" customHeight="1">
      <c r="A130" s="437"/>
      <c r="B130" s="437"/>
      <c r="C130" s="437"/>
      <c r="D130" s="437"/>
      <c r="E130" s="437"/>
      <c r="F130" s="437"/>
      <c r="G130" s="437"/>
      <c r="H130" s="430" t="s">
        <v>78</v>
      </c>
      <c r="I130" s="430"/>
      <c r="J130" s="430"/>
      <c r="K130" s="430" t="s">
        <v>79</v>
      </c>
      <c r="L130" s="430"/>
      <c r="M130" s="430"/>
      <c r="N130" s="430" t="s">
        <v>80</v>
      </c>
      <c r="O130" s="430"/>
      <c r="P130" s="430"/>
      <c r="Q130" s="430" t="s">
        <v>78</v>
      </c>
      <c r="R130" s="430"/>
      <c r="S130" s="430"/>
      <c r="T130" s="430" t="s">
        <v>79</v>
      </c>
      <c r="U130" s="430"/>
      <c r="V130" s="430"/>
      <c r="W130" s="430" t="s">
        <v>80</v>
      </c>
      <c r="X130" s="430"/>
      <c r="Y130" s="430"/>
    </row>
    <row r="131" spans="1:25" ht="15" customHeight="1">
      <c r="A131" s="427" t="s">
        <v>81</v>
      </c>
      <c r="B131" s="427"/>
      <c r="C131" s="427"/>
      <c r="D131" s="427"/>
      <c r="E131" s="427"/>
      <c r="F131" s="427"/>
      <c r="G131" s="427"/>
      <c r="H131" s="436">
        <v>0</v>
      </c>
      <c r="I131" s="436"/>
      <c r="J131" s="436"/>
      <c r="K131" s="436">
        <v>0</v>
      </c>
      <c r="L131" s="436"/>
      <c r="M131" s="436"/>
      <c r="N131" s="436">
        <v>0</v>
      </c>
      <c r="O131" s="436"/>
      <c r="P131" s="436"/>
      <c r="Q131" s="436">
        <v>0</v>
      </c>
      <c r="R131" s="436"/>
      <c r="S131" s="436"/>
      <c r="T131" s="436">
        <v>0</v>
      </c>
      <c r="U131" s="436"/>
      <c r="V131" s="436"/>
      <c r="W131" s="436">
        <v>0</v>
      </c>
      <c r="X131" s="436"/>
      <c r="Y131" s="436"/>
    </row>
    <row r="132" spans="1:25" ht="15" customHeight="1">
      <c r="A132" s="428" t="s">
        <v>82</v>
      </c>
      <c r="B132" s="428"/>
      <c r="C132" s="428"/>
      <c r="D132" s="428"/>
      <c r="E132" s="428"/>
      <c r="F132" s="428"/>
      <c r="G132" s="428"/>
      <c r="H132" s="432">
        <f>K132+N132</f>
        <v>9141077631</v>
      </c>
      <c r="I132" s="433"/>
      <c r="J132" s="434"/>
      <c r="K132" s="426">
        <f>558010920+460457696</f>
        <v>1018468616</v>
      </c>
      <c r="L132" s="426"/>
      <c r="M132" s="426"/>
      <c r="N132" s="426">
        <v>8122609015</v>
      </c>
      <c r="O132" s="426"/>
      <c r="P132" s="426"/>
      <c r="Q132" s="426">
        <f>+T132+W132</f>
        <v>21375833609</v>
      </c>
      <c r="R132" s="426"/>
      <c r="S132" s="426"/>
      <c r="T132" s="426">
        <v>2843356832</v>
      </c>
      <c r="U132" s="426"/>
      <c r="V132" s="426"/>
      <c r="W132" s="426">
        <v>18532476777</v>
      </c>
      <c r="X132" s="426"/>
      <c r="Y132" s="426"/>
    </row>
    <row r="133" spans="1:25" ht="15" customHeight="1">
      <c r="A133" s="429" t="s">
        <v>83</v>
      </c>
      <c r="B133" s="429"/>
      <c r="C133" s="429"/>
      <c r="D133" s="429"/>
      <c r="E133" s="429"/>
      <c r="F133" s="429"/>
      <c r="G133" s="429"/>
      <c r="H133" s="431">
        <v>0</v>
      </c>
      <c r="I133" s="431"/>
      <c r="J133" s="431"/>
      <c r="K133" s="431">
        <v>0</v>
      </c>
      <c r="L133" s="431"/>
      <c r="M133" s="431"/>
      <c r="N133" s="431">
        <v>0</v>
      </c>
      <c r="O133" s="431"/>
      <c r="P133" s="431"/>
      <c r="Q133" s="431">
        <v>0</v>
      </c>
      <c r="R133" s="431"/>
      <c r="S133" s="431"/>
      <c r="T133" s="431">
        <v>0</v>
      </c>
      <c r="U133" s="431"/>
      <c r="V133" s="431"/>
      <c r="W133" s="431">
        <v>0</v>
      </c>
      <c r="X133" s="431"/>
      <c r="Y133" s="431"/>
    </row>
    <row r="134" spans="1:25" ht="9" customHeight="1"/>
    <row r="135" spans="1:25" ht="15" customHeight="1">
      <c r="A135" s="421" t="s">
        <v>84</v>
      </c>
      <c r="B135" s="421"/>
      <c r="C135" s="421"/>
      <c r="D135" s="421"/>
      <c r="E135" s="421"/>
      <c r="F135" s="421"/>
      <c r="G135" s="421"/>
      <c r="H135" s="421"/>
      <c r="I135" s="421"/>
      <c r="J135" s="421"/>
      <c r="K135" s="421"/>
      <c r="L135" s="421"/>
      <c r="M135" s="421"/>
      <c r="N135" s="404" t="s">
        <v>5</v>
      </c>
      <c r="O135" s="404"/>
      <c r="P135" s="404"/>
      <c r="Q135" s="404"/>
      <c r="R135" s="404"/>
      <c r="S135" s="404"/>
      <c r="T135" s="404" t="s">
        <v>7</v>
      </c>
      <c r="U135" s="404"/>
      <c r="V135" s="404"/>
      <c r="W135" s="404"/>
      <c r="X135" s="404"/>
      <c r="Y135" s="404"/>
    </row>
    <row r="136" spans="1:25" ht="15" customHeight="1">
      <c r="A136" s="56" t="s">
        <v>85</v>
      </c>
      <c r="N136" s="397">
        <v>0</v>
      </c>
      <c r="O136" s="397"/>
      <c r="P136" s="397"/>
      <c r="Q136" s="397">
        <v>0</v>
      </c>
      <c r="R136" s="397"/>
      <c r="S136" s="397"/>
      <c r="T136" s="397">
        <v>0</v>
      </c>
      <c r="U136" s="397"/>
      <c r="V136" s="397"/>
      <c r="W136" s="397">
        <v>0</v>
      </c>
      <c r="X136" s="397"/>
      <c r="Y136" s="397"/>
    </row>
    <row r="137" spans="1:25" ht="15" customHeight="1">
      <c r="A137" s="56" t="s">
        <v>86</v>
      </c>
      <c r="N137" s="397">
        <v>0</v>
      </c>
      <c r="O137" s="397"/>
      <c r="P137" s="397"/>
      <c r="Q137" s="397">
        <v>0</v>
      </c>
      <c r="R137" s="397"/>
      <c r="S137" s="397"/>
      <c r="T137" s="397">
        <v>0</v>
      </c>
      <c r="U137" s="397"/>
      <c r="V137" s="397"/>
      <c r="W137" s="397">
        <v>0</v>
      </c>
      <c r="X137" s="397"/>
      <c r="Y137" s="397"/>
    </row>
    <row r="138" spans="1:25" ht="15" customHeight="1">
      <c r="A138" s="27" t="s">
        <v>87</v>
      </c>
    </row>
    <row r="139" spans="1:25" ht="15" customHeight="1"/>
    <row r="140" spans="1:25" ht="15" customHeight="1">
      <c r="A140" s="50" t="s">
        <v>88</v>
      </c>
    </row>
    <row r="141" spans="1:25" ht="15" customHeight="1">
      <c r="J141" s="404" t="s">
        <v>5</v>
      </c>
      <c r="K141" s="404"/>
      <c r="L141" s="404"/>
      <c r="M141" s="404"/>
      <c r="N141" s="404"/>
      <c r="O141" s="404"/>
      <c r="P141" s="404"/>
      <c r="Q141" s="404"/>
      <c r="R141" s="404" t="s">
        <v>7</v>
      </c>
      <c r="S141" s="404"/>
      <c r="T141" s="404"/>
      <c r="U141" s="404"/>
      <c r="V141" s="404"/>
      <c r="W141" s="404"/>
      <c r="X141" s="404"/>
      <c r="Y141" s="404"/>
    </row>
    <row r="142" spans="1:25" ht="30" customHeight="1">
      <c r="J142" s="405" t="s">
        <v>23</v>
      </c>
      <c r="K142" s="405"/>
      <c r="L142" s="405"/>
      <c r="M142" s="405"/>
      <c r="N142" s="405" t="s">
        <v>89</v>
      </c>
      <c r="O142" s="405"/>
      <c r="P142" s="405"/>
      <c r="Q142" s="405"/>
      <c r="R142" s="405" t="s">
        <v>23</v>
      </c>
      <c r="S142" s="405"/>
      <c r="T142" s="405"/>
      <c r="U142" s="405"/>
      <c r="V142" s="405" t="s">
        <v>89</v>
      </c>
      <c r="W142" s="405"/>
      <c r="X142" s="405"/>
      <c r="Y142" s="405"/>
    </row>
    <row r="143" spans="1:25" ht="30" customHeight="1">
      <c r="A143" s="406" t="s">
        <v>90</v>
      </c>
      <c r="B143" s="406"/>
      <c r="C143" s="406"/>
      <c r="D143" s="406"/>
      <c r="E143" s="406"/>
      <c r="F143" s="406"/>
      <c r="G143" s="406"/>
      <c r="H143" s="406"/>
      <c r="I143" s="406"/>
      <c r="J143" s="402">
        <v>100264854302</v>
      </c>
      <c r="K143" s="402"/>
      <c r="L143" s="402"/>
      <c r="M143" s="402"/>
      <c r="N143" s="402">
        <f>+J143</f>
        <v>100264854302</v>
      </c>
      <c r="O143" s="402"/>
      <c r="P143" s="402"/>
      <c r="Q143" s="402"/>
      <c r="R143" s="402">
        <v>343524140021</v>
      </c>
      <c r="S143" s="402"/>
      <c r="T143" s="402"/>
      <c r="U143" s="402"/>
      <c r="V143" s="402">
        <f>+R143</f>
        <v>343524140021</v>
      </c>
      <c r="W143" s="402"/>
      <c r="X143" s="402"/>
      <c r="Y143" s="402"/>
    </row>
    <row r="144" spans="1:25" ht="30" customHeight="1">
      <c r="A144" s="418" t="s">
        <v>342</v>
      </c>
      <c r="B144" s="406"/>
      <c r="C144" s="406"/>
      <c r="D144" s="406"/>
      <c r="E144" s="406"/>
      <c r="F144" s="406"/>
      <c r="G144" s="406"/>
      <c r="H144" s="406"/>
      <c r="I144" s="406"/>
      <c r="J144" s="402">
        <v>9410891983</v>
      </c>
      <c r="K144" s="402"/>
      <c r="L144" s="402"/>
      <c r="M144" s="402"/>
      <c r="N144" s="402">
        <f>+J144</f>
        <v>9410891983</v>
      </c>
      <c r="O144" s="402"/>
      <c r="P144" s="402"/>
      <c r="Q144" s="402"/>
      <c r="R144" s="402"/>
      <c r="S144" s="402"/>
      <c r="T144" s="402"/>
      <c r="U144" s="402"/>
      <c r="V144" s="402"/>
      <c r="W144" s="402"/>
      <c r="X144" s="402"/>
      <c r="Y144" s="402"/>
    </row>
    <row r="145" spans="1:28" ht="30" customHeight="1">
      <c r="A145" s="418" t="s">
        <v>346</v>
      </c>
      <c r="B145" s="406"/>
      <c r="C145" s="406"/>
      <c r="D145" s="406"/>
      <c r="E145" s="406"/>
      <c r="F145" s="406"/>
      <c r="G145" s="406"/>
      <c r="H145" s="406"/>
      <c r="I145" s="406"/>
      <c r="J145" s="402">
        <v>8753603546</v>
      </c>
      <c r="K145" s="402"/>
      <c r="L145" s="402"/>
      <c r="M145" s="402"/>
      <c r="N145" s="402">
        <f>+J145</f>
        <v>8753603546</v>
      </c>
      <c r="O145" s="402"/>
      <c r="P145" s="402"/>
      <c r="Q145" s="402"/>
      <c r="R145" s="402"/>
      <c r="S145" s="402"/>
      <c r="T145" s="402"/>
      <c r="U145" s="402"/>
      <c r="V145" s="402"/>
      <c r="W145" s="402"/>
      <c r="X145" s="402"/>
      <c r="Y145" s="402"/>
    </row>
    <row r="146" spans="1:28" ht="15" customHeight="1">
      <c r="A146" s="406" t="s">
        <v>91</v>
      </c>
      <c r="B146" s="406"/>
      <c r="C146" s="406"/>
      <c r="D146" s="406"/>
      <c r="E146" s="406"/>
      <c r="F146" s="406"/>
      <c r="G146" s="406"/>
      <c r="H146" s="406"/>
      <c r="I146" s="406"/>
      <c r="J146" s="402">
        <f>+J143-J144-J145</f>
        <v>82100358773</v>
      </c>
      <c r="K146" s="402"/>
      <c r="L146" s="402"/>
      <c r="M146" s="402"/>
      <c r="N146" s="402">
        <f>+N143-N144-N145</f>
        <v>82100358773</v>
      </c>
      <c r="O146" s="402"/>
      <c r="P146" s="402"/>
      <c r="Q146" s="402"/>
      <c r="R146" s="402"/>
      <c r="S146" s="402"/>
      <c r="T146" s="402"/>
      <c r="U146" s="402"/>
      <c r="V146" s="402"/>
      <c r="W146" s="402"/>
      <c r="X146" s="402"/>
      <c r="Y146" s="402"/>
    </row>
    <row r="147" spans="1:28" ht="15" customHeight="1">
      <c r="A147" s="425" t="s">
        <v>92</v>
      </c>
      <c r="B147" s="425"/>
      <c r="C147" s="425"/>
      <c r="D147" s="425"/>
      <c r="E147" s="425"/>
      <c r="F147" s="425"/>
      <c r="G147" s="425"/>
      <c r="H147" s="425"/>
      <c r="I147" s="425"/>
      <c r="J147" s="422"/>
      <c r="K147" s="422"/>
      <c r="L147" s="422"/>
      <c r="M147" s="422"/>
      <c r="N147" s="422"/>
      <c r="O147" s="422"/>
      <c r="P147" s="422"/>
      <c r="Q147" s="422"/>
      <c r="R147" s="422"/>
      <c r="S147" s="422"/>
      <c r="T147" s="422"/>
      <c r="U147" s="422"/>
      <c r="V147" s="422"/>
      <c r="W147" s="422"/>
      <c r="X147" s="422"/>
      <c r="Y147" s="422"/>
    </row>
    <row r="148" spans="1:28" ht="15" customHeight="1">
      <c r="A148" s="406" t="s">
        <v>94</v>
      </c>
      <c r="B148" s="406"/>
      <c r="C148" s="406"/>
      <c r="D148" s="406"/>
      <c r="E148" s="406"/>
      <c r="F148" s="406"/>
      <c r="G148" s="406"/>
      <c r="H148" s="406"/>
      <c r="I148" s="406"/>
      <c r="J148" s="422"/>
      <c r="K148" s="422"/>
      <c r="L148" s="422"/>
      <c r="M148" s="422"/>
      <c r="N148" s="422"/>
      <c r="O148" s="422"/>
      <c r="P148" s="422"/>
      <c r="Q148" s="422"/>
      <c r="R148" s="422"/>
      <c r="S148" s="422"/>
      <c r="T148" s="422"/>
      <c r="U148" s="422"/>
      <c r="V148" s="422"/>
      <c r="W148" s="422"/>
      <c r="X148" s="422"/>
      <c r="Y148" s="422"/>
    </row>
    <row r="149" spans="1:28" ht="15" customHeight="1">
      <c r="A149" s="425" t="s">
        <v>93</v>
      </c>
      <c r="B149" s="425"/>
      <c r="C149" s="425"/>
      <c r="D149" s="425"/>
      <c r="E149" s="425"/>
      <c r="F149" s="425"/>
      <c r="G149" s="425"/>
      <c r="H149" s="425"/>
      <c r="I149" s="425"/>
      <c r="J149" s="422"/>
      <c r="K149" s="422"/>
      <c r="L149" s="422"/>
      <c r="M149" s="422"/>
      <c r="N149" s="422"/>
      <c r="O149" s="422"/>
      <c r="P149" s="422"/>
      <c r="Q149" s="422"/>
      <c r="R149" s="422"/>
      <c r="S149" s="422"/>
      <c r="T149" s="422"/>
      <c r="U149" s="422"/>
      <c r="V149" s="422"/>
      <c r="W149" s="422"/>
      <c r="X149" s="422"/>
      <c r="Y149" s="422"/>
    </row>
    <row r="150" spans="1:28" ht="15" customHeight="1">
      <c r="A150" s="395" t="s">
        <v>134</v>
      </c>
      <c r="B150" s="395"/>
      <c r="C150" s="395"/>
      <c r="D150" s="395"/>
      <c r="E150" s="395"/>
      <c r="F150" s="395"/>
      <c r="G150" s="395"/>
      <c r="H150" s="395"/>
      <c r="I150" s="395"/>
      <c r="J150" s="398">
        <f>+J149+J148+J147+J143</f>
        <v>100264854302</v>
      </c>
      <c r="K150" s="399"/>
      <c r="L150" s="399"/>
      <c r="M150" s="399"/>
      <c r="N150" s="398">
        <f>+N149+N148+N147+N143</f>
        <v>100264854302</v>
      </c>
      <c r="O150" s="399"/>
      <c r="P150" s="399"/>
      <c r="Q150" s="399"/>
      <c r="R150" s="398">
        <f>+R149+R148+R147+R143</f>
        <v>343524140021</v>
      </c>
      <c r="S150" s="399"/>
      <c r="T150" s="399"/>
      <c r="U150" s="399"/>
      <c r="V150" s="398">
        <v>343524140021</v>
      </c>
      <c r="W150" s="399"/>
      <c r="X150" s="399"/>
      <c r="Y150" s="63"/>
    </row>
    <row r="151" spans="1:28" ht="15" customHeight="1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</row>
    <row r="152" spans="1:28" ht="15" customHeight="1">
      <c r="A152" s="50" t="s">
        <v>95</v>
      </c>
    </row>
    <row r="153" spans="1:28" ht="30" customHeight="1">
      <c r="J153" s="417" t="s">
        <v>7</v>
      </c>
      <c r="K153" s="417"/>
      <c r="L153" s="417"/>
      <c r="M153" s="417"/>
      <c r="N153" s="417" t="s">
        <v>96</v>
      </c>
      <c r="O153" s="417"/>
      <c r="P153" s="417"/>
      <c r="Q153" s="417"/>
      <c r="R153" s="417" t="s">
        <v>97</v>
      </c>
      <c r="S153" s="417"/>
      <c r="T153" s="417"/>
      <c r="U153" s="417"/>
      <c r="V153" s="417" t="s">
        <v>5</v>
      </c>
      <c r="W153" s="417"/>
      <c r="X153" s="417"/>
      <c r="Y153" s="417"/>
    </row>
    <row r="154" spans="1:28" ht="15" customHeight="1">
      <c r="A154" s="423" t="s">
        <v>98</v>
      </c>
      <c r="B154" s="423"/>
      <c r="C154" s="423"/>
      <c r="D154" s="423"/>
      <c r="E154" s="423"/>
      <c r="F154" s="423"/>
      <c r="G154" s="423"/>
      <c r="H154" s="423"/>
      <c r="I154" s="423"/>
      <c r="J154" s="421"/>
      <c r="K154" s="421"/>
      <c r="L154" s="421"/>
      <c r="M154" s="421"/>
      <c r="N154" s="421"/>
      <c r="O154" s="421"/>
      <c r="P154" s="421"/>
      <c r="Q154" s="421"/>
      <c r="R154" s="421"/>
      <c r="S154" s="421"/>
      <c r="T154" s="421"/>
      <c r="U154" s="421"/>
      <c r="V154" s="421"/>
      <c r="W154" s="421"/>
      <c r="X154" s="421"/>
      <c r="Y154" s="421"/>
    </row>
    <row r="155" spans="1:28" ht="15" customHeight="1">
      <c r="A155" s="400" t="s">
        <v>331</v>
      </c>
      <c r="B155" s="401"/>
      <c r="C155" s="401"/>
      <c r="D155" s="401"/>
      <c r="E155" s="401"/>
      <c r="F155" s="401"/>
      <c r="G155" s="401"/>
      <c r="H155" s="401"/>
      <c r="I155" s="401"/>
      <c r="J155" s="402"/>
      <c r="K155" s="402"/>
      <c r="L155" s="402"/>
      <c r="M155" s="402"/>
      <c r="N155" s="402">
        <v>94954988573</v>
      </c>
      <c r="O155" s="402"/>
      <c r="P155" s="402"/>
      <c r="Q155" s="402"/>
      <c r="R155" s="402">
        <v>84341813013</v>
      </c>
      <c r="S155" s="402"/>
      <c r="T155" s="402"/>
      <c r="U155" s="402"/>
      <c r="V155" s="402">
        <f>J155+N155-R155</f>
        <v>10613175560</v>
      </c>
      <c r="W155" s="402"/>
      <c r="X155" s="402"/>
      <c r="Y155" s="402"/>
      <c r="AB155" s="51"/>
    </row>
    <row r="156" spans="1:28" ht="15" customHeight="1">
      <c r="A156" s="400" t="s">
        <v>297</v>
      </c>
      <c r="B156" s="401"/>
      <c r="C156" s="401"/>
      <c r="D156" s="401"/>
      <c r="E156" s="401"/>
      <c r="F156" s="401"/>
      <c r="G156" s="401"/>
      <c r="H156" s="401"/>
      <c r="I156" s="401"/>
      <c r="J156" s="402">
        <v>1775570116</v>
      </c>
      <c r="K156" s="402"/>
      <c r="L156" s="402"/>
      <c r="M156" s="402"/>
      <c r="N156" s="402">
        <v>2721990253</v>
      </c>
      <c r="O156" s="402"/>
      <c r="P156" s="402"/>
      <c r="Q156" s="402"/>
      <c r="R156" s="402">
        <v>3603936404</v>
      </c>
      <c r="S156" s="402"/>
      <c r="T156" s="402"/>
      <c r="U156" s="402"/>
      <c r="V156" s="402">
        <f>J156+N156-R156</f>
        <v>893623965</v>
      </c>
      <c r="W156" s="402"/>
      <c r="X156" s="402"/>
      <c r="Y156" s="402"/>
    </row>
    <row r="157" spans="1:28" ht="15" customHeight="1">
      <c r="A157" s="400" t="s">
        <v>298</v>
      </c>
      <c r="B157" s="401"/>
      <c r="C157" s="401"/>
      <c r="D157" s="401"/>
      <c r="E157" s="401"/>
      <c r="F157" s="401"/>
      <c r="G157" s="401"/>
      <c r="H157" s="401"/>
      <c r="I157" s="401"/>
      <c r="J157" s="402">
        <v>354994703</v>
      </c>
      <c r="K157" s="402"/>
      <c r="L157" s="402"/>
      <c r="M157" s="402"/>
      <c r="N157" s="402">
        <v>294617330</v>
      </c>
      <c r="O157" s="402"/>
      <c r="P157" s="402"/>
      <c r="Q157" s="402"/>
      <c r="R157" s="402">
        <v>648585653</v>
      </c>
      <c r="S157" s="402"/>
      <c r="T157" s="402"/>
      <c r="U157" s="402"/>
      <c r="V157" s="402">
        <f t="shared" ref="V157:V162" si="0">J157+N157-R157</f>
        <v>1026380</v>
      </c>
      <c r="W157" s="402"/>
      <c r="X157" s="402"/>
      <c r="Y157" s="402"/>
    </row>
    <row r="158" spans="1:28" ht="15" customHeight="1">
      <c r="A158" s="400" t="s">
        <v>303</v>
      </c>
      <c r="B158" s="401"/>
      <c r="C158" s="401"/>
      <c r="D158" s="401"/>
      <c r="E158" s="401"/>
      <c r="F158" s="401"/>
      <c r="G158" s="401"/>
      <c r="H158" s="401"/>
      <c r="I158" s="401"/>
      <c r="J158" s="402">
        <f>73126965561+10866305</f>
        <v>73137831866</v>
      </c>
      <c r="K158" s="402"/>
      <c r="L158" s="402"/>
      <c r="M158" s="402"/>
      <c r="N158" s="402">
        <v>251323763296</v>
      </c>
      <c r="O158" s="402"/>
      <c r="P158" s="402"/>
      <c r="Q158" s="402"/>
      <c r="R158" s="402">
        <v>239191225031</v>
      </c>
      <c r="S158" s="402"/>
      <c r="T158" s="402"/>
      <c r="U158" s="402"/>
      <c r="V158" s="402">
        <f t="shared" si="0"/>
        <v>85270370131</v>
      </c>
      <c r="W158" s="402"/>
      <c r="X158" s="402"/>
      <c r="Y158" s="402"/>
    </row>
    <row r="159" spans="1:28" ht="15" customHeight="1">
      <c r="A159" s="400" t="s">
        <v>299</v>
      </c>
      <c r="B159" s="401"/>
      <c r="C159" s="401"/>
      <c r="D159" s="401"/>
      <c r="E159" s="401"/>
      <c r="F159" s="401"/>
      <c r="G159" s="401"/>
      <c r="H159" s="401"/>
      <c r="I159" s="401"/>
      <c r="J159" s="402"/>
      <c r="K159" s="402"/>
      <c r="L159" s="402"/>
      <c r="M159" s="402"/>
      <c r="N159" s="402"/>
      <c r="O159" s="402"/>
      <c r="P159" s="402"/>
      <c r="Q159" s="402"/>
      <c r="R159" s="402"/>
      <c r="S159" s="402"/>
      <c r="T159" s="402"/>
      <c r="U159" s="402"/>
      <c r="V159" s="402">
        <f t="shared" si="0"/>
        <v>0</v>
      </c>
      <c r="W159" s="402"/>
      <c r="X159" s="402"/>
      <c r="Y159" s="402"/>
    </row>
    <row r="160" spans="1:28" ht="15" customHeight="1">
      <c r="A160" s="400" t="s">
        <v>304</v>
      </c>
      <c r="B160" s="401"/>
      <c r="C160" s="401"/>
      <c r="D160" s="401"/>
      <c r="E160" s="401"/>
      <c r="F160" s="401"/>
      <c r="G160" s="401"/>
      <c r="H160" s="401"/>
      <c r="I160" s="401"/>
      <c r="J160" s="402">
        <v>0</v>
      </c>
      <c r="K160" s="402"/>
      <c r="L160" s="402"/>
      <c r="M160" s="402"/>
      <c r="N160" s="402">
        <v>3000000</v>
      </c>
      <c r="O160" s="402"/>
      <c r="P160" s="402"/>
      <c r="Q160" s="402"/>
      <c r="R160" s="402">
        <v>3000000</v>
      </c>
      <c r="S160" s="402"/>
      <c r="T160" s="402"/>
      <c r="U160" s="402"/>
      <c r="V160" s="402">
        <f>J160+N160-R160</f>
        <v>0</v>
      </c>
      <c r="W160" s="402"/>
      <c r="X160" s="402"/>
      <c r="Y160" s="402"/>
    </row>
    <row r="161" spans="1:30" ht="15" customHeight="1">
      <c r="A161" s="400" t="s">
        <v>300</v>
      </c>
      <c r="B161" s="401"/>
      <c r="C161" s="401"/>
      <c r="D161" s="401"/>
      <c r="E161" s="401"/>
      <c r="F161" s="401"/>
      <c r="G161" s="401"/>
      <c r="H161" s="401"/>
      <c r="I161" s="401"/>
      <c r="J161" s="402">
        <v>600000</v>
      </c>
      <c r="K161" s="402"/>
      <c r="L161" s="402"/>
      <c r="M161" s="402"/>
      <c r="N161" s="402">
        <v>4266140</v>
      </c>
      <c r="O161" s="402"/>
      <c r="P161" s="402"/>
      <c r="Q161" s="402"/>
      <c r="R161" s="402">
        <v>4712800</v>
      </c>
      <c r="S161" s="402"/>
      <c r="T161" s="402"/>
      <c r="U161" s="402"/>
      <c r="V161" s="402">
        <f t="shared" si="0"/>
        <v>153340</v>
      </c>
      <c r="W161" s="402"/>
      <c r="X161" s="402"/>
      <c r="Y161" s="402"/>
    </row>
    <row r="162" spans="1:30" ht="30" customHeight="1">
      <c r="A162" s="424" t="s">
        <v>344</v>
      </c>
      <c r="B162" s="424"/>
      <c r="C162" s="424"/>
      <c r="D162" s="424"/>
      <c r="E162" s="424"/>
      <c r="F162" s="424"/>
      <c r="G162" s="424"/>
      <c r="H162" s="424"/>
      <c r="I162" s="424"/>
      <c r="J162" s="402">
        <f>680558200+10848805</f>
        <v>691407005</v>
      </c>
      <c r="K162" s="402"/>
      <c r="L162" s="402"/>
      <c r="M162" s="402"/>
      <c r="N162" s="402">
        <v>26174239400</v>
      </c>
      <c r="O162" s="402"/>
      <c r="P162" s="402"/>
      <c r="Q162" s="402"/>
      <c r="R162" s="402">
        <f>24133171800+10848805</f>
        <v>24144020605</v>
      </c>
      <c r="S162" s="402"/>
      <c r="T162" s="402"/>
      <c r="U162" s="402"/>
      <c r="V162" s="402">
        <f t="shared" si="0"/>
        <v>2721625800</v>
      </c>
      <c r="W162" s="402"/>
      <c r="X162" s="402"/>
      <c r="Y162" s="402"/>
    </row>
    <row r="163" spans="1:30" ht="15" customHeight="1">
      <c r="A163" s="424" t="s">
        <v>313</v>
      </c>
      <c r="B163" s="424"/>
      <c r="C163" s="424"/>
      <c r="D163" s="424"/>
      <c r="E163" s="424"/>
      <c r="F163" s="424"/>
      <c r="G163" s="424"/>
      <c r="H163" s="424"/>
      <c r="I163" s="424"/>
      <c r="J163" s="402"/>
      <c r="K163" s="402"/>
      <c r="L163" s="402"/>
      <c r="M163" s="402"/>
      <c r="N163" s="402">
        <v>88429086750</v>
      </c>
      <c r="O163" s="402"/>
      <c r="P163" s="402"/>
      <c r="Q163" s="402"/>
      <c r="R163" s="402">
        <v>58952724500</v>
      </c>
      <c r="S163" s="402"/>
      <c r="T163" s="402"/>
      <c r="U163" s="402"/>
      <c r="V163" s="402">
        <f>J163+N163-R163</f>
        <v>29476362250</v>
      </c>
      <c r="W163" s="402"/>
      <c r="X163" s="402"/>
      <c r="Y163" s="402"/>
    </row>
    <row r="164" spans="1:30" ht="15" customHeight="1">
      <c r="A164" s="395" t="s">
        <v>8</v>
      </c>
      <c r="B164" s="395"/>
      <c r="C164" s="395"/>
      <c r="D164" s="395"/>
      <c r="E164" s="395"/>
      <c r="F164" s="395"/>
      <c r="G164" s="395"/>
      <c r="H164" s="395"/>
      <c r="I164" s="395"/>
      <c r="J164" s="403">
        <f>+SUM(J155:M163)</f>
        <v>75960403690</v>
      </c>
      <c r="K164" s="403"/>
      <c r="L164" s="403"/>
      <c r="M164" s="403"/>
      <c r="N164" s="403">
        <f>+SUM(N155:Q163)</f>
        <v>463905951742</v>
      </c>
      <c r="O164" s="403"/>
      <c r="P164" s="403"/>
      <c r="Q164" s="403"/>
      <c r="R164" s="403">
        <f>+SUM(R155:U163)</f>
        <v>410890018006</v>
      </c>
      <c r="S164" s="403"/>
      <c r="T164" s="403"/>
      <c r="U164" s="403"/>
      <c r="V164" s="403">
        <f>+SUM(V155:Y163)</f>
        <v>128976337426</v>
      </c>
      <c r="W164" s="403"/>
      <c r="X164" s="403"/>
      <c r="Y164" s="403"/>
    </row>
    <row r="165" spans="1:30" ht="15" customHeight="1">
      <c r="A165" s="27" t="s">
        <v>99</v>
      </c>
      <c r="J165" s="402">
        <v>716337123</v>
      </c>
      <c r="K165" s="402"/>
      <c r="L165" s="402"/>
      <c r="M165" s="402"/>
      <c r="N165" s="402">
        <v>11989446446</v>
      </c>
      <c r="O165" s="402"/>
      <c r="P165" s="402"/>
      <c r="Q165" s="402"/>
      <c r="R165" s="402">
        <v>11273109323</v>
      </c>
      <c r="S165" s="402"/>
      <c r="T165" s="402"/>
      <c r="U165" s="402"/>
      <c r="V165" s="402">
        <f>J165+R165-N165</f>
        <v>0</v>
      </c>
      <c r="W165" s="402"/>
      <c r="X165" s="402"/>
      <c r="Y165" s="402"/>
    </row>
    <row r="166" spans="1:30" ht="15" customHeight="1">
      <c r="A166" s="395" t="s">
        <v>8</v>
      </c>
      <c r="B166" s="395"/>
      <c r="C166" s="395"/>
      <c r="D166" s="395"/>
      <c r="E166" s="395"/>
      <c r="F166" s="395"/>
      <c r="G166" s="395"/>
      <c r="H166" s="395"/>
      <c r="I166" s="395"/>
      <c r="J166" s="398">
        <f>J165</f>
        <v>716337123</v>
      </c>
      <c r="K166" s="399"/>
      <c r="L166" s="399"/>
      <c r="M166" s="399"/>
      <c r="N166" s="398">
        <f>N165</f>
        <v>11989446446</v>
      </c>
      <c r="O166" s="399"/>
      <c r="P166" s="399"/>
      <c r="Q166" s="399"/>
      <c r="R166" s="398">
        <f>R165</f>
        <v>11273109323</v>
      </c>
      <c r="S166" s="399"/>
      <c r="T166" s="399"/>
      <c r="U166" s="399"/>
      <c r="V166" s="398">
        <f>V165</f>
        <v>0</v>
      </c>
      <c r="W166" s="399"/>
      <c r="X166" s="399"/>
      <c r="Y166" s="399"/>
    </row>
    <row r="167" spans="1:30" ht="8.25" customHeight="1"/>
    <row r="168" spans="1:30" ht="19.5" customHeight="1">
      <c r="A168" s="50" t="s">
        <v>100</v>
      </c>
      <c r="N168" s="404" t="s">
        <v>5</v>
      </c>
      <c r="O168" s="404"/>
      <c r="P168" s="404"/>
      <c r="Q168" s="404"/>
      <c r="R168" s="404"/>
      <c r="S168" s="404"/>
      <c r="T168" s="404" t="s">
        <v>7</v>
      </c>
      <c r="U168" s="404"/>
      <c r="V168" s="404"/>
      <c r="W168" s="404"/>
      <c r="X168" s="404"/>
      <c r="Y168" s="404"/>
      <c r="AB168" s="51"/>
      <c r="AC168" s="51"/>
      <c r="AD168" s="51"/>
    </row>
    <row r="169" spans="1:30" ht="19.5" customHeight="1">
      <c r="A169" s="409" t="s">
        <v>24</v>
      </c>
      <c r="B169" s="409"/>
      <c r="C169" s="409"/>
      <c r="D169" s="409"/>
      <c r="E169" s="409"/>
      <c r="F169" s="409"/>
      <c r="G169" s="409"/>
      <c r="H169" s="409"/>
      <c r="I169" s="409"/>
      <c r="J169" s="409"/>
      <c r="K169" s="409"/>
      <c r="L169" s="409"/>
      <c r="M169" s="409"/>
      <c r="N169" s="420">
        <f>SUM(N170:S178)</f>
        <v>289380000000</v>
      </c>
      <c r="O169" s="395"/>
      <c r="P169" s="395"/>
      <c r="Q169" s="395"/>
      <c r="R169" s="395"/>
      <c r="S169" s="395"/>
      <c r="T169" s="420">
        <f>+SUM(T170:Y176)</f>
        <v>0</v>
      </c>
      <c r="U169" s="395"/>
      <c r="V169" s="395"/>
      <c r="W169" s="395"/>
      <c r="X169" s="395"/>
      <c r="Y169" s="395"/>
      <c r="AB169" s="51"/>
      <c r="AC169" s="51"/>
      <c r="AD169" s="51"/>
    </row>
    <row r="170" spans="1:30" ht="17.25" customHeight="1">
      <c r="A170" s="418" t="s">
        <v>332</v>
      </c>
      <c r="B170" s="418"/>
      <c r="C170" s="418"/>
      <c r="D170" s="418"/>
      <c r="E170" s="418"/>
      <c r="F170" s="418"/>
      <c r="G170" s="418"/>
      <c r="H170" s="418"/>
      <c r="I170" s="418"/>
      <c r="J170" s="418"/>
      <c r="K170" s="418"/>
      <c r="L170" s="418"/>
      <c r="M170" s="418"/>
      <c r="N170" s="397">
        <v>3900117738</v>
      </c>
      <c r="O170" s="397"/>
      <c r="P170" s="397"/>
      <c r="Q170" s="397"/>
      <c r="R170" s="397"/>
      <c r="S170" s="397"/>
      <c r="T170" s="397">
        <v>0</v>
      </c>
      <c r="U170" s="397"/>
      <c r="V170" s="397"/>
      <c r="W170" s="397"/>
      <c r="X170" s="397"/>
      <c r="Y170" s="397"/>
      <c r="AB170" s="51"/>
      <c r="AC170" s="51"/>
      <c r="AD170" s="51"/>
    </row>
    <row r="171" spans="1:30" ht="17.25" customHeight="1">
      <c r="A171" s="418" t="s">
        <v>337</v>
      </c>
      <c r="B171" s="418"/>
      <c r="C171" s="418"/>
      <c r="D171" s="418"/>
      <c r="E171" s="418"/>
      <c r="F171" s="418"/>
      <c r="G171" s="418"/>
      <c r="H171" s="418"/>
      <c r="I171" s="418"/>
      <c r="J171" s="418"/>
      <c r="K171" s="418"/>
      <c r="L171" s="418"/>
      <c r="M171" s="418"/>
      <c r="N171" s="397">
        <v>2945603355</v>
      </c>
      <c r="O171" s="397"/>
      <c r="P171" s="397"/>
      <c r="Q171" s="397"/>
      <c r="R171" s="397"/>
      <c r="S171" s="397"/>
      <c r="T171" s="397">
        <v>0</v>
      </c>
      <c r="U171" s="397"/>
      <c r="V171" s="397"/>
      <c r="W171" s="397"/>
      <c r="X171" s="397"/>
      <c r="Y171" s="397"/>
      <c r="AB171" s="51"/>
      <c r="AC171" s="51"/>
      <c r="AD171" s="51"/>
    </row>
    <row r="172" spans="1:30" ht="17.25" customHeight="1">
      <c r="A172" s="418" t="s">
        <v>336</v>
      </c>
      <c r="B172" s="418"/>
      <c r="C172" s="418"/>
      <c r="D172" s="418"/>
      <c r="E172" s="418"/>
      <c r="F172" s="418"/>
      <c r="G172" s="418"/>
      <c r="H172" s="418"/>
      <c r="I172" s="418"/>
      <c r="J172" s="418"/>
      <c r="K172" s="418"/>
      <c r="L172" s="418"/>
      <c r="M172" s="418"/>
      <c r="N172" s="397">
        <v>11666910890</v>
      </c>
      <c r="O172" s="397"/>
      <c r="P172" s="397"/>
      <c r="Q172" s="397"/>
      <c r="R172" s="397"/>
      <c r="S172" s="397"/>
      <c r="T172" s="397">
        <v>0</v>
      </c>
      <c r="U172" s="397"/>
      <c r="V172" s="397"/>
      <c r="W172" s="397"/>
      <c r="X172" s="397"/>
      <c r="Y172" s="397"/>
      <c r="AB172" s="51"/>
      <c r="AC172" s="51"/>
    </row>
    <row r="173" spans="1:30" ht="17.25" customHeight="1">
      <c r="A173" s="418" t="s">
        <v>311</v>
      </c>
      <c r="B173" s="418"/>
      <c r="C173" s="418"/>
      <c r="D173" s="418"/>
      <c r="E173" s="418"/>
      <c r="F173" s="418"/>
      <c r="G173" s="418"/>
      <c r="H173" s="418"/>
      <c r="I173" s="418"/>
      <c r="J173" s="418"/>
      <c r="K173" s="418"/>
      <c r="L173" s="418"/>
      <c r="M173" s="418"/>
      <c r="N173" s="397">
        <v>33810257667</v>
      </c>
      <c r="O173" s="397"/>
      <c r="P173" s="397"/>
      <c r="Q173" s="397"/>
      <c r="R173" s="397"/>
      <c r="S173" s="397"/>
      <c r="T173" s="397">
        <v>0</v>
      </c>
      <c r="U173" s="397"/>
      <c r="V173" s="397"/>
      <c r="W173" s="397"/>
      <c r="X173" s="397"/>
      <c r="Y173" s="397"/>
      <c r="AB173" s="51"/>
      <c r="AC173" s="51"/>
    </row>
    <row r="174" spans="1:30" ht="17.25" customHeight="1">
      <c r="A174" s="418" t="s">
        <v>333</v>
      </c>
      <c r="B174" s="418"/>
      <c r="C174" s="418"/>
      <c r="D174" s="418"/>
      <c r="E174" s="418"/>
      <c r="F174" s="418"/>
      <c r="G174" s="418"/>
      <c r="H174" s="418"/>
      <c r="I174" s="418"/>
      <c r="J174" s="418"/>
      <c r="K174" s="418"/>
      <c r="L174" s="418"/>
      <c r="M174" s="418"/>
      <c r="N174" s="397">
        <v>76407022995</v>
      </c>
      <c r="O174" s="397"/>
      <c r="P174" s="397"/>
      <c r="Q174" s="397"/>
      <c r="R174" s="397"/>
      <c r="S174" s="397"/>
      <c r="T174" s="397">
        <v>0</v>
      </c>
      <c r="U174" s="397"/>
      <c r="V174" s="397"/>
      <c r="W174" s="397"/>
      <c r="X174" s="397"/>
      <c r="Y174" s="397"/>
      <c r="AB174" s="51"/>
      <c r="AC174" s="51"/>
    </row>
    <row r="175" spans="1:30" ht="17.25" customHeight="1">
      <c r="A175" s="418" t="s">
        <v>312</v>
      </c>
      <c r="B175" s="418"/>
      <c r="C175" s="418"/>
      <c r="D175" s="418"/>
      <c r="E175" s="418"/>
      <c r="F175" s="418"/>
      <c r="G175" s="418"/>
      <c r="H175" s="418"/>
      <c r="I175" s="418"/>
      <c r="J175" s="418"/>
      <c r="K175" s="418"/>
      <c r="L175" s="418"/>
      <c r="M175" s="418"/>
      <c r="N175" s="397">
        <v>23591571046</v>
      </c>
      <c r="O175" s="397"/>
      <c r="P175" s="397"/>
      <c r="Q175" s="397"/>
      <c r="R175" s="397"/>
      <c r="S175" s="397"/>
      <c r="T175" s="397">
        <v>0</v>
      </c>
      <c r="U175" s="397"/>
      <c r="V175" s="397"/>
      <c r="W175" s="397"/>
      <c r="X175" s="397"/>
      <c r="Y175" s="397"/>
      <c r="AB175" s="51"/>
      <c r="AC175" s="51"/>
    </row>
    <row r="176" spans="1:30" ht="17.25" customHeight="1">
      <c r="A176" s="418" t="s">
        <v>334</v>
      </c>
      <c r="B176" s="418"/>
      <c r="C176" s="418"/>
      <c r="D176" s="418"/>
      <c r="E176" s="418"/>
      <c r="F176" s="418"/>
      <c r="G176" s="418"/>
      <c r="H176" s="418"/>
      <c r="I176" s="418"/>
      <c r="J176" s="418"/>
      <c r="K176" s="418"/>
      <c r="L176" s="418"/>
      <c r="M176" s="418"/>
      <c r="N176" s="397">
        <v>104389126450</v>
      </c>
      <c r="O176" s="397"/>
      <c r="P176" s="397"/>
      <c r="Q176" s="397"/>
      <c r="R176" s="397"/>
      <c r="S176" s="397"/>
      <c r="T176" s="397"/>
      <c r="U176" s="397"/>
      <c r="V176" s="397"/>
      <c r="W176" s="397"/>
      <c r="X176" s="397"/>
      <c r="Y176" s="49"/>
      <c r="AB176" s="51"/>
      <c r="AC176" s="51"/>
    </row>
    <row r="177" spans="1:29" ht="17.25" customHeight="1">
      <c r="A177" s="406" t="s">
        <v>338</v>
      </c>
      <c r="B177" s="418"/>
      <c r="C177" s="418"/>
      <c r="D177" s="418"/>
      <c r="E177" s="418"/>
      <c r="F177" s="418"/>
      <c r="G177" s="418"/>
      <c r="H177" s="418"/>
      <c r="I177" s="418"/>
      <c r="J177" s="418"/>
      <c r="K177" s="418"/>
      <c r="L177" s="418"/>
      <c r="M177" s="418"/>
      <c r="N177" s="397">
        <v>12463165559</v>
      </c>
      <c r="O177" s="397"/>
      <c r="P177" s="397"/>
      <c r="Q177" s="397"/>
      <c r="R177" s="397"/>
      <c r="S177" s="397"/>
      <c r="T177" s="397"/>
      <c r="U177" s="397"/>
      <c r="V177" s="397"/>
      <c r="W177" s="397"/>
      <c r="X177" s="397"/>
      <c r="Y177" s="49"/>
      <c r="AB177" s="51"/>
      <c r="AC177" s="51"/>
    </row>
    <row r="178" spans="1:29" ht="17.25" customHeight="1">
      <c r="A178" s="406" t="s">
        <v>335</v>
      </c>
      <c r="B178" s="418"/>
      <c r="C178" s="418"/>
      <c r="D178" s="418"/>
      <c r="E178" s="418"/>
      <c r="F178" s="418"/>
      <c r="G178" s="418"/>
      <c r="H178" s="418"/>
      <c r="I178" s="418"/>
      <c r="J178" s="418"/>
      <c r="K178" s="418"/>
      <c r="L178" s="418"/>
      <c r="M178" s="418"/>
      <c r="N178" s="397">
        <v>20206224300</v>
      </c>
      <c r="O178" s="397"/>
      <c r="P178" s="397"/>
      <c r="Q178" s="397"/>
      <c r="R178" s="397"/>
      <c r="S178" s="397"/>
      <c r="T178" s="397">
        <v>0</v>
      </c>
      <c r="U178" s="397"/>
      <c r="V178" s="397"/>
      <c r="W178" s="397"/>
      <c r="X178" s="397"/>
      <c r="Y178" s="397"/>
      <c r="AB178" s="51"/>
      <c r="AC178" s="51"/>
    </row>
    <row r="179" spans="1:29" ht="19.5" customHeight="1">
      <c r="A179" s="395" t="s">
        <v>8</v>
      </c>
      <c r="B179" s="395"/>
      <c r="C179" s="395"/>
      <c r="D179" s="395"/>
      <c r="E179" s="395"/>
      <c r="F179" s="395"/>
      <c r="G179" s="395"/>
      <c r="H179" s="395"/>
      <c r="I179" s="395"/>
      <c r="J179" s="395"/>
      <c r="K179" s="395"/>
      <c r="L179" s="395"/>
      <c r="M179" s="395"/>
      <c r="N179" s="396">
        <f>+N169</f>
        <v>289380000000</v>
      </c>
      <c r="O179" s="396"/>
      <c r="P179" s="396"/>
      <c r="Q179" s="396"/>
      <c r="R179" s="396"/>
      <c r="S179" s="396"/>
      <c r="T179" s="397">
        <f>+T169</f>
        <v>0</v>
      </c>
      <c r="U179" s="397"/>
      <c r="V179" s="397"/>
      <c r="W179" s="397"/>
      <c r="X179" s="397"/>
      <c r="Y179" s="397"/>
      <c r="AB179" s="51"/>
      <c r="AC179" s="51"/>
    </row>
    <row r="180" spans="1:29" ht="15" customHeight="1"/>
    <row r="181" spans="1:29" ht="17.25" customHeight="1">
      <c r="A181" s="50" t="s">
        <v>101</v>
      </c>
      <c r="N181" s="404" t="s">
        <v>5</v>
      </c>
      <c r="O181" s="404"/>
      <c r="P181" s="404"/>
      <c r="Q181" s="404"/>
      <c r="R181" s="404"/>
      <c r="S181" s="404"/>
      <c r="T181" s="404" t="s">
        <v>7</v>
      </c>
      <c r="U181" s="404"/>
      <c r="V181" s="404"/>
      <c r="W181" s="404"/>
      <c r="X181" s="404"/>
      <c r="Y181" s="404"/>
    </row>
    <row r="182" spans="1:29" ht="15" customHeight="1">
      <c r="A182" s="27" t="s">
        <v>24</v>
      </c>
      <c r="N182" s="419">
        <f>SUM(N183:S191)</f>
        <v>15729233423</v>
      </c>
      <c r="O182" s="419"/>
      <c r="P182" s="419"/>
      <c r="Q182" s="419"/>
      <c r="R182" s="419"/>
      <c r="S182" s="419"/>
      <c r="T182" s="419">
        <f>SUM(T183:Y191)</f>
        <v>25967775465</v>
      </c>
      <c r="U182" s="419"/>
      <c r="V182" s="419"/>
      <c r="W182" s="419"/>
      <c r="X182" s="419"/>
      <c r="Y182" s="64"/>
    </row>
    <row r="183" spans="1:29" ht="15" customHeight="1">
      <c r="A183" s="56" t="s">
        <v>102</v>
      </c>
      <c r="N183" s="415">
        <v>467519890</v>
      </c>
      <c r="O183" s="415"/>
      <c r="P183" s="415"/>
      <c r="Q183" s="415"/>
      <c r="R183" s="415"/>
      <c r="S183" s="415"/>
      <c r="T183" s="415">
        <v>191750160</v>
      </c>
      <c r="U183" s="415"/>
      <c r="V183" s="415"/>
      <c r="W183" s="415"/>
      <c r="X183" s="415"/>
      <c r="Y183" s="415"/>
    </row>
    <row r="184" spans="1:29" ht="15" customHeight="1">
      <c r="A184" s="56" t="s">
        <v>103</v>
      </c>
      <c r="N184" s="415"/>
      <c r="O184" s="415"/>
      <c r="P184" s="415"/>
      <c r="Q184" s="415"/>
      <c r="R184" s="415"/>
      <c r="S184" s="415"/>
      <c r="T184" s="415">
        <v>0</v>
      </c>
      <c r="U184" s="415"/>
      <c r="V184" s="415"/>
      <c r="W184" s="415"/>
      <c r="X184" s="415"/>
      <c r="Y184" s="415"/>
    </row>
    <row r="185" spans="1:29" ht="15" customHeight="1">
      <c r="A185" s="56" t="s">
        <v>104</v>
      </c>
      <c r="N185" s="415"/>
      <c r="O185" s="415"/>
      <c r="P185" s="415"/>
      <c r="Q185" s="415"/>
      <c r="R185" s="415"/>
      <c r="S185" s="415"/>
      <c r="T185" s="415">
        <v>97320586</v>
      </c>
      <c r="U185" s="415"/>
      <c r="V185" s="415"/>
      <c r="W185" s="415"/>
      <c r="X185" s="415"/>
      <c r="Y185" s="415"/>
    </row>
    <row r="186" spans="1:29" ht="15" customHeight="1">
      <c r="A186" s="56" t="s">
        <v>296</v>
      </c>
      <c r="N186" s="415">
        <v>548097619</v>
      </c>
      <c r="O186" s="415"/>
      <c r="P186" s="415"/>
      <c r="Q186" s="415"/>
      <c r="R186" s="415"/>
      <c r="S186" s="415"/>
      <c r="T186" s="415">
        <v>22471262</v>
      </c>
      <c r="U186" s="415"/>
      <c r="V186" s="415"/>
      <c r="W186" s="415"/>
      <c r="X186" s="415"/>
      <c r="Y186" s="415"/>
    </row>
    <row r="187" spans="1:29" ht="15" customHeight="1">
      <c r="A187" s="56" t="s">
        <v>293</v>
      </c>
      <c r="N187" s="415">
        <v>3579398</v>
      </c>
      <c r="O187" s="415"/>
      <c r="P187" s="415"/>
      <c r="Q187" s="415"/>
      <c r="R187" s="415"/>
      <c r="S187" s="415"/>
      <c r="T187" s="415">
        <v>2886373</v>
      </c>
      <c r="U187" s="415"/>
      <c r="V187" s="415"/>
      <c r="W187" s="415"/>
      <c r="X187" s="415"/>
      <c r="Y187" s="415"/>
    </row>
    <row r="188" spans="1:29" ht="15" customHeight="1">
      <c r="A188" s="56" t="s">
        <v>105</v>
      </c>
      <c r="N188" s="415"/>
      <c r="O188" s="415"/>
      <c r="P188" s="415"/>
      <c r="Q188" s="415"/>
      <c r="R188" s="415"/>
      <c r="S188" s="415"/>
      <c r="T188" s="415">
        <v>12998694000</v>
      </c>
      <c r="U188" s="415"/>
      <c r="V188" s="415"/>
      <c r="W188" s="415"/>
      <c r="X188" s="415"/>
      <c r="Y188" s="415"/>
    </row>
    <row r="189" spans="1:29" ht="15" customHeight="1">
      <c r="A189" s="56" t="s">
        <v>294</v>
      </c>
      <c r="N189" s="415">
        <v>782705442</v>
      </c>
      <c r="O189" s="415"/>
      <c r="P189" s="415"/>
      <c r="Q189" s="415"/>
      <c r="R189" s="415"/>
      <c r="S189" s="415"/>
      <c r="T189" s="415">
        <v>517700964</v>
      </c>
      <c r="U189" s="415"/>
      <c r="V189" s="415"/>
      <c r="W189" s="415"/>
      <c r="X189" s="415"/>
      <c r="Y189" s="415"/>
    </row>
    <row r="190" spans="1:29" ht="15" customHeight="1">
      <c r="A190" s="56" t="s">
        <v>295</v>
      </c>
      <c r="N190" s="415">
        <f>214522867+1087274413+483606280+1055860615+47998554+503611000+602755303+187408445+20165530</f>
        <v>4203203007</v>
      </c>
      <c r="O190" s="415"/>
      <c r="P190" s="415"/>
      <c r="Q190" s="415"/>
      <c r="R190" s="415"/>
      <c r="S190" s="415"/>
      <c r="T190" s="415">
        <v>4530320679</v>
      </c>
      <c r="U190" s="415"/>
      <c r="V190" s="415"/>
      <c r="W190" s="415"/>
      <c r="X190" s="415"/>
      <c r="Y190" s="415"/>
    </row>
    <row r="191" spans="1:29" ht="15" customHeight="1">
      <c r="A191" s="56" t="s">
        <v>106</v>
      </c>
      <c r="N191" s="415">
        <f>15729233423-6005105356</f>
        <v>9724128067</v>
      </c>
      <c r="O191" s="415"/>
      <c r="P191" s="415"/>
      <c r="Q191" s="415"/>
      <c r="R191" s="415"/>
      <c r="S191" s="415"/>
      <c r="T191" s="415">
        <v>7606631441</v>
      </c>
      <c r="U191" s="415"/>
      <c r="V191" s="415"/>
      <c r="W191" s="415"/>
      <c r="X191" s="415"/>
      <c r="Y191" s="415"/>
    </row>
    <row r="192" spans="1:29" ht="15" customHeight="1">
      <c r="A192" s="27" t="s">
        <v>32</v>
      </c>
      <c r="N192" s="415"/>
      <c r="O192" s="415"/>
      <c r="P192" s="415"/>
      <c r="Q192" s="415"/>
      <c r="R192" s="415"/>
      <c r="S192" s="415"/>
      <c r="T192" s="415"/>
      <c r="U192" s="415"/>
      <c r="V192" s="415"/>
      <c r="W192" s="415"/>
      <c r="X192" s="415"/>
      <c r="Y192" s="415"/>
    </row>
    <row r="193" spans="1:25" ht="15" customHeight="1">
      <c r="A193" s="56" t="s">
        <v>107</v>
      </c>
      <c r="N193" s="415">
        <v>0</v>
      </c>
      <c r="O193" s="415"/>
      <c r="P193" s="415"/>
      <c r="Q193" s="415"/>
      <c r="R193" s="415"/>
      <c r="S193" s="415"/>
      <c r="T193" s="415">
        <v>0</v>
      </c>
      <c r="U193" s="415"/>
      <c r="V193" s="415"/>
      <c r="W193" s="415"/>
      <c r="X193" s="415"/>
      <c r="Y193" s="415"/>
    </row>
    <row r="194" spans="1:25" ht="15" customHeight="1">
      <c r="A194" s="56" t="s">
        <v>106</v>
      </c>
      <c r="N194" s="415">
        <v>0</v>
      </c>
      <c r="O194" s="415"/>
      <c r="P194" s="415"/>
      <c r="Q194" s="415"/>
      <c r="R194" s="415"/>
      <c r="S194" s="415"/>
      <c r="T194" s="415">
        <v>0</v>
      </c>
      <c r="U194" s="415"/>
      <c r="V194" s="415"/>
      <c r="W194" s="415"/>
      <c r="X194" s="415"/>
      <c r="Y194" s="415"/>
    </row>
    <row r="195" spans="1:25" ht="15" customHeight="1">
      <c r="A195" s="27" t="s">
        <v>94</v>
      </c>
      <c r="N195" s="415">
        <v>0</v>
      </c>
      <c r="O195" s="415"/>
      <c r="P195" s="415"/>
      <c r="Q195" s="415"/>
      <c r="R195" s="415"/>
      <c r="S195" s="415"/>
      <c r="T195" s="415">
        <v>0</v>
      </c>
      <c r="U195" s="415"/>
      <c r="V195" s="415"/>
      <c r="W195" s="415"/>
      <c r="X195" s="415"/>
      <c r="Y195" s="415"/>
    </row>
    <row r="196" spans="1:25" ht="15" customHeight="1">
      <c r="A196" s="395" t="s">
        <v>8</v>
      </c>
      <c r="B196" s="395"/>
      <c r="C196" s="395"/>
      <c r="D196" s="395"/>
      <c r="E196" s="395"/>
      <c r="F196" s="395"/>
      <c r="G196" s="395"/>
      <c r="H196" s="395"/>
      <c r="I196" s="395"/>
      <c r="J196" s="395"/>
      <c r="K196" s="395"/>
      <c r="L196" s="395"/>
      <c r="M196" s="395"/>
      <c r="N196" s="416">
        <f>+N195+N192+N182</f>
        <v>15729233423</v>
      </c>
      <c r="O196" s="417"/>
      <c r="P196" s="417"/>
      <c r="Q196" s="417"/>
      <c r="R196" s="417"/>
      <c r="S196" s="417"/>
      <c r="T196" s="416">
        <f>+T195+T192+T182</f>
        <v>25967775465</v>
      </c>
      <c r="U196" s="417"/>
      <c r="V196" s="417"/>
      <c r="W196" s="417"/>
      <c r="X196" s="417"/>
      <c r="Y196" s="417"/>
    </row>
    <row r="197" spans="1:25" ht="15" customHeight="1"/>
    <row r="198" spans="1:25" ht="15" customHeight="1">
      <c r="A198" s="50" t="s">
        <v>108</v>
      </c>
      <c r="N198" s="404" t="s">
        <v>5</v>
      </c>
      <c r="O198" s="404"/>
      <c r="P198" s="404"/>
      <c r="Q198" s="404"/>
      <c r="R198" s="404"/>
      <c r="S198" s="404"/>
      <c r="T198" s="404" t="s">
        <v>7</v>
      </c>
      <c r="U198" s="404"/>
      <c r="V198" s="404"/>
      <c r="W198" s="404"/>
      <c r="X198" s="404"/>
      <c r="Y198" s="404"/>
    </row>
    <row r="199" spans="1:25" ht="15" customHeight="1">
      <c r="A199" s="27" t="s">
        <v>24</v>
      </c>
      <c r="N199" s="415">
        <v>0</v>
      </c>
      <c r="O199" s="415"/>
      <c r="P199" s="415"/>
      <c r="Q199" s="415"/>
      <c r="R199" s="415"/>
      <c r="S199" s="415"/>
      <c r="T199" s="415">
        <v>0</v>
      </c>
      <c r="U199" s="415"/>
      <c r="V199" s="415"/>
      <c r="W199" s="415"/>
      <c r="X199" s="415"/>
      <c r="Y199" s="415"/>
    </row>
    <row r="200" spans="1:25" ht="15" customHeight="1">
      <c r="A200" s="27" t="s">
        <v>32</v>
      </c>
      <c r="N200" s="415">
        <v>0</v>
      </c>
      <c r="O200" s="415"/>
      <c r="P200" s="415"/>
      <c r="Q200" s="415"/>
      <c r="R200" s="415"/>
      <c r="S200" s="415"/>
      <c r="T200" s="415">
        <v>0</v>
      </c>
      <c r="U200" s="415"/>
      <c r="V200" s="415"/>
      <c r="W200" s="415"/>
      <c r="X200" s="415"/>
      <c r="Y200" s="415"/>
    </row>
    <row r="201" spans="1:25" ht="30" customHeight="1">
      <c r="A201" s="406" t="s">
        <v>109</v>
      </c>
      <c r="B201" s="406"/>
      <c r="C201" s="406"/>
      <c r="D201" s="406"/>
      <c r="E201" s="406"/>
      <c r="F201" s="406"/>
      <c r="G201" s="406"/>
      <c r="H201" s="406"/>
      <c r="I201" s="406"/>
      <c r="J201" s="406"/>
      <c r="K201" s="406"/>
      <c r="L201" s="406"/>
      <c r="M201" s="406"/>
      <c r="N201" s="415">
        <v>0</v>
      </c>
      <c r="O201" s="415"/>
      <c r="P201" s="415"/>
      <c r="Q201" s="415"/>
      <c r="R201" s="415"/>
      <c r="S201" s="415"/>
      <c r="T201" s="415">
        <v>0</v>
      </c>
      <c r="U201" s="415"/>
      <c r="V201" s="415"/>
      <c r="W201" s="415"/>
      <c r="X201" s="415"/>
      <c r="Y201" s="415"/>
    </row>
    <row r="202" spans="1:25" ht="15" customHeight="1">
      <c r="N202" s="405"/>
      <c r="O202" s="405"/>
      <c r="P202" s="405"/>
      <c r="Q202" s="405"/>
      <c r="R202" s="405"/>
      <c r="S202" s="405"/>
      <c r="T202" s="405"/>
      <c r="U202" s="405"/>
      <c r="V202" s="405"/>
      <c r="W202" s="405"/>
      <c r="X202" s="405"/>
      <c r="Y202" s="405"/>
    </row>
    <row r="203" spans="1:25" ht="15" customHeight="1">
      <c r="A203" s="50" t="s">
        <v>110</v>
      </c>
      <c r="N203" s="404" t="s">
        <v>5</v>
      </c>
      <c r="O203" s="404"/>
      <c r="P203" s="404"/>
      <c r="Q203" s="404"/>
      <c r="R203" s="404"/>
      <c r="S203" s="404"/>
      <c r="T203" s="404" t="s">
        <v>7</v>
      </c>
      <c r="U203" s="404"/>
      <c r="V203" s="404"/>
      <c r="W203" s="404"/>
      <c r="X203" s="404"/>
      <c r="Y203" s="404"/>
    </row>
    <row r="204" spans="1:25" ht="30" customHeight="1">
      <c r="N204" s="405" t="s">
        <v>23</v>
      </c>
      <c r="O204" s="405"/>
      <c r="P204" s="405" t="s">
        <v>113</v>
      </c>
      <c r="Q204" s="405"/>
      <c r="R204" s="405" t="s">
        <v>114</v>
      </c>
      <c r="S204" s="405"/>
      <c r="T204" s="405" t="s">
        <v>23</v>
      </c>
      <c r="U204" s="405"/>
      <c r="V204" s="405" t="s">
        <v>113</v>
      </c>
      <c r="W204" s="405"/>
      <c r="X204" s="405" t="s">
        <v>114</v>
      </c>
      <c r="Y204" s="405"/>
    </row>
    <row r="205" spans="1:25" ht="15" customHeight="1">
      <c r="A205" s="27" t="s">
        <v>111</v>
      </c>
      <c r="N205" s="415">
        <v>0</v>
      </c>
      <c r="O205" s="415"/>
      <c r="P205" s="415"/>
      <c r="Q205" s="415"/>
      <c r="R205" s="415"/>
      <c r="S205" s="415"/>
      <c r="T205" s="415">
        <v>0</v>
      </c>
      <c r="U205" s="415"/>
      <c r="V205" s="415"/>
      <c r="W205" s="415"/>
      <c r="X205" s="415"/>
      <c r="Y205" s="415"/>
    </row>
    <row r="206" spans="1:25" ht="15" customHeight="1">
      <c r="A206" s="27" t="s">
        <v>112</v>
      </c>
      <c r="N206" s="415">
        <v>0</v>
      </c>
      <c r="O206" s="415"/>
      <c r="P206" s="415"/>
      <c r="Q206" s="415"/>
      <c r="R206" s="415"/>
      <c r="S206" s="415"/>
      <c r="T206" s="415">
        <v>0</v>
      </c>
      <c r="U206" s="415"/>
      <c r="V206" s="415"/>
      <c r="W206" s="415"/>
      <c r="X206" s="415"/>
      <c r="Y206" s="415"/>
    </row>
    <row r="207" spans="1:25" ht="15" customHeight="1"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</row>
    <row r="208" spans="1:25" ht="15" customHeight="1">
      <c r="A208" s="50" t="s">
        <v>324</v>
      </c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</row>
    <row r="209" spans="1:25" ht="15" customHeight="1"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</row>
    <row r="210" spans="1:25" ht="15" customHeight="1">
      <c r="A210" s="50" t="s">
        <v>325</v>
      </c>
      <c r="N210" s="404" t="s">
        <v>5</v>
      </c>
      <c r="O210" s="404"/>
      <c r="P210" s="404"/>
      <c r="Q210" s="404"/>
      <c r="R210" s="404"/>
      <c r="S210" s="404"/>
      <c r="T210" s="404" t="s">
        <v>7</v>
      </c>
      <c r="U210" s="404"/>
      <c r="V210" s="404"/>
      <c r="W210" s="404"/>
      <c r="X210" s="404"/>
      <c r="Y210" s="404"/>
    </row>
    <row r="211" spans="1:25" ht="15" customHeight="1">
      <c r="A211" s="27" t="s">
        <v>24</v>
      </c>
      <c r="N211" s="415">
        <v>0</v>
      </c>
      <c r="O211" s="415"/>
      <c r="P211" s="415"/>
      <c r="Q211" s="415"/>
      <c r="R211" s="415"/>
      <c r="S211" s="415"/>
      <c r="T211" s="415">
        <v>0</v>
      </c>
      <c r="U211" s="415"/>
      <c r="V211" s="415"/>
      <c r="W211" s="415"/>
      <c r="X211" s="415"/>
      <c r="Y211" s="415"/>
    </row>
    <row r="212" spans="1:25" ht="15" customHeight="1">
      <c r="A212" s="27" t="s">
        <v>32</v>
      </c>
      <c r="N212" s="415">
        <v>0</v>
      </c>
      <c r="O212" s="415"/>
      <c r="P212" s="415"/>
      <c r="Q212" s="415"/>
      <c r="R212" s="415"/>
      <c r="S212" s="415"/>
      <c r="T212" s="415">
        <v>0</v>
      </c>
      <c r="U212" s="415"/>
      <c r="V212" s="415"/>
      <c r="W212" s="415"/>
      <c r="X212" s="415"/>
      <c r="Y212" s="415"/>
    </row>
    <row r="213" spans="1:25" ht="15" customHeight="1"/>
    <row r="214" spans="1:25" ht="15" customHeight="1">
      <c r="A214" s="50" t="s">
        <v>314</v>
      </c>
    </row>
    <row r="215" spans="1:25" ht="15" customHeight="1">
      <c r="N215" s="404" t="s">
        <v>5</v>
      </c>
      <c r="O215" s="404"/>
      <c r="P215" s="404"/>
      <c r="Q215" s="404"/>
      <c r="R215" s="404"/>
      <c r="S215" s="404"/>
      <c r="T215" s="404" t="s">
        <v>7</v>
      </c>
      <c r="U215" s="404"/>
      <c r="V215" s="404"/>
      <c r="W215" s="404"/>
      <c r="X215" s="404"/>
      <c r="Y215" s="404"/>
    </row>
    <row r="216" spans="1:25" ht="15" customHeight="1">
      <c r="A216" s="27" t="s">
        <v>115</v>
      </c>
      <c r="N216" s="415">
        <v>0</v>
      </c>
      <c r="O216" s="415"/>
      <c r="P216" s="415"/>
      <c r="Q216" s="415"/>
      <c r="R216" s="415"/>
      <c r="S216" s="415"/>
      <c r="T216" s="415">
        <v>0</v>
      </c>
      <c r="U216" s="415"/>
      <c r="V216" s="415"/>
      <c r="W216" s="415"/>
      <c r="X216" s="415"/>
      <c r="Y216" s="415"/>
    </row>
    <row r="217" spans="1:25" ht="30" customHeight="1">
      <c r="A217" s="418" t="s">
        <v>315</v>
      </c>
      <c r="B217" s="418"/>
      <c r="C217" s="418"/>
      <c r="D217" s="418"/>
      <c r="E217" s="418"/>
      <c r="F217" s="418"/>
      <c r="G217" s="418"/>
      <c r="H217" s="418"/>
      <c r="I217" s="418"/>
      <c r="J217" s="418"/>
      <c r="K217" s="418"/>
      <c r="L217" s="418"/>
      <c r="M217" s="418"/>
      <c r="N217" s="415"/>
      <c r="O217" s="415"/>
      <c r="P217" s="415"/>
      <c r="Q217" s="415"/>
      <c r="R217" s="415"/>
      <c r="S217" s="415"/>
      <c r="T217" s="415"/>
      <c r="U217" s="415"/>
      <c r="V217" s="415"/>
      <c r="W217" s="415"/>
      <c r="X217" s="415"/>
      <c r="Y217" s="55"/>
    </row>
    <row r="218" spans="1:25" ht="30" customHeight="1">
      <c r="A218" s="418" t="s">
        <v>316</v>
      </c>
      <c r="B218" s="418"/>
      <c r="C218" s="418"/>
      <c r="D218" s="418"/>
      <c r="E218" s="418"/>
      <c r="F218" s="418"/>
      <c r="G218" s="418"/>
      <c r="H218" s="418"/>
      <c r="I218" s="418"/>
      <c r="J218" s="418"/>
      <c r="K218" s="418"/>
      <c r="L218" s="418"/>
      <c r="M218" s="418"/>
      <c r="N218" s="415"/>
      <c r="O218" s="415"/>
      <c r="P218" s="415"/>
      <c r="Q218" s="415"/>
      <c r="R218" s="415"/>
      <c r="S218" s="415"/>
      <c r="T218" s="415"/>
      <c r="U218" s="415"/>
      <c r="V218" s="415"/>
      <c r="W218" s="415"/>
      <c r="X218" s="415"/>
      <c r="Y218" s="55"/>
    </row>
    <row r="219" spans="1:25" ht="30" customHeight="1">
      <c r="A219" s="418" t="s">
        <v>317</v>
      </c>
      <c r="B219" s="418"/>
      <c r="C219" s="418"/>
      <c r="D219" s="418"/>
      <c r="E219" s="418"/>
      <c r="F219" s="418"/>
      <c r="G219" s="418"/>
      <c r="H219" s="418"/>
      <c r="I219" s="418"/>
      <c r="J219" s="418"/>
      <c r="K219" s="418"/>
      <c r="L219" s="418"/>
      <c r="M219" s="418"/>
      <c r="N219" s="415"/>
      <c r="O219" s="415"/>
      <c r="P219" s="415"/>
      <c r="Q219" s="415"/>
      <c r="R219" s="415"/>
      <c r="S219" s="415"/>
      <c r="T219" s="415"/>
      <c r="U219" s="415"/>
      <c r="V219" s="415"/>
      <c r="W219" s="415"/>
      <c r="X219" s="415"/>
      <c r="Y219" s="55"/>
    </row>
    <row r="220" spans="1:25" ht="30" customHeight="1">
      <c r="A220" s="418" t="s">
        <v>318</v>
      </c>
      <c r="B220" s="418"/>
      <c r="C220" s="418"/>
      <c r="D220" s="418"/>
      <c r="E220" s="418"/>
      <c r="F220" s="418"/>
      <c r="G220" s="418"/>
      <c r="H220" s="418"/>
      <c r="I220" s="418"/>
      <c r="J220" s="418"/>
      <c r="K220" s="418"/>
      <c r="L220" s="418"/>
      <c r="M220" s="418"/>
      <c r="N220" s="415"/>
      <c r="O220" s="415"/>
      <c r="P220" s="415"/>
      <c r="Q220" s="415"/>
      <c r="R220" s="415"/>
      <c r="S220" s="415"/>
      <c r="T220" s="415"/>
      <c r="U220" s="415"/>
      <c r="V220" s="415"/>
      <c r="W220" s="415"/>
      <c r="X220" s="415"/>
      <c r="Y220" s="55"/>
    </row>
    <row r="221" spans="1:25" ht="15" customHeight="1">
      <c r="A221" s="418" t="s">
        <v>319</v>
      </c>
      <c r="B221" s="418"/>
      <c r="C221" s="418"/>
      <c r="D221" s="418"/>
      <c r="E221" s="418"/>
      <c r="F221" s="418"/>
      <c r="G221" s="418"/>
      <c r="H221" s="418"/>
      <c r="I221" s="418"/>
      <c r="J221" s="418"/>
      <c r="K221" s="418"/>
      <c r="L221" s="418"/>
      <c r="M221" s="418"/>
      <c r="N221" s="415"/>
      <c r="O221" s="415"/>
      <c r="P221" s="415"/>
      <c r="Q221" s="415"/>
      <c r="R221" s="415"/>
      <c r="S221" s="415"/>
      <c r="T221" s="415"/>
      <c r="U221" s="415"/>
      <c r="V221" s="415"/>
      <c r="W221" s="415"/>
      <c r="X221" s="415"/>
      <c r="Y221" s="55"/>
    </row>
    <row r="222" spans="1:25" ht="15" customHeight="1">
      <c r="A222" s="418" t="s">
        <v>323</v>
      </c>
      <c r="B222" s="418"/>
      <c r="C222" s="418"/>
      <c r="D222" s="418"/>
      <c r="E222" s="418"/>
      <c r="F222" s="418"/>
      <c r="G222" s="418"/>
      <c r="H222" s="418"/>
      <c r="I222" s="418"/>
      <c r="J222" s="418"/>
      <c r="K222" s="418"/>
      <c r="L222" s="418"/>
      <c r="M222" s="418"/>
      <c r="N222" s="415"/>
      <c r="O222" s="415"/>
      <c r="P222" s="415"/>
      <c r="Q222" s="415"/>
      <c r="R222" s="415"/>
      <c r="S222" s="415"/>
      <c r="T222" s="415"/>
      <c r="U222" s="415"/>
      <c r="V222" s="415"/>
      <c r="W222" s="415"/>
      <c r="X222" s="415"/>
      <c r="Y222" s="55"/>
    </row>
    <row r="223" spans="1:25" ht="15" customHeight="1">
      <c r="A223" s="418" t="s">
        <v>116</v>
      </c>
      <c r="B223" s="418"/>
      <c r="C223" s="418"/>
      <c r="D223" s="418"/>
      <c r="E223" s="418"/>
      <c r="F223" s="418"/>
      <c r="G223" s="418"/>
      <c r="H223" s="418"/>
      <c r="I223" s="418"/>
      <c r="J223" s="418"/>
      <c r="K223" s="418"/>
      <c r="L223" s="418"/>
      <c r="M223" s="418"/>
      <c r="N223" s="415">
        <v>0</v>
      </c>
      <c r="O223" s="415"/>
      <c r="P223" s="415"/>
      <c r="Q223" s="415"/>
      <c r="R223" s="415"/>
      <c r="S223" s="415"/>
      <c r="T223" s="415">
        <v>0</v>
      </c>
      <c r="U223" s="415"/>
      <c r="V223" s="415"/>
      <c r="W223" s="415"/>
      <c r="X223" s="415"/>
      <c r="Y223" s="415"/>
    </row>
    <row r="224" spans="1:25" ht="30" customHeight="1">
      <c r="A224" s="418" t="s">
        <v>320</v>
      </c>
      <c r="B224" s="418"/>
      <c r="C224" s="418"/>
      <c r="D224" s="418"/>
      <c r="E224" s="418"/>
      <c r="F224" s="418"/>
      <c r="G224" s="418"/>
      <c r="H224" s="418"/>
      <c r="I224" s="418"/>
      <c r="J224" s="418"/>
      <c r="K224" s="418"/>
      <c r="L224" s="418"/>
      <c r="M224" s="418"/>
      <c r="N224" s="415"/>
      <c r="O224" s="415"/>
      <c r="P224" s="415"/>
      <c r="Q224" s="415"/>
      <c r="R224" s="415"/>
      <c r="S224" s="415"/>
      <c r="T224" s="415"/>
      <c r="U224" s="415"/>
      <c r="V224" s="415"/>
      <c r="W224" s="415"/>
      <c r="X224" s="415"/>
      <c r="Y224" s="55"/>
    </row>
    <row r="225" spans="1:256" ht="30" customHeight="1">
      <c r="A225" s="418" t="s">
        <v>321</v>
      </c>
      <c r="B225" s="418"/>
      <c r="C225" s="418"/>
      <c r="D225" s="418"/>
      <c r="E225" s="418"/>
      <c r="F225" s="418"/>
      <c r="G225" s="418"/>
      <c r="H225" s="418"/>
      <c r="I225" s="418"/>
      <c r="J225" s="418"/>
      <c r="K225" s="418"/>
      <c r="L225" s="418"/>
      <c r="M225" s="418"/>
      <c r="N225" s="415"/>
      <c r="O225" s="415"/>
      <c r="P225" s="415"/>
      <c r="Q225" s="415"/>
      <c r="R225" s="415"/>
      <c r="S225" s="415"/>
      <c r="T225" s="415"/>
      <c r="U225" s="415"/>
      <c r="V225" s="415"/>
      <c r="W225" s="415"/>
      <c r="X225" s="415"/>
      <c r="Y225" s="56"/>
      <c r="Z225" s="56"/>
      <c r="AA225" s="447"/>
      <c r="AB225" s="447"/>
      <c r="AC225" s="447"/>
      <c r="AD225" s="447"/>
      <c r="AE225" s="447"/>
      <c r="AF225" s="447"/>
      <c r="AG225" s="447"/>
      <c r="AH225" s="447"/>
      <c r="AI225" s="447"/>
      <c r="AJ225" s="447"/>
      <c r="AK225" s="447"/>
      <c r="AL225" s="447"/>
      <c r="AM225" s="447"/>
      <c r="AN225" s="447"/>
      <c r="AO225" s="447"/>
      <c r="AP225" s="447"/>
      <c r="AQ225" s="447"/>
      <c r="AR225" s="447"/>
      <c r="AS225" s="447"/>
      <c r="AT225" s="447"/>
      <c r="AU225" s="447"/>
      <c r="AV225" s="447"/>
      <c r="AW225" s="447"/>
      <c r="AX225" s="447"/>
      <c r="AY225" s="447"/>
      <c r="AZ225" s="447"/>
      <c r="BA225" s="447"/>
      <c r="BB225" s="447"/>
      <c r="BC225" s="447"/>
      <c r="BD225" s="447"/>
      <c r="BE225" s="447"/>
      <c r="BF225" s="447"/>
      <c r="BG225" s="447"/>
      <c r="BH225" s="447"/>
      <c r="BI225" s="447"/>
      <c r="BJ225" s="447"/>
      <c r="BK225" s="447"/>
      <c r="BL225" s="447"/>
      <c r="BM225" s="447"/>
      <c r="BN225" s="447"/>
      <c r="BO225" s="447"/>
      <c r="BP225" s="447"/>
      <c r="BQ225" s="447"/>
      <c r="BR225" s="447"/>
      <c r="BS225" s="447"/>
      <c r="BT225" s="447"/>
      <c r="BU225" s="447"/>
      <c r="BV225" s="447"/>
      <c r="BW225" s="447"/>
      <c r="BX225" s="447"/>
      <c r="BY225" s="447"/>
      <c r="BZ225" s="447"/>
      <c r="CA225" s="447"/>
      <c r="CB225" s="447"/>
      <c r="CC225" s="447"/>
      <c r="CD225" s="447"/>
      <c r="CE225" s="447"/>
      <c r="CF225" s="447"/>
      <c r="CG225" s="447"/>
      <c r="CH225" s="447"/>
      <c r="CI225" s="447"/>
      <c r="CJ225" s="447"/>
      <c r="CK225" s="447"/>
      <c r="CL225" s="447"/>
      <c r="CM225" s="447"/>
      <c r="CN225" s="447"/>
      <c r="CO225" s="447"/>
      <c r="CP225" s="447"/>
      <c r="CQ225" s="447"/>
      <c r="CR225" s="447"/>
      <c r="CS225" s="447"/>
      <c r="CT225" s="447"/>
      <c r="CU225" s="447"/>
      <c r="CV225" s="447"/>
      <c r="CW225" s="447"/>
      <c r="CX225" s="447"/>
      <c r="CY225" s="447"/>
      <c r="CZ225" s="447"/>
      <c r="DA225" s="447"/>
      <c r="DB225" s="447"/>
      <c r="DC225" s="447"/>
      <c r="DD225" s="447"/>
      <c r="DE225" s="447"/>
      <c r="DF225" s="447"/>
      <c r="DG225" s="447"/>
      <c r="DH225" s="447"/>
      <c r="DI225" s="447"/>
      <c r="DJ225" s="447"/>
      <c r="DK225" s="447"/>
      <c r="DL225" s="447"/>
      <c r="DM225" s="447"/>
      <c r="DN225" s="447"/>
      <c r="DO225" s="447"/>
      <c r="DP225" s="447"/>
      <c r="DQ225" s="447"/>
      <c r="DR225" s="447"/>
      <c r="DS225" s="447"/>
      <c r="DT225" s="447"/>
      <c r="DU225" s="447"/>
      <c r="DV225" s="447"/>
      <c r="DW225" s="447"/>
      <c r="DX225" s="447"/>
      <c r="DY225" s="447"/>
      <c r="DZ225" s="447"/>
      <c r="EA225" s="447"/>
      <c r="EB225" s="447"/>
      <c r="EC225" s="447"/>
      <c r="ED225" s="447"/>
      <c r="EE225" s="447"/>
      <c r="EF225" s="447"/>
      <c r="EG225" s="447"/>
      <c r="EH225" s="447"/>
      <c r="EI225" s="447"/>
      <c r="EJ225" s="447"/>
      <c r="EK225" s="447"/>
      <c r="EL225" s="447"/>
      <c r="EM225" s="447"/>
      <c r="EN225" s="447"/>
      <c r="EO225" s="447"/>
      <c r="EP225" s="447"/>
      <c r="EQ225" s="447"/>
      <c r="ER225" s="447"/>
      <c r="ES225" s="447"/>
      <c r="ET225" s="447"/>
      <c r="EU225" s="447"/>
      <c r="EV225" s="447"/>
      <c r="EW225" s="447"/>
      <c r="EX225" s="447"/>
      <c r="EY225" s="447"/>
      <c r="EZ225" s="447"/>
      <c r="FA225" s="447"/>
      <c r="FB225" s="447"/>
      <c r="FC225" s="447"/>
      <c r="FD225" s="447"/>
      <c r="FE225" s="447"/>
      <c r="FF225" s="447"/>
      <c r="FG225" s="447"/>
      <c r="FH225" s="447"/>
      <c r="FI225" s="447"/>
      <c r="FJ225" s="447"/>
      <c r="FK225" s="447"/>
      <c r="FL225" s="447"/>
      <c r="FM225" s="447"/>
      <c r="FN225" s="447"/>
      <c r="FO225" s="447"/>
      <c r="FP225" s="447"/>
      <c r="FQ225" s="447"/>
      <c r="FR225" s="447"/>
      <c r="FS225" s="447"/>
      <c r="FT225" s="447"/>
      <c r="FU225" s="447"/>
      <c r="FV225" s="447"/>
      <c r="FW225" s="447"/>
      <c r="FX225" s="447"/>
      <c r="FY225" s="447"/>
      <c r="FZ225" s="447"/>
      <c r="GA225" s="447"/>
      <c r="GB225" s="447"/>
      <c r="GC225" s="447"/>
      <c r="GD225" s="447"/>
      <c r="GE225" s="447"/>
      <c r="GF225" s="447"/>
      <c r="GG225" s="447"/>
      <c r="GH225" s="447"/>
      <c r="GI225" s="447"/>
      <c r="GJ225" s="447"/>
      <c r="GK225" s="447"/>
      <c r="GL225" s="447"/>
      <c r="GM225" s="447"/>
      <c r="GN225" s="447"/>
      <c r="GO225" s="447"/>
      <c r="GP225" s="447"/>
      <c r="GQ225" s="447"/>
      <c r="GR225" s="447"/>
      <c r="GS225" s="447"/>
      <c r="GT225" s="447"/>
      <c r="GU225" s="447"/>
      <c r="GV225" s="447"/>
      <c r="GW225" s="447"/>
      <c r="GX225" s="447"/>
      <c r="GY225" s="447"/>
      <c r="GZ225" s="447"/>
      <c r="HA225" s="447"/>
      <c r="HB225" s="447"/>
      <c r="HC225" s="447"/>
      <c r="HD225" s="447"/>
      <c r="HE225" s="447"/>
      <c r="HF225" s="447"/>
      <c r="HG225" s="447"/>
      <c r="HH225" s="447"/>
      <c r="HI225" s="447"/>
      <c r="HJ225" s="447"/>
      <c r="HK225" s="447"/>
      <c r="HL225" s="447"/>
      <c r="HM225" s="447"/>
      <c r="HN225" s="447"/>
      <c r="HO225" s="447"/>
      <c r="HP225" s="447"/>
      <c r="HQ225" s="447"/>
      <c r="HR225" s="447"/>
      <c r="HS225" s="447"/>
      <c r="HT225" s="447"/>
      <c r="HU225" s="447"/>
      <c r="HV225" s="447"/>
      <c r="HW225" s="447"/>
      <c r="HX225" s="447"/>
      <c r="HY225" s="447"/>
      <c r="HZ225" s="447"/>
      <c r="IA225" s="447"/>
      <c r="IB225" s="447"/>
      <c r="IC225" s="447"/>
      <c r="ID225" s="447"/>
      <c r="IE225" s="447"/>
      <c r="IF225" s="447"/>
      <c r="IG225" s="447"/>
      <c r="IH225" s="447"/>
      <c r="II225" s="447"/>
      <c r="IJ225" s="447"/>
      <c r="IK225" s="447"/>
      <c r="IL225" s="447"/>
      <c r="IM225" s="447"/>
      <c r="IN225" s="447"/>
      <c r="IO225" s="447"/>
      <c r="IP225" s="447"/>
      <c r="IQ225" s="447"/>
      <c r="IR225" s="447"/>
      <c r="IS225" s="447"/>
      <c r="IT225" s="447"/>
      <c r="IU225" s="447"/>
      <c r="IV225" s="447"/>
    </row>
    <row r="226" spans="1:256" ht="15" customHeight="1">
      <c r="A226" s="418" t="s">
        <v>322</v>
      </c>
      <c r="B226" s="418"/>
      <c r="C226" s="418"/>
      <c r="D226" s="418"/>
      <c r="E226" s="418"/>
      <c r="F226" s="418"/>
      <c r="G226" s="418"/>
      <c r="H226" s="418"/>
      <c r="I226" s="418"/>
      <c r="J226" s="418"/>
      <c r="K226" s="418"/>
      <c r="L226" s="418"/>
      <c r="M226" s="418"/>
      <c r="N226" s="415"/>
      <c r="O226" s="415"/>
      <c r="P226" s="415"/>
      <c r="Q226" s="415"/>
      <c r="R226" s="415"/>
      <c r="S226" s="415"/>
      <c r="T226" s="415"/>
      <c r="U226" s="415"/>
      <c r="V226" s="415"/>
      <c r="W226" s="415"/>
      <c r="X226" s="415"/>
      <c r="Y226" s="55"/>
    </row>
    <row r="227" spans="1:256" ht="11.25" customHeight="1"/>
    <row r="228" spans="1:256" ht="18.75" customHeight="1">
      <c r="A228" s="27" t="s">
        <v>141</v>
      </c>
      <c r="N228" s="404" t="s">
        <v>5</v>
      </c>
      <c r="O228" s="404"/>
      <c r="P228" s="404"/>
      <c r="Q228" s="404"/>
      <c r="R228" s="404"/>
      <c r="S228" s="404"/>
      <c r="T228" s="404" t="s">
        <v>7</v>
      </c>
      <c r="U228" s="404"/>
      <c r="V228" s="404"/>
      <c r="W228" s="404"/>
      <c r="X228" s="404"/>
      <c r="Y228" s="404"/>
    </row>
    <row r="229" spans="1:256" ht="18.75" customHeight="1">
      <c r="A229" s="27" t="s">
        <v>142</v>
      </c>
      <c r="N229" s="415">
        <v>12998694</v>
      </c>
      <c r="O229" s="415"/>
      <c r="P229" s="415"/>
      <c r="Q229" s="415"/>
      <c r="R229" s="415"/>
      <c r="S229" s="415"/>
      <c r="T229" s="415">
        <v>12998694</v>
      </c>
      <c r="U229" s="415"/>
      <c r="V229" s="415"/>
      <c r="W229" s="415"/>
      <c r="X229" s="415"/>
      <c r="Y229" s="415"/>
    </row>
    <row r="230" spans="1:256" ht="18.75" customHeight="1">
      <c r="A230" s="27" t="s">
        <v>143</v>
      </c>
      <c r="N230" s="415">
        <f>+N229</f>
        <v>12998694</v>
      </c>
      <c r="O230" s="415"/>
      <c r="P230" s="415"/>
      <c r="Q230" s="415"/>
      <c r="R230" s="415"/>
      <c r="S230" s="415"/>
      <c r="T230" s="415">
        <f>+T229</f>
        <v>12998694</v>
      </c>
      <c r="U230" s="415"/>
      <c r="V230" s="415"/>
      <c r="W230" s="415"/>
      <c r="X230" s="415"/>
      <c r="Y230" s="415"/>
    </row>
    <row r="231" spans="1:256" ht="18.75" customHeight="1">
      <c r="A231" s="27" t="s">
        <v>144</v>
      </c>
      <c r="N231" s="415">
        <f>+N230</f>
        <v>12998694</v>
      </c>
      <c r="O231" s="415"/>
      <c r="P231" s="415"/>
      <c r="Q231" s="415"/>
      <c r="R231" s="415"/>
      <c r="S231" s="415"/>
      <c r="T231" s="415">
        <f>+T230</f>
        <v>12998694</v>
      </c>
      <c r="U231" s="415"/>
      <c r="V231" s="415"/>
      <c r="W231" s="415"/>
      <c r="X231" s="415"/>
      <c r="Y231" s="415"/>
    </row>
    <row r="232" spans="1:256" ht="18.75" customHeight="1">
      <c r="A232" s="27" t="s">
        <v>145</v>
      </c>
      <c r="N232" s="415">
        <v>0</v>
      </c>
      <c r="O232" s="415"/>
      <c r="P232" s="415"/>
      <c r="Q232" s="415"/>
      <c r="R232" s="415"/>
      <c r="S232" s="415"/>
      <c r="T232" s="415">
        <v>0</v>
      </c>
      <c r="U232" s="415"/>
      <c r="V232" s="415"/>
      <c r="W232" s="415"/>
      <c r="X232" s="415"/>
      <c r="Y232" s="415"/>
    </row>
    <row r="233" spans="1:256" ht="18.75" customHeight="1">
      <c r="A233" s="27" t="s">
        <v>146</v>
      </c>
      <c r="N233" s="415">
        <v>0</v>
      </c>
      <c r="O233" s="415"/>
      <c r="P233" s="415"/>
      <c r="Q233" s="415"/>
      <c r="R233" s="415"/>
      <c r="S233" s="415"/>
      <c r="T233" s="415">
        <v>0</v>
      </c>
      <c r="U233" s="415"/>
      <c r="V233" s="415"/>
      <c r="W233" s="415"/>
      <c r="X233" s="415"/>
      <c r="Y233" s="415"/>
    </row>
    <row r="234" spans="1:256" ht="18.75" customHeight="1">
      <c r="A234" s="27" t="s">
        <v>147</v>
      </c>
      <c r="N234" s="415">
        <v>0</v>
      </c>
      <c r="O234" s="415"/>
      <c r="P234" s="415"/>
      <c r="Q234" s="415"/>
      <c r="R234" s="415"/>
      <c r="S234" s="415"/>
      <c r="T234" s="415">
        <v>0</v>
      </c>
      <c r="U234" s="415"/>
      <c r="V234" s="415"/>
      <c r="W234" s="415"/>
      <c r="X234" s="415"/>
      <c r="Y234" s="415"/>
    </row>
    <row r="235" spans="1:256" ht="18.75" customHeight="1">
      <c r="A235" s="27" t="s">
        <v>145</v>
      </c>
      <c r="N235" s="415">
        <v>0</v>
      </c>
      <c r="O235" s="415"/>
      <c r="P235" s="415"/>
      <c r="Q235" s="415"/>
      <c r="R235" s="415"/>
      <c r="S235" s="415"/>
      <c r="T235" s="415">
        <v>0</v>
      </c>
      <c r="U235" s="415"/>
      <c r="V235" s="415"/>
      <c r="W235" s="415"/>
      <c r="X235" s="415"/>
      <c r="Y235" s="415"/>
    </row>
    <row r="236" spans="1:256" ht="18.75" customHeight="1">
      <c r="A236" s="27" t="s">
        <v>148</v>
      </c>
      <c r="N236" s="415">
        <f>+N231</f>
        <v>12998694</v>
      </c>
      <c r="O236" s="415"/>
      <c r="P236" s="415"/>
      <c r="Q236" s="415"/>
      <c r="R236" s="415"/>
      <c r="S236" s="415"/>
      <c r="T236" s="415">
        <f>+T231</f>
        <v>12998694</v>
      </c>
      <c r="U236" s="415"/>
      <c r="V236" s="415"/>
      <c r="W236" s="415"/>
      <c r="X236" s="415"/>
      <c r="Y236" s="415"/>
    </row>
    <row r="237" spans="1:256" ht="18.75" customHeight="1">
      <c r="A237" s="27" t="s">
        <v>147</v>
      </c>
      <c r="N237" s="415">
        <f>+N236</f>
        <v>12998694</v>
      </c>
      <c r="O237" s="415"/>
      <c r="P237" s="415"/>
      <c r="Q237" s="415"/>
      <c r="R237" s="415"/>
      <c r="S237" s="415"/>
      <c r="T237" s="415">
        <f>+T236</f>
        <v>12998694</v>
      </c>
      <c r="U237" s="415"/>
      <c r="V237" s="415"/>
      <c r="W237" s="415"/>
      <c r="X237" s="415"/>
      <c r="Y237" s="415"/>
    </row>
    <row r="238" spans="1:256" ht="18.75" customHeight="1">
      <c r="A238" s="27" t="s">
        <v>145</v>
      </c>
      <c r="N238" s="415">
        <v>0</v>
      </c>
      <c r="O238" s="415"/>
      <c r="P238" s="415"/>
      <c r="Q238" s="415"/>
      <c r="R238" s="415"/>
      <c r="S238" s="415"/>
      <c r="T238" s="415">
        <v>0</v>
      </c>
      <c r="U238" s="415"/>
      <c r="V238" s="415"/>
      <c r="W238" s="415"/>
      <c r="X238" s="415"/>
      <c r="Y238" s="415"/>
    </row>
    <row r="239" spans="1:256" ht="18.75" customHeight="1">
      <c r="A239" s="29" t="s">
        <v>149</v>
      </c>
      <c r="N239" s="397">
        <v>10000</v>
      </c>
      <c r="O239" s="397"/>
      <c r="P239" s="397"/>
      <c r="Q239" s="397"/>
      <c r="R239" s="397"/>
      <c r="S239" s="397"/>
      <c r="T239" s="397">
        <v>10000</v>
      </c>
      <c r="U239" s="397"/>
      <c r="V239" s="397"/>
      <c r="W239" s="397"/>
      <c r="X239" s="397"/>
      <c r="Y239" s="397"/>
    </row>
    <row r="240" spans="1:256" ht="18.75" customHeight="1">
      <c r="A240" s="27" t="s">
        <v>150</v>
      </c>
    </row>
    <row r="241" spans="1:25" ht="18.75" customHeight="1">
      <c r="A241" s="27" t="s">
        <v>151</v>
      </c>
      <c r="N241" s="415">
        <v>0</v>
      </c>
      <c r="O241" s="415"/>
      <c r="P241" s="415"/>
      <c r="Q241" s="415"/>
      <c r="R241" s="415"/>
      <c r="S241" s="415"/>
      <c r="T241" s="415">
        <v>0</v>
      </c>
      <c r="U241" s="415"/>
      <c r="V241" s="415"/>
      <c r="W241" s="415"/>
      <c r="X241" s="415"/>
      <c r="Y241" s="415"/>
    </row>
    <row r="242" spans="1:25" ht="18.75" customHeight="1">
      <c r="A242" s="27" t="s">
        <v>152</v>
      </c>
      <c r="N242" s="415">
        <v>0</v>
      </c>
      <c r="O242" s="415"/>
      <c r="P242" s="415"/>
      <c r="Q242" s="415"/>
      <c r="R242" s="415"/>
      <c r="S242" s="415"/>
      <c r="T242" s="415">
        <v>0</v>
      </c>
      <c r="U242" s="415"/>
      <c r="V242" s="415"/>
      <c r="W242" s="415"/>
      <c r="X242" s="415"/>
      <c r="Y242" s="415"/>
    </row>
    <row r="243" spans="1:25" ht="18.75" customHeight="1">
      <c r="A243" s="27" t="s">
        <v>153</v>
      </c>
      <c r="N243" s="415">
        <v>0</v>
      </c>
      <c r="O243" s="415"/>
      <c r="P243" s="415"/>
      <c r="Q243" s="415"/>
      <c r="R243" s="415"/>
      <c r="S243" s="415"/>
      <c r="T243" s="415">
        <v>0</v>
      </c>
      <c r="U243" s="415"/>
      <c r="V243" s="415"/>
      <c r="W243" s="415"/>
      <c r="X243" s="415"/>
      <c r="Y243" s="415"/>
    </row>
    <row r="244" spans="1:25" ht="18.75" customHeight="1">
      <c r="A244" s="27" t="s">
        <v>154</v>
      </c>
      <c r="N244" s="415">
        <v>0</v>
      </c>
      <c r="O244" s="415"/>
      <c r="P244" s="415"/>
      <c r="Q244" s="415"/>
      <c r="R244" s="415"/>
      <c r="S244" s="415"/>
      <c r="T244" s="415">
        <v>0</v>
      </c>
      <c r="U244" s="415"/>
      <c r="V244" s="415"/>
      <c r="W244" s="415"/>
      <c r="X244" s="415"/>
      <c r="Y244" s="415"/>
    </row>
    <row r="245" spans="1:25" ht="18.75" customHeight="1">
      <c r="A245" s="27" t="s">
        <v>155</v>
      </c>
      <c r="N245" s="404" t="s">
        <v>5</v>
      </c>
      <c r="O245" s="404"/>
      <c r="P245" s="404"/>
      <c r="Q245" s="404"/>
      <c r="R245" s="404"/>
      <c r="S245" s="404"/>
      <c r="T245" s="404" t="s">
        <v>7</v>
      </c>
      <c r="U245" s="404"/>
      <c r="V245" s="404"/>
      <c r="W245" s="404"/>
      <c r="X245" s="404"/>
      <c r="Y245" s="404"/>
    </row>
    <row r="246" spans="1:25" ht="18.75" customHeight="1">
      <c r="A246" s="56" t="s">
        <v>157</v>
      </c>
      <c r="N246" s="415">
        <v>42742966307</v>
      </c>
      <c r="O246" s="415"/>
      <c r="P246" s="415"/>
      <c r="Q246" s="415"/>
      <c r="R246" s="415"/>
      <c r="S246" s="415"/>
      <c r="T246" s="415">
        <v>48211266307</v>
      </c>
      <c r="U246" s="415"/>
      <c r="V246" s="415"/>
      <c r="W246" s="415"/>
      <c r="X246" s="415"/>
      <c r="Y246" s="415"/>
    </row>
    <row r="247" spans="1:25" ht="18.75" customHeight="1">
      <c r="A247" s="56" t="s">
        <v>156</v>
      </c>
      <c r="N247" s="415">
        <v>0</v>
      </c>
      <c r="O247" s="415"/>
      <c r="P247" s="415"/>
      <c r="Q247" s="415"/>
      <c r="R247" s="415"/>
      <c r="S247" s="415"/>
      <c r="T247" s="415">
        <v>0</v>
      </c>
      <c r="U247" s="415"/>
      <c r="V247" s="415"/>
      <c r="W247" s="415"/>
      <c r="X247" s="415"/>
      <c r="Y247" s="415"/>
    </row>
    <row r="248" spans="1:25" ht="18.75" customHeight="1">
      <c r="A248" s="56" t="s">
        <v>158</v>
      </c>
      <c r="N248" s="415">
        <v>0</v>
      </c>
      <c r="O248" s="415"/>
      <c r="P248" s="415"/>
      <c r="Q248" s="415"/>
      <c r="R248" s="415"/>
      <c r="S248" s="415"/>
      <c r="T248" s="415">
        <v>0</v>
      </c>
      <c r="U248" s="415"/>
      <c r="V248" s="415"/>
      <c r="W248" s="415"/>
      <c r="X248" s="415"/>
      <c r="Y248" s="415"/>
    </row>
    <row r="249" spans="1:25" ht="30" customHeight="1">
      <c r="A249" s="406" t="s">
        <v>159</v>
      </c>
      <c r="B249" s="406"/>
      <c r="C249" s="406"/>
      <c r="D249" s="406"/>
      <c r="E249" s="406"/>
      <c r="F249" s="406"/>
      <c r="G249" s="406"/>
      <c r="H249" s="406"/>
      <c r="I249" s="406"/>
      <c r="J249" s="406"/>
      <c r="K249" s="406"/>
      <c r="L249" s="406"/>
      <c r="M249" s="406"/>
      <c r="N249" s="406"/>
      <c r="O249" s="406"/>
      <c r="P249" s="406"/>
      <c r="Q249" s="406"/>
      <c r="R249" s="406"/>
      <c r="S249" s="406"/>
      <c r="T249" s="406"/>
      <c r="U249" s="406"/>
      <c r="V249" s="406"/>
      <c r="W249" s="406"/>
      <c r="X249" s="406"/>
      <c r="Y249" s="406"/>
    </row>
    <row r="250" spans="1:25" ht="9.75" customHeight="1"/>
    <row r="251" spans="1:25" ht="24" customHeight="1">
      <c r="A251" s="50" t="s">
        <v>160</v>
      </c>
      <c r="N251" s="404" t="s">
        <v>5</v>
      </c>
      <c r="O251" s="404"/>
      <c r="P251" s="404"/>
      <c r="Q251" s="404"/>
      <c r="R251" s="404"/>
      <c r="S251" s="404"/>
      <c r="T251" s="404" t="s">
        <v>7</v>
      </c>
      <c r="U251" s="404"/>
      <c r="V251" s="404"/>
      <c r="W251" s="404"/>
      <c r="X251" s="404"/>
      <c r="Y251" s="404"/>
    </row>
    <row r="252" spans="1:25" ht="24" customHeight="1">
      <c r="A252" s="27" t="s">
        <v>161</v>
      </c>
      <c r="N252" s="415">
        <v>0</v>
      </c>
      <c r="O252" s="415"/>
      <c r="P252" s="415"/>
      <c r="Q252" s="415"/>
      <c r="R252" s="415"/>
      <c r="S252" s="415"/>
      <c r="T252" s="415">
        <v>0</v>
      </c>
      <c r="U252" s="415"/>
      <c r="V252" s="415"/>
      <c r="W252" s="415"/>
      <c r="X252" s="415"/>
      <c r="Y252" s="415"/>
    </row>
    <row r="253" spans="1:25" ht="10.5" customHeight="1"/>
    <row r="254" spans="1:25" ht="15" customHeight="1">
      <c r="A254" s="50" t="s">
        <v>162</v>
      </c>
      <c r="N254" s="404" t="s">
        <v>5</v>
      </c>
      <c r="O254" s="404"/>
      <c r="P254" s="404"/>
      <c r="Q254" s="404"/>
      <c r="R254" s="404"/>
      <c r="S254" s="404"/>
      <c r="T254" s="404" t="s">
        <v>7</v>
      </c>
      <c r="U254" s="404"/>
      <c r="V254" s="404"/>
      <c r="W254" s="404"/>
      <c r="X254" s="404"/>
      <c r="Y254" s="404"/>
    </row>
    <row r="255" spans="1:25" ht="30" customHeight="1">
      <c r="A255" s="418" t="s">
        <v>163</v>
      </c>
      <c r="B255" s="418"/>
      <c r="C255" s="418"/>
      <c r="D255" s="418"/>
      <c r="E255" s="418"/>
      <c r="F255" s="418"/>
      <c r="G255" s="418"/>
      <c r="H255" s="418"/>
      <c r="I255" s="418"/>
      <c r="J255" s="418"/>
      <c r="K255" s="418"/>
      <c r="L255" s="418"/>
      <c r="M255" s="418"/>
      <c r="N255" s="415">
        <v>0</v>
      </c>
      <c r="O255" s="415"/>
      <c r="P255" s="415"/>
      <c r="Q255" s="415"/>
      <c r="R255" s="415"/>
      <c r="S255" s="415"/>
      <c r="T255" s="415">
        <v>0</v>
      </c>
      <c r="U255" s="415"/>
      <c r="V255" s="415"/>
      <c r="W255" s="415"/>
      <c r="X255" s="415"/>
      <c r="Y255" s="415"/>
    </row>
    <row r="256" spans="1:25" ht="15" customHeight="1"/>
    <row r="257" spans="1:25" ht="16.5" customHeight="1">
      <c r="A257" s="50" t="s">
        <v>164</v>
      </c>
      <c r="N257" s="404" t="s">
        <v>5</v>
      </c>
      <c r="O257" s="404"/>
      <c r="P257" s="404"/>
      <c r="Q257" s="404"/>
      <c r="R257" s="404"/>
      <c r="S257" s="404"/>
      <c r="T257" s="404" t="s">
        <v>7</v>
      </c>
      <c r="U257" s="404"/>
      <c r="V257" s="404"/>
      <c r="W257" s="404"/>
      <c r="X257" s="404"/>
      <c r="Y257" s="404"/>
    </row>
    <row r="258" spans="1:25" ht="15.75" customHeight="1">
      <c r="A258" s="56" t="s">
        <v>165</v>
      </c>
      <c r="N258" s="415">
        <v>0</v>
      </c>
      <c r="O258" s="415"/>
      <c r="P258" s="415"/>
      <c r="Q258" s="415"/>
      <c r="R258" s="415"/>
      <c r="S258" s="415"/>
      <c r="T258" s="415">
        <v>0</v>
      </c>
      <c r="U258" s="415"/>
      <c r="V258" s="415"/>
      <c r="W258" s="415"/>
      <c r="X258" s="415"/>
      <c r="Y258" s="415"/>
    </row>
    <row r="259" spans="1:25" ht="15.75" customHeight="1">
      <c r="A259" s="56" t="s">
        <v>166</v>
      </c>
      <c r="N259" s="415">
        <v>0</v>
      </c>
      <c r="O259" s="415"/>
      <c r="P259" s="415"/>
      <c r="Q259" s="415"/>
      <c r="R259" s="415"/>
      <c r="S259" s="415"/>
      <c r="T259" s="415">
        <v>0</v>
      </c>
      <c r="U259" s="415"/>
      <c r="V259" s="415"/>
      <c r="W259" s="415"/>
      <c r="X259" s="415"/>
      <c r="Y259" s="415"/>
    </row>
    <row r="260" spans="1:25" ht="15.75" customHeight="1">
      <c r="A260" s="56" t="s">
        <v>167</v>
      </c>
      <c r="N260" s="415">
        <v>0</v>
      </c>
      <c r="O260" s="415"/>
      <c r="P260" s="415"/>
      <c r="Q260" s="415"/>
      <c r="R260" s="415"/>
      <c r="S260" s="415"/>
      <c r="T260" s="415">
        <v>0</v>
      </c>
      <c r="U260" s="415"/>
      <c r="V260" s="415"/>
      <c r="W260" s="415"/>
      <c r="X260" s="415"/>
      <c r="Y260" s="415"/>
    </row>
    <row r="261" spans="1:25" ht="6" customHeight="1"/>
    <row r="262" spans="1:25" ht="15" customHeight="1">
      <c r="A262" s="50" t="s">
        <v>168</v>
      </c>
      <c r="N262" s="404" t="s">
        <v>5</v>
      </c>
      <c r="O262" s="404"/>
      <c r="P262" s="404"/>
      <c r="Q262" s="404"/>
      <c r="R262" s="404"/>
      <c r="S262" s="404"/>
      <c r="T262" s="404" t="s">
        <v>7</v>
      </c>
      <c r="U262" s="404"/>
      <c r="V262" s="404"/>
      <c r="W262" s="404"/>
      <c r="X262" s="404"/>
      <c r="Y262" s="404"/>
    </row>
    <row r="263" spans="1:25" ht="45" customHeight="1">
      <c r="A263" s="406" t="s">
        <v>169</v>
      </c>
      <c r="B263" s="406"/>
      <c r="C263" s="406"/>
      <c r="D263" s="406"/>
      <c r="E263" s="406"/>
      <c r="F263" s="406"/>
      <c r="G263" s="406"/>
      <c r="H263" s="406"/>
      <c r="I263" s="406"/>
      <c r="J263" s="406"/>
      <c r="K263" s="406"/>
      <c r="L263" s="406"/>
      <c r="M263" s="406"/>
      <c r="N263" s="396">
        <f>N265</f>
        <v>124905556288</v>
      </c>
      <c r="O263" s="396"/>
      <c r="P263" s="396"/>
      <c r="Q263" s="396"/>
      <c r="R263" s="396"/>
      <c r="S263" s="396"/>
      <c r="T263" s="396">
        <v>193754430813</v>
      </c>
      <c r="U263" s="396"/>
      <c r="V263" s="396"/>
      <c r="W263" s="396"/>
      <c r="X263" s="396"/>
      <c r="Y263" s="396"/>
    </row>
    <row r="264" spans="1:25" ht="15.75" customHeight="1">
      <c r="A264" s="56" t="s">
        <v>170</v>
      </c>
      <c r="N264" s="397">
        <v>0</v>
      </c>
      <c r="O264" s="397"/>
      <c r="P264" s="397"/>
      <c r="Q264" s="397"/>
      <c r="R264" s="397"/>
      <c r="S264" s="397"/>
      <c r="T264" s="397">
        <v>0</v>
      </c>
      <c r="U264" s="397"/>
      <c r="V264" s="397"/>
      <c r="W264" s="397"/>
      <c r="X264" s="397"/>
      <c r="Y264" s="397"/>
    </row>
    <row r="265" spans="1:25" ht="15.75" customHeight="1">
      <c r="A265" s="56" t="s">
        <v>171</v>
      </c>
      <c r="N265" s="397">
        <v>124905556288</v>
      </c>
      <c r="O265" s="397"/>
      <c r="P265" s="397"/>
      <c r="Q265" s="397"/>
      <c r="R265" s="397"/>
      <c r="S265" s="397"/>
      <c r="T265" s="397">
        <f>+T263</f>
        <v>193754430813</v>
      </c>
      <c r="U265" s="397"/>
      <c r="V265" s="397"/>
      <c r="W265" s="397"/>
      <c r="X265" s="397"/>
      <c r="Y265" s="397"/>
    </row>
    <row r="266" spans="1:25" ht="15.75" customHeight="1">
      <c r="A266" s="56" t="s">
        <v>172</v>
      </c>
      <c r="N266" s="397">
        <v>0</v>
      </c>
      <c r="O266" s="397"/>
      <c r="P266" s="397"/>
      <c r="Q266" s="397"/>
      <c r="R266" s="397"/>
      <c r="S266" s="397"/>
      <c r="T266" s="397">
        <v>0</v>
      </c>
      <c r="U266" s="397"/>
      <c r="V266" s="397"/>
      <c r="W266" s="397"/>
      <c r="X266" s="397"/>
      <c r="Y266" s="397"/>
    </row>
    <row r="267" spans="1:25" ht="15.75" customHeight="1">
      <c r="A267" s="27" t="s">
        <v>173</v>
      </c>
      <c r="N267" s="397">
        <v>0</v>
      </c>
      <c r="O267" s="397"/>
      <c r="P267" s="397"/>
      <c r="Q267" s="397"/>
      <c r="R267" s="397"/>
      <c r="S267" s="397"/>
      <c r="T267" s="397">
        <v>0</v>
      </c>
      <c r="U267" s="397"/>
      <c r="V267" s="397"/>
      <c r="W267" s="397"/>
      <c r="X267" s="397"/>
      <c r="Y267" s="397"/>
    </row>
    <row r="268" spans="1:25" ht="15.75" customHeight="1">
      <c r="A268" s="27" t="s">
        <v>174</v>
      </c>
      <c r="N268" s="397">
        <v>0</v>
      </c>
      <c r="O268" s="397"/>
      <c r="P268" s="397"/>
      <c r="Q268" s="397"/>
      <c r="R268" s="397"/>
      <c r="S268" s="397"/>
      <c r="T268" s="397">
        <v>0</v>
      </c>
      <c r="U268" s="397"/>
      <c r="V268" s="397"/>
      <c r="W268" s="397"/>
      <c r="X268" s="397"/>
      <c r="Y268" s="397"/>
    </row>
    <row r="269" spans="1:25" ht="15.75" customHeight="1">
      <c r="A269" s="27" t="s">
        <v>175</v>
      </c>
      <c r="N269" s="397">
        <v>0</v>
      </c>
      <c r="O269" s="397"/>
      <c r="P269" s="397"/>
      <c r="Q269" s="397"/>
      <c r="R269" s="397"/>
      <c r="S269" s="397"/>
      <c r="T269" s="397">
        <v>0</v>
      </c>
      <c r="U269" s="397"/>
      <c r="V269" s="397"/>
      <c r="W269" s="397"/>
      <c r="X269" s="397"/>
      <c r="Y269" s="397"/>
    </row>
    <row r="270" spans="1:25" ht="15.75" customHeight="1">
      <c r="A270" s="27" t="s">
        <v>176</v>
      </c>
      <c r="N270" s="397">
        <v>0</v>
      </c>
      <c r="O270" s="397"/>
      <c r="P270" s="397"/>
      <c r="Q270" s="397"/>
      <c r="R270" s="397"/>
      <c r="S270" s="397"/>
      <c r="T270" s="397">
        <v>0</v>
      </c>
      <c r="U270" s="397"/>
      <c r="V270" s="397"/>
      <c r="W270" s="397"/>
      <c r="X270" s="397"/>
      <c r="Y270" s="397"/>
    </row>
    <row r="271" spans="1:25" ht="15.75" customHeight="1">
      <c r="A271" s="27" t="s">
        <v>177</v>
      </c>
    </row>
    <row r="272" spans="1:25" ht="15" customHeight="1"/>
    <row r="273" spans="1:25" ht="15" customHeight="1">
      <c r="A273" s="50" t="s">
        <v>178</v>
      </c>
    </row>
    <row r="274" spans="1:25" ht="15" customHeight="1">
      <c r="S274" s="451" t="s">
        <v>6</v>
      </c>
      <c r="T274" s="451"/>
      <c r="U274" s="451"/>
      <c r="V274" s="451"/>
      <c r="W274" s="451"/>
      <c r="X274" s="451"/>
      <c r="Y274" s="451"/>
    </row>
    <row r="275" spans="1:25" ht="15" customHeight="1">
      <c r="A275" s="50" t="s">
        <v>179</v>
      </c>
      <c r="N275" s="404" t="s">
        <v>76</v>
      </c>
      <c r="O275" s="404"/>
      <c r="P275" s="404"/>
      <c r="Q275" s="404"/>
      <c r="R275" s="404"/>
      <c r="S275" s="404"/>
      <c r="T275" s="404" t="s">
        <v>77</v>
      </c>
      <c r="U275" s="404"/>
      <c r="V275" s="404"/>
      <c r="W275" s="404"/>
      <c r="X275" s="404"/>
      <c r="Y275" s="404"/>
    </row>
    <row r="276" spans="1:25" ht="15" customHeight="1">
      <c r="A276" s="27" t="s">
        <v>328</v>
      </c>
      <c r="N276" s="420"/>
      <c r="O276" s="395"/>
      <c r="P276" s="395"/>
      <c r="Q276" s="395"/>
      <c r="R276" s="395"/>
      <c r="S276" s="395"/>
      <c r="T276" s="420"/>
      <c r="U276" s="395"/>
      <c r="V276" s="395"/>
      <c r="W276" s="395"/>
      <c r="X276" s="395"/>
    </row>
    <row r="277" spans="1:25" ht="15.75" customHeight="1">
      <c r="A277" s="56" t="s">
        <v>180</v>
      </c>
      <c r="N277" s="397">
        <v>3148157673772</v>
      </c>
      <c r="O277" s="397"/>
      <c r="P277" s="397"/>
      <c r="Q277" s="397"/>
      <c r="R277" s="397"/>
      <c r="S277" s="397"/>
      <c r="T277" s="397">
        <v>3127825394539</v>
      </c>
      <c r="U277" s="397"/>
      <c r="V277" s="397"/>
      <c r="W277" s="397"/>
      <c r="X277" s="397"/>
      <c r="Y277" s="397"/>
    </row>
    <row r="278" spans="1:25" ht="15" customHeight="1">
      <c r="A278" s="56" t="s">
        <v>181</v>
      </c>
      <c r="N278" s="397">
        <v>0</v>
      </c>
      <c r="O278" s="397"/>
      <c r="P278" s="397"/>
      <c r="Q278" s="397"/>
      <c r="R278" s="397"/>
      <c r="S278" s="397"/>
      <c r="T278" s="397">
        <v>0</v>
      </c>
      <c r="U278" s="397"/>
      <c r="V278" s="397"/>
      <c r="W278" s="397"/>
      <c r="X278" s="397"/>
      <c r="Y278" s="397"/>
    </row>
    <row r="279" spans="1:25" ht="15" customHeight="1">
      <c r="A279" s="395" t="s">
        <v>8</v>
      </c>
      <c r="B279" s="395"/>
      <c r="C279" s="395"/>
      <c r="D279" s="395"/>
      <c r="E279" s="395"/>
      <c r="F279" s="395"/>
      <c r="G279" s="395"/>
      <c r="H279" s="395"/>
      <c r="I279" s="395"/>
      <c r="J279" s="395"/>
      <c r="K279" s="395"/>
      <c r="L279" s="395"/>
      <c r="M279" s="395"/>
      <c r="N279" s="396">
        <f>N278+N277</f>
        <v>3148157673772</v>
      </c>
      <c r="O279" s="396"/>
      <c r="P279" s="396"/>
      <c r="Q279" s="396"/>
      <c r="R279" s="396"/>
      <c r="S279" s="396"/>
      <c r="T279" s="396">
        <f>+T278+T277</f>
        <v>3127825394539</v>
      </c>
      <c r="U279" s="396"/>
      <c r="V279" s="396"/>
      <c r="W279" s="396"/>
      <c r="X279" s="396"/>
      <c r="Y279" s="49"/>
    </row>
    <row r="280" spans="1:25" ht="15" customHeight="1">
      <c r="A280" s="50" t="s">
        <v>183</v>
      </c>
      <c r="N280" s="421"/>
      <c r="O280" s="421"/>
      <c r="P280" s="421"/>
      <c r="Q280" s="421"/>
      <c r="R280" s="421"/>
      <c r="S280" s="421"/>
      <c r="T280" s="421"/>
      <c r="U280" s="421"/>
      <c r="V280" s="421"/>
      <c r="W280" s="421"/>
      <c r="X280" s="421"/>
      <c r="Y280" s="421"/>
    </row>
    <row r="281" spans="1:25" ht="15" customHeight="1">
      <c r="A281" s="29" t="s">
        <v>182</v>
      </c>
      <c r="N281" s="421"/>
      <c r="O281" s="421"/>
      <c r="P281" s="421"/>
      <c r="Q281" s="421"/>
      <c r="R281" s="421"/>
      <c r="S281" s="421"/>
      <c r="T281" s="421"/>
      <c r="U281" s="421"/>
      <c r="V281" s="421"/>
      <c r="W281" s="421"/>
      <c r="X281" s="421"/>
      <c r="Y281" s="421"/>
    </row>
    <row r="282" spans="1:25" ht="15" customHeight="1">
      <c r="A282" s="56" t="s">
        <v>184</v>
      </c>
      <c r="N282" s="397">
        <v>0</v>
      </c>
      <c r="O282" s="397"/>
      <c r="P282" s="397"/>
      <c r="Q282" s="397"/>
      <c r="R282" s="397"/>
      <c r="S282" s="397"/>
      <c r="T282" s="397">
        <v>0</v>
      </c>
      <c r="U282" s="397"/>
      <c r="V282" s="397"/>
      <c r="W282" s="397"/>
      <c r="X282" s="397"/>
      <c r="Y282" s="397"/>
    </row>
    <row r="283" spans="1:25" ht="15" customHeight="1">
      <c r="A283" s="56" t="s">
        <v>185</v>
      </c>
      <c r="N283" s="397">
        <v>0</v>
      </c>
      <c r="O283" s="397"/>
      <c r="P283" s="397"/>
      <c r="Q283" s="397"/>
      <c r="R283" s="397"/>
      <c r="S283" s="397"/>
      <c r="T283" s="397">
        <v>0</v>
      </c>
      <c r="U283" s="397"/>
      <c r="V283" s="397"/>
      <c r="W283" s="397"/>
      <c r="X283" s="397"/>
      <c r="Y283" s="397"/>
    </row>
    <row r="284" spans="1:25" ht="15" customHeight="1">
      <c r="A284" s="56" t="s">
        <v>186</v>
      </c>
      <c r="N284" s="397">
        <v>0</v>
      </c>
      <c r="O284" s="397"/>
      <c r="P284" s="397"/>
      <c r="Q284" s="397"/>
      <c r="R284" s="397"/>
      <c r="S284" s="397"/>
      <c r="T284" s="397">
        <v>0</v>
      </c>
      <c r="U284" s="397"/>
      <c r="V284" s="397"/>
      <c r="W284" s="397"/>
      <c r="X284" s="397"/>
      <c r="Y284" s="397"/>
    </row>
    <row r="285" spans="1:25" ht="15" customHeight="1"/>
    <row r="286" spans="1:25" ht="15" customHeight="1">
      <c r="A286" s="50" t="s">
        <v>187</v>
      </c>
      <c r="N286" s="404" t="s">
        <v>76</v>
      </c>
      <c r="O286" s="404"/>
      <c r="P286" s="404"/>
      <c r="Q286" s="404"/>
      <c r="R286" s="404"/>
      <c r="S286" s="404"/>
      <c r="T286" s="404" t="s">
        <v>77</v>
      </c>
      <c r="U286" s="404"/>
      <c r="V286" s="404"/>
      <c r="W286" s="404"/>
      <c r="X286" s="404"/>
      <c r="Y286" s="404"/>
    </row>
    <row r="287" spans="1:25" ht="15" customHeight="1">
      <c r="A287" s="418" t="s">
        <v>188</v>
      </c>
      <c r="B287" s="418"/>
      <c r="C287" s="418"/>
      <c r="D287" s="418"/>
      <c r="E287" s="418"/>
      <c r="F287" s="418"/>
      <c r="G287" s="418"/>
      <c r="H287" s="418"/>
      <c r="I287" s="418"/>
      <c r="J287" s="418"/>
      <c r="K287" s="418"/>
      <c r="L287" s="418"/>
      <c r="M287" s="418"/>
      <c r="N287" s="397"/>
      <c r="O287" s="397"/>
      <c r="P287" s="397"/>
      <c r="Q287" s="397"/>
      <c r="R287" s="397"/>
      <c r="S287" s="397"/>
      <c r="T287" s="397"/>
      <c r="U287" s="397"/>
      <c r="V287" s="397"/>
      <c r="W287" s="397"/>
      <c r="X287" s="397"/>
      <c r="Y287" s="397"/>
    </row>
    <row r="288" spans="1:25" ht="15" customHeight="1">
      <c r="A288" s="418" t="s">
        <v>189</v>
      </c>
      <c r="B288" s="418"/>
      <c r="C288" s="418"/>
      <c r="D288" s="418"/>
      <c r="E288" s="418"/>
      <c r="F288" s="418"/>
      <c r="G288" s="418"/>
      <c r="H288" s="418"/>
      <c r="I288" s="418"/>
      <c r="J288" s="418"/>
      <c r="K288" s="418"/>
      <c r="L288" s="418"/>
      <c r="M288" s="418"/>
      <c r="N288" s="397">
        <v>2964152035530</v>
      </c>
      <c r="O288" s="397"/>
      <c r="P288" s="397"/>
      <c r="Q288" s="397"/>
      <c r="R288" s="397"/>
      <c r="S288" s="397"/>
      <c r="T288" s="397">
        <v>2922952596278</v>
      </c>
      <c r="U288" s="397"/>
      <c r="V288" s="397"/>
      <c r="W288" s="397"/>
      <c r="X288" s="397"/>
      <c r="Y288" s="397"/>
    </row>
    <row r="289" spans="1:25" ht="15" customHeight="1">
      <c r="A289" s="418" t="s">
        <v>190</v>
      </c>
      <c r="B289" s="418"/>
      <c r="C289" s="418"/>
      <c r="D289" s="418"/>
      <c r="E289" s="418"/>
      <c r="F289" s="418"/>
      <c r="G289" s="418"/>
      <c r="H289" s="418"/>
      <c r="I289" s="418"/>
      <c r="J289" s="418"/>
      <c r="K289" s="418"/>
      <c r="L289" s="418"/>
      <c r="M289" s="418"/>
      <c r="N289" s="397">
        <v>0</v>
      </c>
      <c r="O289" s="397"/>
      <c r="P289" s="397"/>
      <c r="Q289" s="397"/>
      <c r="R289" s="397"/>
      <c r="S289" s="397"/>
      <c r="T289" s="397">
        <v>0</v>
      </c>
      <c r="U289" s="397"/>
      <c r="V289" s="397"/>
      <c r="W289" s="397"/>
      <c r="X289" s="397"/>
      <c r="Y289" s="397"/>
    </row>
    <row r="290" spans="1:25" ht="15" customHeight="1">
      <c r="A290" s="418" t="s">
        <v>191</v>
      </c>
      <c r="B290" s="418"/>
      <c r="C290" s="418"/>
      <c r="D290" s="418"/>
      <c r="E290" s="418"/>
      <c r="F290" s="418"/>
      <c r="G290" s="418"/>
      <c r="H290" s="418"/>
      <c r="I290" s="418"/>
      <c r="J290" s="418"/>
      <c r="K290" s="418"/>
      <c r="L290" s="418"/>
      <c r="M290" s="418"/>
      <c r="N290" s="397">
        <v>0</v>
      </c>
      <c r="O290" s="397"/>
      <c r="P290" s="397"/>
      <c r="Q290" s="397"/>
      <c r="R290" s="397"/>
      <c r="S290" s="397"/>
      <c r="T290" s="397">
        <v>0</v>
      </c>
      <c r="U290" s="397"/>
      <c r="V290" s="397"/>
      <c r="W290" s="397"/>
      <c r="X290" s="397"/>
      <c r="Y290" s="397"/>
    </row>
    <row r="291" spans="1:25" ht="15" customHeight="1">
      <c r="A291" s="418" t="s">
        <v>192</v>
      </c>
      <c r="B291" s="418"/>
      <c r="C291" s="418"/>
      <c r="D291" s="418"/>
      <c r="E291" s="418"/>
      <c r="F291" s="418"/>
      <c r="G291" s="418"/>
      <c r="H291" s="418"/>
      <c r="I291" s="418"/>
      <c r="J291" s="418"/>
      <c r="K291" s="418"/>
      <c r="L291" s="418"/>
      <c r="M291" s="418"/>
      <c r="N291" s="397">
        <v>0</v>
      </c>
      <c r="O291" s="397"/>
      <c r="P291" s="397"/>
      <c r="Q291" s="397"/>
      <c r="R291" s="397"/>
      <c r="S291" s="397"/>
      <c r="T291" s="397">
        <v>0</v>
      </c>
      <c r="U291" s="397"/>
      <c r="V291" s="397"/>
      <c r="W291" s="397"/>
      <c r="X291" s="397"/>
      <c r="Y291" s="397"/>
    </row>
    <row r="292" spans="1:25" ht="15" customHeight="1">
      <c r="A292" s="395" t="s">
        <v>8</v>
      </c>
      <c r="B292" s="395"/>
      <c r="C292" s="395"/>
      <c r="D292" s="395"/>
      <c r="E292" s="395"/>
      <c r="F292" s="395"/>
      <c r="G292" s="395"/>
      <c r="H292" s="395"/>
      <c r="I292" s="395"/>
      <c r="J292" s="395"/>
      <c r="K292" s="395"/>
      <c r="L292" s="395"/>
      <c r="M292" s="395"/>
      <c r="N292" s="396">
        <f>SUM(N287:S291)</f>
        <v>2964152035530</v>
      </c>
      <c r="O292" s="396"/>
      <c r="P292" s="396"/>
      <c r="Q292" s="396"/>
      <c r="R292" s="396"/>
      <c r="S292" s="396"/>
      <c r="T292" s="396">
        <f>SUM(T287:Y291)</f>
        <v>2922952596278</v>
      </c>
      <c r="U292" s="396"/>
      <c r="V292" s="396"/>
      <c r="W292" s="396"/>
      <c r="X292" s="396"/>
      <c r="Y292" s="396"/>
    </row>
    <row r="293" spans="1:25" ht="15" customHeight="1"/>
    <row r="294" spans="1:25" ht="15" customHeight="1">
      <c r="A294" s="50" t="s">
        <v>193</v>
      </c>
      <c r="N294" s="404" t="s">
        <v>76</v>
      </c>
      <c r="O294" s="404"/>
      <c r="P294" s="404"/>
      <c r="Q294" s="404"/>
      <c r="R294" s="404"/>
      <c r="S294" s="404"/>
      <c r="T294" s="404" t="s">
        <v>77</v>
      </c>
      <c r="U294" s="404"/>
      <c r="V294" s="404"/>
      <c r="W294" s="404"/>
      <c r="X294" s="404"/>
      <c r="Y294" s="404"/>
    </row>
    <row r="295" spans="1:25" ht="15" customHeight="1">
      <c r="A295" s="56" t="s">
        <v>194</v>
      </c>
      <c r="N295" s="397">
        <v>194200510</v>
      </c>
      <c r="O295" s="397"/>
      <c r="P295" s="397"/>
      <c r="Q295" s="397"/>
      <c r="R295" s="397"/>
      <c r="S295" s="397"/>
      <c r="T295" s="397">
        <v>146255809</v>
      </c>
      <c r="U295" s="397"/>
      <c r="V295" s="397"/>
      <c r="W295" s="397"/>
      <c r="X295" s="397"/>
      <c r="Y295" s="397"/>
    </row>
    <row r="296" spans="1:25" ht="15" customHeight="1">
      <c r="A296" s="56" t="s">
        <v>195</v>
      </c>
      <c r="N296" s="397">
        <v>0</v>
      </c>
      <c r="O296" s="397"/>
      <c r="P296" s="397"/>
      <c r="Q296" s="397"/>
      <c r="R296" s="397"/>
      <c r="S296" s="397"/>
      <c r="T296" s="397">
        <v>0</v>
      </c>
      <c r="U296" s="397"/>
      <c r="V296" s="397"/>
      <c r="W296" s="397"/>
      <c r="X296" s="397"/>
      <c r="Y296" s="397"/>
    </row>
    <row r="297" spans="1:25" ht="15" customHeight="1">
      <c r="A297" s="56" t="s">
        <v>196</v>
      </c>
      <c r="N297" s="397">
        <v>0</v>
      </c>
      <c r="O297" s="397"/>
      <c r="P297" s="397"/>
      <c r="Q297" s="397"/>
      <c r="R297" s="397"/>
      <c r="S297" s="397"/>
      <c r="T297" s="397">
        <v>0</v>
      </c>
      <c r="U297" s="397"/>
      <c r="V297" s="397"/>
      <c r="W297" s="397"/>
      <c r="X297" s="397"/>
      <c r="Y297" s="397"/>
    </row>
    <row r="298" spans="1:25" ht="15" customHeight="1">
      <c r="A298" s="56" t="s">
        <v>197</v>
      </c>
      <c r="N298" s="397">
        <v>0</v>
      </c>
      <c r="O298" s="397"/>
      <c r="P298" s="397"/>
      <c r="Q298" s="397"/>
      <c r="R298" s="397"/>
      <c r="S298" s="397"/>
      <c r="T298" s="397">
        <v>0</v>
      </c>
      <c r="U298" s="397"/>
      <c r="V298" s="397"/>
      <c r="W298" s="397"/>
      <c r="X298" s="397"/>
      <c r="Y298" s="397"/>
    </row>
    <row r="299" spans="1:25" ht="15" customHeight="1">
      <c r="A299" s="56" t="s">
        <v>198</v>
      </c>
      <c r="N299" s="397">
        <v>0</v>
      </c>
      <c r="O299" s="397"/>
      <c r="P299" s="397"/>
      <c r="Q299" s="397"/>
      <c r="R299" s="397"/>
      <c r="S299" s="397"/>
      <c r="T299" s="397">
        <v>0</v>
      </c>
      <c r="U299" s="397"/>
      <c r="V299" s="397"/>
      <c r="W299" s="397"/>
      <c r="X299" s="397"/>
      <c r="Y299" s="397"/>
    </row>
    <row r="300" spans="1:25" ht="15" customHeight="1">
      <c r="A300" s="56" t="s">
        <v>199</v>
      </c>
      <c r="N300" s="397">
        <v>52165086</v>
      </c>
      <c r="O300" s="397"/>
      <c r="P300" s="397"/>
      <c r="Q300" s="397"/>
      <c r="R300" s="397"/>
      <c r="S300" s="397"/>
      <c r="T300" s="397">
        <v>62736317</v>
      </c>
      <c r="U300" s="397"/>
      <c r="V300" s="397"/>
      <c r="W300" s="397"/>
      <c r="X300" s="397"/>
      <c r="Y300" s="397"/>
    </row>
    <row r="301" spans="1:25" ht="15" customHeight="1">
      <c r="A301" s="395" t="s">
        <v>8</v>
      </c>
      <c r="B301" s="395"/>
      <c r="C301" s="395"/>
      <c r="D301" s="395"/>
      <c r="E301" s="395"/>
      <c r="F301" s="395"/>
      <c r="G301" s="395"/>
      <c r="H301" s="395"/>
      <c r="I301" s="395"/>
      <c r="J301" s="395"/>
      <c r="K301" s="395"/>
      <c r="L301" s="395"/>
      <c r="M301" s="395"/>
      <c r="N301" s="396">
        <f>+SUM(N295:S300)</f>
        <v>246365596</v>
      </c>
      <c r="O301" s="396"/>
      <c r="P301" s="396"/>
      <c r="Q301" s="396"/>
      <c r="R301" s="396"/>
      <c r="S301" s="396"/>
      <c r="T301" s="396">
        <f>+SUM(T295:Y300)</f>
        <v>208992126</v>
      </c>
      <c r="U301" s="396"/>
      <c r="V301" s="396"/>
      <c r="W301" s="396"/>
      <c r="X301" s="396"/>
      <c r="Y301" s="396"/>
    </row>
    <row r="302" spans="1:25" ht="15" customHeight="1"/>
    <row r="303" spans="1:25" ht="15" customHeight="1">
      <c r="A303" s="50" t="s">
        <v>200</v>
      </c>
      <c r="N303" s="404" t="s">
        <v>76</v>
      </c>
      <c r="O303" s="404"/>
      <c r="P303" s="404"/>
      <c r="Q303" s="404"/>
      <c r="R303" s="404"/>
      <c r="S303" s="404"/>
      <c r="T303" s="404" t="s">
        <v>77</v>
      </c>
      <c r="U303" s="404"/>
      <c r="V303" s="404"/>
      <c r="W303" s="404"/>
      <c r="X303" s="404"/>
      <c r="Y303" s="404"/>
    </row>
    <row r="304" spans="1:25" ht="15" customHeight="1">
      <c r="A304" s="27" t="s">
        <v>201</v>
      </c>
      <c r="N304" s="397">
        <v>24702406834</v>
      </c>
      <c r="O304" s="397"/>
      <c r="P304" s="397"/>
      <c r="Q304" s="397"/>
      <c r="R304" s="397"/>
      <c r="S304" s="397"/>
      <c r="T304" s="397">
        <v>31205913201</v>
      </c>
      <c r="U304" s="397"/>
      <c r="V304" s="397"/>
      <c r="W304" s="397"/>
      <c r="X304" s="397"/>
      <c r="Y304" s="397"/>
    </row>
    <row r="305" spans="1:25" ht="15" customHeight="1">
      <c r="A305" s="56" t="s">
        <v>202</v>
      </c>
      <c r="N305" s="397">
        <v>0</v>
      </c>
      <c r="O305" s="397"/>
      <c r="P305" s="397"/>
      <c r="Q305" s="397"/>
      <c r="R305" s="397"/>
      <c r="S305" s="397"/>
      <c r="T305" s="397">
        <v>0</v>
      </c>
      <c r="U305" s="397"/>
      <c r="V305" s="397"/>
      <c r="W305" s="397"/>
      <c r="X305" s="397"/>
      <c r="Y305" s="397"/>
    </row>
    <row r="306" spans="1:25" ht="15" customHeight="1">
      <c r="A306" s="56" t="s">
        <v>203</v>
      </c>
      <c r="N306" s="397">
        <v>0</v>
      </c>
      <c r="O306" s="397"/>
      <c r="P306" s="397"/>
      <c r="Q306" s="397"/>
      <c r="R306" s="397"/>
      <c r="S306" s="397"/>
      <c r="T306" s="397">
        <v>0</v>
      </c>
      <c r="U306" s="397"/>
      <c r="V306" s="397"/>
      <c r="W306" s="397"/>
      <c r="X306" s="397"/>
      <c r="Y306" s="397"/>
    </row>
    <row r="307" spans="1:25" ht="15" customHeight="1">
      <c r="A307" s="56" t="s">
        <v>204</v>
      </c>
      <c r="N307" s="397">
        <v>0</v>
      </c>
      <c r="O307" s="397"/>
      <c r="P307" s="397"/>
      <c r="Q307" s="397"/>
      <c r="R307" s="397"/>
      <c r="S307" s="397"/>
      <c r="T307" s="397">
        <v>0</v>
      </c>
      <c r="U307" s="397"/>
      <c r="V307" s="397"/>
      <c r="W307" s="397"/>
      <c r="X307" s="397"/>
      <c r="Y307" s="397"/>
    </row>
    <row r="308" spans="1:25" ht="15" customHeight="1">
      <c r="A308" s="56" t="s">
        <v>205</v>
      </c>
      <c r="N308" s="397">
        <v>0</v>
      </c>
      <c r="O308" s="397"/>
      <c r="P308" s="397"/>
      <c r="Q308" s="397"/>
      <c r="R308" s="397"/>
      <c r="S308" s="397"/>
      <c r="T308" s="397">
        <v>0</v>
      </c>
      <c r="U308" s="397"/>
      <c r="V308" s="397"/>
      <c r="W308" s="397"/>
      <c r="X308" s="397"/>
      <c r="Y308" s="397"/>
    </row>
    <row r="309" spans="1:25" ht="15" customHeight="1">
      <c r="A309" s="56" t="s">
        <v>206</v>
      </c>
      <c r="N309" s="397">
        <v>0</v>
      </c>
      <c r="O309" s="397"/>
      <c r="P309" s="397"/>
      <c r="Q309" s="397"/>
      <c r="R309" s="397"/>
      <c r="S309" s="397"/>
      <c r="T309" s="397">
        <v>0</v>
      </c>
      <c r="U309" s="397"/>
      <c r="V309" s="397"/>
      <c r="W309" s="397"/>
      <c r="X309" s="397"/>
      <c r="Y309" s="397"/>
    </row>
    <row r="310" spans="1:25" ht="15" customHeight="1">
      <c r="A310" s="395" t="s">
        <v>8</v>
      </c>
      <c r="B310" s="395"/>
      <c r="C310" s="395"/>
      <c r="D310" s="395"/>
      <c r="E310" s="395"/>
      <c r="F310" s="395"/>
      <c r="G310" s="395"/>
      <c r="H310" s="395"/>
      <c r="I310" s="395"/>
      <c r="J310" s="395"/>
      <c r="K310" s="395"/>
      <c r="L310" s="395"/>
      <c r="M310" s="395"/>
      <c r="N310" s="396">
        <f>SUM(N304:S309)</f>
        <v>24702406834</v>
      </c>
      <c r="O310" s="396"/>
      <c r="P310" s="396"/>
      <c r="Q310" s="396"/>
      <c r="R310" s="396"/>
      <c r="S310" s="396"/>
      <c r="T310" s="396">
        <f>SUM(T304:Y309)</f>
        <v>31205913201</v>
      </c>
      <c r="U310" s="396"/>
      <c r="V310" s="396"/>
      <c r="W310" s="396"/>
      <c r="X310" s="396"/>
      <c r="Y310" s="396"/>
    </row>
    <row r="311" spans="1:25" ht="12" customHeight="1"/>
    <row r="312" spans="1:25" ht="15" customHeight="1">
      <c r="A312" s="50" t="s">
        <v>207</v>
      </c>
      <c r="N312" s="404" t="s">
        <v>76</v>
      </c>
      <c r="O312" s="404"/>
      <c r="P312" s="404"/>
      <c r="Q312" s="404"/>
      <c r="R312" s="404"/>
      <c r="S312" s="404"/>
      <c r="T312" s="404" t="s">
        <v>77</v>
      </c>
      <c r="U312" s="404"/>
      <c r="V312" s="404"/>
      <c r="W312" s="404"/>
      <c r="X312" s="404"/>
      <c r="Y312" s="404"/>
    </row>
    <row r="313" spans="1:25" ht="19.5" customHeight="1">
      <c r="A313" s="56" t="s">
        <v>208</v>
      </c>
      <c r="N313" s="397">
        <v>1579637709</v>
      </c>
      <c r="O313" s="397"/>
      <c r="P313" s="397"/>
      <c r="Q313" s="397"/>
      <c r="R313" s="397"/>
      <c r="S313" s="397"/>
      <c r="T313" s="397">
        <v>2545302640</v>
      </c>
      <c r="U313" s="397"/>
      <c r="V313" s="397"/>
      <c r="W313" s="397"/>
      <c r="X313" s="397"/>
      <c r="Y313" s="397"/>
    </row>
    <row r="314" spans="1:25" ht="15" customHeight="1">
      <c r="A314" s="56" t="s">
        <v>209</v>
      </c>
      <c r="N314" s="397">
        <v>0</v>
      </c>
      <c r="O314" s="397"/>
      <c r="P314" s="397"/>
      <c r="Q314" s="397"/>
      <c r="R314" s="397"/>
      <c r="S314" s="397"/>
      <c r="T314" s="397">
        <v>0</v>
      </c>
      <c r="U314" s="397"/>
      <c r="V314" s="397"/>
      <c r="W314" s="397"/>
      <c r="X314" s="397"/>
      <c r="Y314" s="397"/>
    </row>
    <row r="315" spans="1:25" ht="15" customHeight="1">
      <c r="A315" s="56" t="s">
        <v>210</v>
      </c>
      <c r="N315" s="397">
        <v>0</v>
      </c>
      <c r="O315" s="397"/>
      <c r="P315" s="397"/>
      <c r="Q315" s="397"/>
      <c r="R315" s="397"/>
      <c r="S315" s="397"/>
      <c r="T315" s="397">
        <v>0</v>
      </c>
      <c r="U315" s="397"/>
      <c r="V315" s="397"/>
      <c r="W315" s="397"/>
      <c r="X315" s="397"/>
      <c r="Y315" s="397"/>
    </row>
    <row r="316" spans="1:25" ht="15" customHeight="1">
      <c r="A316" s="56" t="s">
        <v>211</v>
      </c>
      <c r="N316" s="397">
        <v>0</v>
      </c>
      <c r="O316" s="397"/>
      <c r="P316" s="397"/>
      <c r="Q316" s="397"/>
      <c r="R316" s="397"/>
      <c r="S316" s="397"/>
      <c r="T316" s="397">
        <v>0</v>
      </c>
      <c r="U316" s="397"/>
      <c r="V316" s="397"/>
      <c r="W316" s="397"/>
      <c r="X316" s="397"/>
      <c r="Y316" s="397"/>
    </row>
    <row r="317" spans="1:25" ht="18" customHeight="1">
      <c r="A317" s="56" t="s">
        <v>212</v>
      </c>
      <c r="N317" s="397">
        <v>12012140987</v>
      </c>
      <c r="O317" s="397"/>
      <c r="P317" s="397"/>
      <c r="Q317" s="397"/>
      <c r="R317" s="397"/>
      <c r="S317" s="397"/>
      <c r="T317" s="397">
        <v>15181127341</v>
      </c>
      <c r="U317" s="397"/>
      <c r="V317" s="397"/>
      <c r="W317" s="397"/>
      <c r="X317" s="397"/>
      <c r="Y317" s="397"/>
    </row>
    <row r="318" spans="1:25" ht="18.75" customHeight="1">
      <c r="A318" s="395" t="s">
        <v>8</v>
      </c>
      <c r="B318" s="395"/>
      <c r="C318" s="395"/>
      <c r="D318" s="395"/>
      <c r="E318" s="395"/>
      <c r="F318" s="395"/>
      <c r="G318" s="395"/>
      <c r="H318" s="395"/>
      <c r="I318" s="395"/>
      <c r="J318" s="395"/>
      <c r="K318" s="395"/>
      <c r="L318" s="395"/>
      <c r="M318" s="395"/>
      <c r="N318" s="396">
        <f>N313+N317</f>
        <v>13591778696</v>
      </c>
      <c r="O318" s="396"/>
      <c r="P318" s="396"/>
      <c r="Q318" s="396"/>
      <c r="R318" s="396"/>
      <c r="S318" s="396"/>
      <c r="T318" s="396">
        <f>T313+T317</f>
        <v>17726429981</v>
      </c>
      <c r="U318" s="396"/>
      <c r="V318" s="396"/>
      <c r="W318" s="396"/>
      <c r="X318" s="396"/>
      <c r="Y318" s="396"/>
    </row>
    <row r="319" spans="1:25" ht="10.5" customHeight="1"/>
    <row r="320" spans="1:25" ht="15" customHeight="1">
      <c r="A320" s="50" t="s">
        <v>213</v>
      </c>
      <c r="N320" s="404" t="s">
        <v>76</v>
      </c>
      <c r="O320" s="404"/>
      <c r="P320" s="404"/>
      <c r="Q320" s="404"/>
      <c r="R320" s="404"/>
      <c r="S320" s="404"/>
      <c r="T320" s="404" t="s">
        <v>77</v>
      </c>
      <c r="U320" s="404"/>
      <c r="V320" s="404"/>
      <c r="W320" s="404"/>
      <c r="X320" s="404"/>
      <c r="Y320" s="404"/>
    </row>
    <row r="321" spans="1:28" ht="30" customHeight="1">
      <c r="A321" s="418" t="s">
        <v>214</v>
      </c>
      <c r="B321" s="418"/>
      <c r="C321" s="418"/>
      <c r="D321" s="418"/>
      <c r="E321" s="418"/>
      <c r="F321" s="418"/>
      <c r="G321" s="418"/>
      <c r="H321" s="418"/>
      <c r="I321" s="418"/>
      <c r="J321" s="418"/>
      <c r="K321" s="418"/>
      <c r="L321" s="418"/>
      <c r="M321" s="418"/>
      <c r="N321" s="397">
        <v>0</v>
      </c>
      <c r="O321" s="397"/>
      <c r="P321" s="397"/>
      <c r="Q321" s="397"/>
      <c r="R321" s="397"/>
      <c r="S321" s="397"/>
      <c r="T321" s="397">
        <v>345348481</v>
      </c>
      <c r="U321" s="397"/>
      <c r="V321" s="397"/>
      <c r="W321" s="397"/>
      <c r="X321" s="397"/>
      <c r="Y321" s="397"/>
    </row>
    <row r="322" spans="1:28" ht="18" customHeight="1">
      <c r="A322" s="418" t="s">
        <v>327</v>
      </c>
      <c r="B322" s="418"/>
      <c r="C322" s="418"/>
      <c r="D322" s="418"/>
      <c r="E322" s="418"/>
      <c r="F322" s="418"/>
      <c r="G322" s="418"/>
      <c r="H322" s="418"/>
      <c r="I322" s="418"/>
      <c r="J322" s="418"/>
      <c r="K322" s="418"/>
      <c r="L322" s="418"/>
      <c r="M322" s="418"/>
      <c r="N322" s="397"/>
      <c r="O322" s="397"/>
      <c r="P322" s="397"/>
      <c r="Q322" s="397"/>
      <c r="R322" s="397"/>
      <c r="S322" s="397"/>
      <c r="T322" s="397"/>
      <c r="U322" s="397"/>
      <c r="V322" s="397"/>
      <c r="W322" s="397"/>
      <c r="X322" s="397"/>
      <c r="Y322" s="49"/>
    </row>
    <row r="323" spans="1:28" ht="18" customHeight="1">
      <c r="A323" s="418" t="s">
        <v>66</v>
      </c>
      <c r="B323" s="418"/>
      <c r="C323" s="418"/>
      <c r="D323" s="418"/>
      <c r="E323" s="418"/>
      <c r="F323" s="418"/>
      <c r="G323" s="418"/>
      <c r="H323" s="418"/>
      <c r="I323" s="418"/>
      <c r="J323" s="418"/>
      <c r="K323" s="418"/>
      <c r="L323" s="418"/>
      <c r="M323" s="418"/>
      <c r="N323" s="397">
        <v>5997081758</v>
      </c>
      <c r="O323" s="397"/>
      <c r="P323" s="397"/>
      <c r="Q323" s="397"/>
      <c r="R323" s="397"/>
      <c r="S323" s="397"/>
      <c r="T323" s="397">
        <v>8034803245</v>
      </c>
      <c r="U323" s="397"/>
      <c r="V323" s="397"/>
      <c r="W323" s="397"/>
      <c r="X323" s="397"/>
      <c r="Y323" s="397"/>
    </row>
    <row r="324" spans="1:28" ht="19.5" customHeight="1">
      <c r="A324" s="395" t="s">
        <v>8</v>
      </c>
      <c r="B324" s="395"/>
      <c r="C324" s="395"/>
      <c r="D324" s="395"/>
      <c r="E324" s="395"/>
      <c r="F324" s="395"/>
      <c r="G324" s="395"/>
      <c r="H324" s="395"/>
      <c r="I324" s="395"/>
      <c r="J324" s="395"/>
      <c r="K324" s="395"/>
      <c r="L324" s="395"/>
      <c r="M324" s="395"/>
      <c r="N324" s="396">
        <f>+N323+N321+N322</f>
        <v>5997081758</v>
      </c>
      <c r="O324" s="396"/>
      <c r="P324" s="396"/>
      <c r="Q324" s="396"/>
      <c r="R324" s="396"/>
      <c r="S324" s="396"/>
      <c r="T324" s="396">
        <f>+T323+T321+T322</f>
        <v>8380151726</v>
      </c>
      <c r="U324" s="396"/>
      <c r="V324" s="396"/>
      <c r="W324" s="396"/>
      <c r="X324" s="396"/>
      <c r="Y324" s="396"/>
    </row>
    <row r="325" spans="1:28" ht="15" customHeight="1"/>
    <row r="326" spans="1:28" ht="15" customHeight="1">
      <c r="A326" s="50" t="s">
        <v>215</v>
      </c>
      <c r="N326" s="404" t="s">
        <v>76</v>
      </c>
      <c r="O326" s="404"/>
      <c r="P326" s="404"/>
      <c r="Q326" s="404"/>
      <c r="R326" s="404"/>
      <c r="S326" s="404"/>
      <c r="T326" s="404" t="s">
        <v>77</v>
      </c>
      <c r="U326" s="404"/>
      <c r="V326" s="404"/>
      <c r="W326" s="404"/>
      <c r="X326" s="404"/>
      <c r="Y326" s="404"/>
    </row>
    <row r="327" spans="1:28" ht="30" customHeight="1">
      <c r="A327" s="406" t="s">
        <v>216</v>
      </c>
      <c r="B327" s="406"/>
      <c r="C327" s="406"/>
      <c r="D327" s="406"/>
      <c r="E327" s="406"/>
      <c r="F327" s="406"/>
      <c r="G327" s="406"/>
      <c r="H327" s="406"/>
      <c r="I327" s="406"/>
      <c r="J327" s="406"/>
      <c r="K327" s="406"/>
      <c r="L327" s="406"/>
      <c r="M327" s="406"/>
      <c r="N327" s="396">
        <f>N328+N329+N330+N331+N332+N333</f>
        <v>167890478583</v>
      </c>
      <c r="O327" s="396"/>
      <c r="P327" s="396"/>
      <c r="Q327" s="396"/>
      <c r="R327" s="396"/>
      <c r="S327" s="396"/>
      <c r="T327" s="396">
        <f>T328+T329+T330+T331+T332+T333</f>
        <v>167647328175</v>
      </c>
      <c r="U327" s="396"/>
      <c r="V327" s="396"/>
      <c r="W327" s="396"/>
      <c r="X327" s="396"/>
      <c r="Y327" s="396"/>
      <c r="AB327" s="51"/>
    </row>
    <row r="328" spans="1:28" ht="15" customHeight="1">
      <c r="A328" s="406" t="s">
        <v>221</v>
      </c>
      <c r="B328" s="406"/>
      <c r="C328" s="406"/>
      <c r="D328" s="406"/>
      <c r="E328" s="406"/>
      <c r="F328" s="406"/>
      <c r="G328" s="406"/>
      <c r="H328" s="406"/>
      <c r="I328" s="406"/>
      <c r="J328" s="406"/>
      <c r="K328" s="406"/>
      <c r="L328" s="406"/>
      <c r="M328" s="406"/>
      <c r="N328" s="397">
        <v>785507916</v>
      </c>
      <c r="O328" s="397"/>
      <c r="P328" s="397"/>
      <c r="Q328" s="397"/>
      <c r="R328" s="397"/>
      <c r="S328" s="397"/>
      <c r="T328" s="397">
        <v>519406723</v>
      </c>
      <c r="U328" s="397"/>
      <c r="V328" s="397"/>
      <c r="W328" s="397"/>
      <c r="X328" s="397"/>
      <c r="Y328" s="397"/>
      <c r="AB328" s="62"/>
    </row>
    <row r="329" spans="1:28" ht="15" customHeight="1">
      <c r="A329" s="406" t="s">
        <v>217</v>
      </c>
      <c r="B329" s="406"/>
      <c r="C329" s="406"/>
      <c r="D329" s="406"/>
      <c r="E329" s="406"/>
      <c r="F329" s="406"/>
      <c r="G329" s="406"/>
      <c r="H329" s="406"/>
      <c r="I329" s="406"/>
      <c r="J329" s="406"/>
      <c r="K329" s="406"/>
      <c r="L329" s="406"/>
      <c r="M329" s="406"/>
      <c r="N329" s="397">
        <v>21727644214</v>
      </c>
      <c r="O329" s="397"/>
      <c r="P329" s="397"/>
      <c r="Q329" s="397"/>
      <c r="R329" s="397"/>
      <c r="S329" s="397"/>
      <c r="T329" s="397">
        <v>22861585393</v>
      </c>
      <c r="U329" s="397"/>
      <c r="V329" s="397"/>
      <c r="W329" s="397"/>
      <c r="X329" s="397"/>
      <c r="Y329" s="397"/>
    </row>
    <row r="330" spans="1:28" ht="15" customHeight="1">
      <c r="A330" s="406" t="s">
        <v>218</v>
      </c>
      <c r="B330" s="406"/>
      <c r="C330" s="406"/>
      <c r="D330" s="406"/>
      <c r="E330" s="406"/>
      <c r="F330" s="406"/>
      <c r="G330" s="406"/>
      <c r="H330" s="406"/>
      <c r="I330" s="406"/>
      <c r="J330" s="406"/>
      <c r="K330" s="406"/>
      <c r="L330" s="406"/>
      <c r="M330" s="406"/>
      <c r="N330" s="397">
        <v>2252206726</v>
      </c>
      <c r="O330" s="397"/>
      <c r="P330" s="397"/>
      <c r="Q330" s="397"/>
      <c r="R330" s="397"/>
      <c r="S330" s="397"/>
      <c r="T330" s="397">
        <v>4022081469</v>
      </c>
      <c r="U330" s="397"/>
      <c r="V330" s="397"/>
      <c r="W330" s="397"/>
      <c r="X330" s="397"/>
      <c r="Y330" s="397"/>
    </row>
    <row r="331" spans="1:28" ht="15" customHeight="1">
      <c r="A331" s="406" t="s">
        <v>219</v>
      </c>
      <c r="B331" s="406"/>
      <c r="C331" s="406"/>
      <c r="D331" s="406"/>
      <c r="E331" s="406"/>
      <c r="F331" s="406"/>
      <c r="G331" s="406"/>
      <c r="H331" s="406"/>
      <c r="I331" s="406"/>
      <c r="J331" s="406"/>
      <c r="K331" s="406"/>
      <c r="L331" s="406"/>
      <c r="M331" s="406"/>
      <c r="N331" s="397">
        <v>12292395624</v>
      </c>
      <c r="O331" s="397"/>
      <c r="P331" s="397"/>
      <c r="Q331" s="397"/>
      <c r="R331" s="397"/>
      <c r="S331" s="397"/>
      <c r="T331" s="397">
        <v>11265740101</v>
      </c>
      <c r="U331" s="397"/>
      <c r="V331" s="397"/>
      <c r="W331" s="397"/>
      <c r="X331" s="397"/>
      <c r="Y331" s="397"/>
    </row>
    <row r="332" spans="1:28" ht="15" customHeight="1">
      <c r="A332" s="406" t="s">
        <v>220</v>
      </c>
      <c r="B332" s="406"/>
      <c r="C332" s="406"/>
      <c r="D332" s="406"/>
      <c r="E332" s="406"/>
      <c r="F332" s="406"/>
      <c r="G332" s="406"/>
      <c r="H332" s="406"/>
      <c r="I332" s="406"/>
      <c r="J332" s="406"/>
      <c r="K332" s="406"/>
      <c r="L332" s="406"/>
      <c r="M332" s="406"/>
      <c r="N332" s="397">
        <f>1204949516+111381325230+15794707072</f>
        <v>128380981818</v>
      </c>
      <c r="O332" s="397"/>
      <c r="P332" s="397"/>
      <c r="Q332" s="397"/>
      <c r="R332" s="397"/>
      <c r="S332" s="397"/>
      <c r="T332" s="397">
        <f>857240427+103141335703+24979938359</f>
        <v>128978514489</v>
      </c>
      <c r="U332" s="397"/>
      <c r="V332" s="397"/>
      <c r="W332" s="397"/>
      <c r="X332" s="397"/>
      <c r="Y332" s="397"/>
    </row>
    <row r="333" spans="1:28" ht="15" customHeight="1">
      <c r="A333" s="418" t="s">
        <v>345</v>
      </c>
      <c r="B333" s="406"/>
      <c r="C333" s="406"/>
      <c r="D333" s="406"/>
      <c r="E333" s="406"/>
      <c r="F333" s="406"/>
      <c r="G333" s="406"/>
      <c r="H333" s="406"/>
      <c r="I333" s="406"/>
      <c r="J333" s="406"/>
      <c r="K333" s="406"/>
      <c r="L333" s="406"/>
      <c r="M333" s="406"/>
      <c r="N333" s="397">
        <v>2451742285</v>
      </c>
      <c r="O333" s="397"/>
      <c r="P333" s="397"/>
      <c r="Q333" s="397"/>
      <c r="R333" s="397"/>
      <c r="S333" s="397"/>
      <c r="T333" s="397">
        <v>0</v>
      </c>
      <c r="U333" s="397"/>
      <c r="V333" s="397"/>
      <c r="W333" s="397"/>
      <c r="X333" s="397"/>
      <c r="Y333" s="397"/>
    </row>
    <row r="334" spans="1:28" ht="15" customHeight="1">
      <c r="A334" s="406" t="s">
        <v>222</v>
      </c>
      <c r="B334" s="406"/>
      <c r="C334" s="406"/>
      <c r="D334" s="406"/>
      <c r="E334" s="406"/>
      <c r="F334" s="406"/>
      <c r="G334" s="406"/>
      <c r="H334" s="406"/>
      <c r="I334" s="406"/>
      <c r="J334" s="406"/>
      <c r="K334" s="406"/>
      <c r="L334" s="406"/>
      <c r="M334" s="406"/>
      <c r="N334" s="396">
        <f>N336+N337+N338+N339+N335</f>
        <v>2343579221</v>
      </c>
      <c r="O334" s="396"/>
      <c r="P334" s="396"/>
      <c r="Q334" s="396"/>
      <c r="R334" s="396"/>
      <c r="S334" s="396"/>
      <c r="T334" s="396">
        <f>T336+T337+T338+T339+T335</f>
        <v>2189398761</v>
      </c>
      <c r="U334" s="396"/>
      <c r="V334" s="396"/>
      <c r="W334" s="396"/>
      <c r="X334" s="396"/>
      <c r="Y334" s="396"/>
    </row>
    <row r="335" spans="1:28" ht="15" customHeight="1">
      <c r="A335" s="406" t="s">
        <v>221</v>
      </c>
      <c r="B335" s="406"/>
      <c r="C335" s="406"/>
      <c r="D335" s="406"/>
      <c r="E335" s="406"/>
      <c r="F335" s="406"/>
      <c r="G335" s="406"/>
      <c r="H335" s="406"/>
      <c r="I335" s="406"/>
      <c r="J335" s="406"/>
      <c r="K335" s="406"/>
      <c r="L335" s="406"/>
      <c r="M335" s="406"/>
      <c r="N335" s="397">
        <v>383768655</v>
      </c>
      <c r="O335" s="397"/>
      <c r="P335" s="397"/>
      <c r="Q335" s="397"/>
      <c r="R335" s="397"/>
      <c r="S335" s="397"/>
      <c r="T335" s="397">
        <v>237905353</v>
      </c>
      <c r="U335" s="397"/>
      <c r="V335" s="397"/>
      <c r="W335" s="397"/>
      <c r="X335" s="397"/>
      <c r="Y335" s="397"/>
    </row>
    <row r="336" spans="1:28" ht="15" customHeight="1">
      <c r="A336" s="406" t="s">
        <v>217</v>
      </c>
      <c r="B336" s="406"/>
      <c r="C336" s="406"/>
      <c r="D336" s="406"/>
      <c r="E336" s="406"/>
      <c r="F336" s="406"/>
      <c r="G336" s="406"/>
      <c r="H336" s="406"/>
      <c r="I336" s="406"/>
      <c r="J336" s="406"/>
      <c r="K336" s="406"/>
      <c r="L336" s="406"/>
      <c r="M336" s="406"/>
      <c r="N336" s="397">
        <v>56444899</v>
      </c>
      <c r="O336" s="397"/>
      <c r="P336" s="397"/>
      <c r="Q336" s="397"/>
      <c r="R336" s="397"/>
      <c r="S336" s="397"/>
      <c r="T336" s="397">
        <v>22881354</v>
      </c>
      <c r="U336" s="397"/>
      <c r="V336" s="397"/>
      <c r="W336" s="397"/>
      <c r="X336" s="397"/>
      <c r="Y336" s="397"/>
    </row>
    <row r="337" spans="1:28" ht="15" customHeight="1">
      <c r="A337" s="406" t="s">
        <v>218</v>
      </c>
      <c r="B337" s="406"/>
      <c r="C337" s="406"/>
      <c r="D337" s="406"/>
      <c r="E337" s="406"/>
      <c r="F337" s="406"/>
      <c r="G337" s="406"/>
      <c r="H337" s="406"/>
      <c r="I337" s="406"/>
      <c r="J337" s="406"/>
      <c r="K337" s="406"/>
      <c r="L337" s="406"/>
      <c r="M337" s="406"/>
      <c r="N337" s="397">
        <v>48496419</v>
      </c>
      <c r="O337" s="397"/>
      <c r="P337" s="397"/>
      <c r="Q337" s="397"/>
      <c r="R337" s="397"/>
      <c r="S337" s="397"/>
      <c r="T337" s="397">
        <v>23386486</v>
      </c>
      <c r="U337" s="397"/>
      <c r="V337" s="397"/>
      <c r="W337" s="397"/>
      <c r="X337" s="397"/>
      <c r="Y337" s="397"/>
    </row>
    <row r="338" spans="1:28" ht="15" customHeight="1">
      <c r="A338" s="406" t="s">
        <v>219</v>
      </c>
      <c r="B338" s="406"/>
      <c r="C338" s="406"/>
      <c r="D338" s="406"/>
      <c r="E338" s="406"/>
      <c r="F338" s="406"/>
      <c r="G338" s="406"/>
      <c r="H338" s="406"/>
      <c r="I338" s="406"/>
      <c r="J338" s="406"/>
      <c r="K338" s="406"/>
      <c r="L338" s="406"/>
      <c r="M338" s="406"/>
      <c r="N338" s="397">
        <v>1853276511</v>
      </c>
      <c r="O338" s="397"/>
      <c r="P338" s="397"/>
      <c r="Q338" s="397"/>
      <c r="R338" s="397"/>
      <c r="S338" s="397"/>
      <c r="T338" s="397">
        <v>1903884261</v>
      </c>
      <c r="U338" s="397"/>
      <c r="V338" s="397"/>
      <c r="W338" s="397"/>
      <c r="X338" s="397"/>
      <c r="Y338" s="397"/>
    </row>
    <row r="339" spans="1:28" ht="15" customHeight="1">
      <c r="A339" s="406" t="s">
        <v>220</v>
      </c>
      <c r="B339" s="406"/>
      <c r="C339" s="406"/>
      <c r="D339" s="406"/>
      <c r="E339" s="406"/>
      <c r="F339" s="406"/>
      <c r="G339" s="406"/>
      <c r="H339" s="406"/>
      <c r="I339" s="406"/>
      <c r="J339" s="406"/>
      <c r="K339" s="406"/>
      <c r="L339" s="406"/>
      <c r="M339" s="406"/>
      <c r="N339" s="397">
        <v>1592737</v>
      </c>
      <c r="O339" s="397"/>
      <c r="P339" s="397"/>
      <c r="Q339" s="397"/>
      <c r="R339" s="397"/>
      <c r="S339" s="397"/>
      <c r="T339" s="397">
        <v>1341307</v>
      </c>
      <c r="U339" s="397"/>
      <c r="V339" s="397"/>
      <c r="W339" s="397"/>
      <c r="X339" s="397"/>
      <c r="Y339" s="397"/>
      <c r="AB339" s="62">
        <f>N327-N340</f>
        <v>151190763459</v>
      </c>
    </row>
    <row r="340" spans="1:28" ht="30" customHeight="1">
      <c r="A340" s="406" t="s">
        <v>223</v>
      </c>
      <c r="B340" s="406"/>
      <c r="C340" s="406"/>
      <c r="D340" s="406"/>
      <c r="E340" s="406"/>
      <c r="F340" s="406"/>
      <c r="G340" s="406"/>
      <c r="H340" s="406"/>
      <c r="I340" s="406"/>
      <c r="J340" s="406"/>
      <c r="K340" s="406"/>
      <c r="L340" s="406"/>
      <c r="M340" s="406"/>
      <c r="N340" s="396">
        <f>N341+N342+N343</f>
        <v>16699715124</v>
      </c>
      <c r="O340" s="396"/>
      <c r="P340" s="396"/>
      <c r="Q340" s="396"/>
      <c r="R340" s="396"/>
      <c r="S340" s="396"/>
      <c r="T340" s="397">
        <f>T341+T342+T343</f>
        <v>0</v>
      </c>
      <c r="U340" s="397"/>
      <c r="V340" s="397"/>
      <c r="W340" s="397"/>
      <c r="X340" s="397"/>
      <c r="Y340" s="397"/>
    </row>
    <row r="341" spans="1:28" ht="15" customHeight="1">
      <c r="A341" s="406" t="s">
        <v>224</v>
      </c>
      <c r="B341" s="406"/>
      <c r="C341" s="406"/>
      <c r="D341" s="406"/>
      <c r="E341" s="406"/>
      <c r="F341" s="406"/>
      <c r="G341" s="406"/>
      <c r="H341" s="406"/>
      <c r="I341" s="406"/>
      <c r="J341" s="406"/>
      <c r="K341" s="406"/>
      <c r="L341" s="406"/>
      <c r="M341" s="406"/>
      <c r="N341" s="397"/>
      <c r="O341" s="397"/>
      <c r="P341" s="397"/>
      <c r="Q341" s="397"/>
      <c r="R341" s="397"/>
      <c r="S341" s="397"/>
      <c r="T341" s="397"/>
      <c r="U341" s="397"/>
      <c r="V341" s="397"/>
      <c r="W341" s="397"/>
      <c r="X341" s="397"/>
      <c r="Y341" s="397"/>
    </row>
    <row r="342" spans="1:28" ht="15" customHeight="1">
      <c r="A342" s="418" t="s">
        <v>330</v>
      </c>
      <c r="B342" s="406"/>
      <c r="C342" s="406"/>
      <c r="D342" s="406"/>
      <c r="E342" s="406"/>
      <c r="F342" s="406"/>
      <c r="G342" s="406"/>
      <c r="H342" s="406"/>
      <c r="I342" s="406"/>
      <c r="J342" s="406"/>
      <c r="K342" s="406"/>
      <c r="L342" s="406"/>
      <c r="M342" s="406"/>
      <c r="N342" s="397">
        <v>16699715124</v>
      </c>
      <c r="O342" s="397"/>
      <c r="P342" s="397"/>
      <c r="Q342" s="397"/>
      <c r="R342" s="397"/>
      <c r="S342" s="397"/>
      <c r="T342" s="397"/>
      <c r="U342" s="397"/>
      <c r="V342" s="397"/>
      <c r="W342" s="397"/>
      <c r="X342" s="397"/>
      <c r="Y342" s="397"/>
    </row>
    <row r="343" spans="1:28" ht="15" customHeight="1">
      <c r="A343" s="406" t="s">
        <v>225</v>
      </c>
      <c r="B343" s="406"/>
      <c r="C343" s="406"/>
      <c r="D343" s="406"/>
      <c r="E343" s="406"/>
      <c r="F343" s="406"/>
      <c r="G343" s="406"/>
      <c r="H343" s="406"/>
      <c r="I343" s="406"/>
      <c r="J343" s="406"/>
      <c r="K343" s="406"/>
      <c r="L343" s="406"/>
      <c r="M343" s="406"/>
      <c r="N343" s="397"/>
      <c r="O343" s="397"/>
      <c r="P343" s="397"/>
      <c r="Q343" s="397"/>
      <c r="R343" s="397"/>
      <c r="S343" s="397"/>
      <c r="T343" s="397"/>
      <c r="U343" s="397"/>
      <c r="V343" s="397"/>
      <c r="W343" s="397"/>
      <c r="X343" s="397"/>
      <c r="Y343" s="397"/>
    </row>
    <row r="344" spans="1:28" ht="15" customHeight="1">
      <c r="A344" s="50" t="s">
        <v>226</v>
      </c>
      <c r="N344" s="404" t="s">
        <v>76</v>
      </c>
      <c r="O344" s="404"/>
      <c r="P344" s="404"/>
      <c r="Q344" s="404"/>
      <c r="R344" s="404"/>
      <c r="S344" s="404"/>
      <c r="T344" s="404" t="s">
        <v>77</v>
      </c>
      <c r="U344" s="404"/>
      <c r="V344" s="404"/>
      <c r="W344" s="404"/>
      <c r="X344" s="404"/>
      <c r="Y344" s="404"/>
    </row>
    <row r="345" spans="1:28" ht="15" customHeight="1">
      <c r="A345" s="406" t="s">
        <v>221</v>
      </c>
      <c r="B345" s="406"/>
      <c r="C345" s="406"/>
      <c r="D345" s="406"/>
      <c r="E345" s="406"/>
      <c r="F345" s="406"/>
      <c r="G345" s="406"/>
      <c r="H345" s="406"/>
      <c r="I345" s="406"/>
      <c r="J345" s="406"/>
      <c r="K345" s="406"/>
      <c r="L345" s="406"/>
      <c r="M345" s="406"/>
      <c r="N345" s="397">
        <v>960127231400</v>
      </c>
      <c r="O345" s="397"/>
      <c r="P345" s="397"/>
      <c r="Q345" s="397"/>
      <c r="R345" s="397"/>
      <c r="S345" s="397"/>
      <c r="T345" s="397">
        <v>1171154617105</v>
      </c>
      <c r="U345" s="397"/>
      <c r="V345" s="397"/>
      <c r="W345" s="397"/>
      <c r="X345" s="397"/>
      <c r="Y345" s="397"/>
    </row>
    <row r="346" spans="1:28" ht="15" customHeight="1">
      <c r="A346" s="406" t="s">
        <v>217</v>
      </c>
      <c r="B346" s="406"/>
      <c r="C346" s="406"/>
      <c r="D346" s="406"/>
      <c r="E346" s="406"/>
      <c r="F346" s="406"/>
      <c r="G346" s="406"/>
      <c r="H346" s="406"/>
      <c r="I346" s="406"/>
      <c r="J346" s="406"/>
      <c r="K346" s="406"/>
      <c r="L346" s="406"/>
      <c r="M346" s="406"/>
      <c r="N346" s="397">
        <v>266190027164</v>
      </c>
      <c r="O346" s="397"/>
      <c r="P346" s="397"/>
      <c r="Q346" s="397"/>
      <c r="R346" s="397"/>
      <c r="S346" s="397"/>
      <c r="T346" s="397">
        <v>262947844938</v>
      </c>
      <c r="U346" s="397"/>
      <c r="V346" s="397"/>
      <c r="W346" s="397"/>
      <c r="X346" s="397"/>
      <c r="Y346" s="397"/>
    </row>
    <row r="347" spans="1:28" ht="15" customHeight="1">
      <c r="A347" s="406" t="s">
        <v>218</v>
      </c>
      <c r="B347" s="406"/>
      <c r="C347" s="406"/>
      <c r="D347" s="406"/>
      <c r="E347" s="406"/>
      <c r="F347" s="406"/>
      <c r="G347" s="406"/>
      <c r="H347" s="406"/>
      <c r="I347" s="406"/>
      <c r="J347" s="406"/>
      <c r="K347" s="406"/>
      <c r="L347" s="406"/>
      <c r="M347" s="406"/>
      <c r="N347" s="397">
        <v>150987875516</v>
      </c>
      <c r="O347" s="397"/>
      <c r="P347" s="397"/>
      <c r="Q347" s="397"/>
      <c r="R347" s="397"/>
      <c r="S347" s="397"/>
      <c r="T347" s="397">
        <v>150023462338</v>
      </c>
      <c r="U347" s="397"/>
      <c r="V347" s="397"/>
      <c r="W347" s="397"/>
      <c r="X347" s="397"/>
      <c r="Y347" s="397"/>
    </row>
    <row r="348" spans="1:28" ht="15" customHeight="1">
      <c r="A348" s="406" t="s">
        <v>219</v>
      </c>
      <c r="B348" s="406"/>
      <c r="C348" s="406"/>
      <c r="D348" s="406"/>
      <c r="E348" s="406"/>
      <c r="F348" s="406"/>
      <c r="G348" s="406"/>
      <c r="H348" s="406"/>
      <c r="I348" s="406"/>
      <c r="J348" s="406"/>
      <c r="K348" s="406"/>
      <c r="L348" s="406"/>
      <c r="M348" s="406"/>
      <c r="N348" s="397">
        <v>942385785337</v>
      </c>
      <c r="O348" s="397"/>
      <c r="P348" s="397"/>
      <c r="Q348" s="397"/>
      <c r="R348" s="397"/>
      <c r="S348" s="397"/>
      <c r="T348" s="397">
        <v>830440890047</v>
      </c>
      <c r="U348" s="397"/>
      <c r="V348" s="397"/>
      <c r="W348" s="397"/>
      <c r="X348" s="397"/>
      <c r="Y348" s="397"/>
    </row>
    <row r="349" spans="1:28" ht="15" customHeight="1">
      <c r="A349" s="406" t="s">
        <v>220</v>
      </c>
      <c r="B349" s="406"/>
      <c r="C349" s="406"/>
      <c r="D349" s="406"/>
      <c r="E349" s="406"/>
      <c r="F349" s="406"/>
      <c r="G349" s="406"/>
      <c r="H349" s="406"/>
      <c r="I349" s="406"/>
      <c r="J349" s="406"/>
      <c r="K349" s="406"/>
      <c r="L349" s="406"/>
      <c r="M349" s="406"/>
      <c r="N349" s="397">
        <v>804814573440</v>
      </c>
      <c r="O349" s="397"/>
      <c r="P349" s="397"/>
      <c r="Q349" s="397"/>
      <c r="R349" s="397"/>
      <c r="S349" s="397"/>
      <c r="T349" s="397">
        <v>750697112870</v>
      </c>
      <c r="U349" s="397"/>
      <c r="V349" s="397"/>
      <c r="W349" s="397"/>
      <c r="X349" s="397"/>
      <c r="Y349" s="397"/>
    </row>
    <row r="350" spans="1:28" ht="15" customHeight="1">
      <c r="A350" s="395" t="s">
        <v>8</v>
      </c>
      <c r="B350" s="395"/>
      <c r="C350" s="395"/>
      <c r="D350" s="395"/>
      <c r="E350" s="395"/>
      <c r="F350" s="395"/>
      <c r="G350" s="395"/>
      <c r="H350" s="395"/>
      <c r="I350" s="395"/>
      <c r="J350" s="395"/>
      <c r="K350" s="395"/>
      <c r="L350" s="395"/>
      <c r="M350" s="395"/>
      <c r="N350" s="396">
        <f>SUM(N345:S349)</f>
        <v>3124505492857</v>
      </c>
      <c r="O350" s="396"/>
      <c r="P350" s="396"/>
      <c r="Q350" s="396"/>
      <c r="R350" s="396"/>
      <c r="S350" s="396"/>
      <c r="T350" s="396">
        <f>SUM(T345:Y349)</f>
        <v>3165263927298</v>
      </c>
      <c r="U350" s="396"/>
      <c r="V350" s="396"/>
      <c r="W350" s="396"/>
      <c r="X350" s="396"/>
      <c r="Y350" s="396"/>
    </row>
    <row r="351" spans="1:28" ht="15" customHeight="1"/>
    <row r="352" spans="1:28" ht="15" customHeight="1">
      <c r="A352" s="50" t="s">
        <v>227</v>
      </c>
      <c r="N352" s="404" t="s">
        <v>76</v>
      </c>
      <c r="O352" s="404"/>
      <c r="P352" s="404"/>
      <c r="Q352" s="404"/>
      <c r="R352" s="404"/>
      <c r="S352" s="404"/>
      <c r="T352" s="404" t="s">
        <v>77</v>
      </c>
      <c r="U352" s="404"/>
      <c r="V352" s="404"/>
      <c r="W352" s="404"/>
      <c r="X352" s="404"/>
      <c r="Y352" s="404"/>
    </row>
    <row r="353" spans="1:25" ht="30" customHeight="1">
      <c r="A353" s="406" t="s">
        <v>228</v>
      </c>
      <c r="B353" s="406"/>
      <c r="C353" s="406"/>
      <c r="D353" s="406"/>
      <c r="E353" s="406"/>
      <c r="F353" s="406"/>
      <c r="G353" s="406"/>
      <c r="H353" s="406"/>
      <c r="I353" s="406"/>
      <c r="J353" s="406"/>
      <c r="K353" s="406"/>
      <c r="L353" s="406"/>
      <c r="M353" s="406"/>
      <c r="N353" s="397">
        <v>2721990253</v>
      </c>
      <c r="O353" s="397"/>
      <c r="P353" s="397"/>
      <c r="Q353" s="397"/>
      <c r="R353" s="397"/>
      <c r="S353" s="397"/>
      <c r="T353" s="397">
        <v>2677085701</v>
      </c>
      <c r="U353" s="397"/>
      <c r="V353" s="397"/>
      <c r="W353" s="397"/>
      <c r="X353" s="397"/>
      <c r="Y353" s="397"/>
    </row>
    <row r="354" spans="1:25" ht="30" customHeight="1">
      <c r="A354" s="406" t="s">
        <v>229</v>
      </c>
      <c r="B354" s="406"/>
      <c r="C354" s="406"/>
      <c r="D354" s="406"/>
      <c r="E354" s="406"/>
      <c r="F354" s="406"/>
      <c r="G354" s="406"/>
      <c r="H354" s="406"/>
      <c r="I354" s="406"/>
      <c r="J354" s="406"/>
      <c r="K354" s="406"/>
      <c r="L354" s="406"/>
      <c r="M354" s="406"/>
      <c r="N354" s="397">
        <v>0</v>
      </c>
      <c r="O354" s="397"/>
      <c r="P354" s="397"/>
      <c r="Q354" s="397"/>
      <c r="R354" s="397"/>
      <c r="S354" s="397"/>
      <c r="T354" s="397">
        <v>0</v>
      </c>
      <c r="U354" s="397"/>
      <c r="V354" s="397"/>
      <c r="W354" s="397"/>
      <c r="X354" s="397"/>
      <c r="Y354" s="397"/>
    </row>
    <row r="355" spans="1:25" ht="15" customHeight="1">
      <c r="A355" s="406" t="s">
        <v>230</v>
      </c>
      <c r="B355" s="406"/>
      <c r="C355" s="406"/>
      <c r="D355" s="406"/>
      <c r="E355" s="406"/>
      <c r="F355" s="406"/>
      <c r="G355" s="406"/>
      <c r="H355" s="406"/>
      <c r="I355" s="406"/>
      <c r="J355" s="406"/>
      <c r="K355" s="406"/>
      <c r="L355" s="406"/>
      <c r="M355" s="406"/>
      <c r="N355" s="396">
        <f>+N354+N353</f>
        <v>2721990253</v>
      </c>
      <c r="O355" s="396"/>
      <c r="P355" s="396"/>
      <c r="Q355" s="396"/>
      <c r="R355" s="396"/>
      <c r="S355" s="396"/>
      <c r="T355" s="396">
        <f>+T354+T353</f>
        <v>2677085701</v>
      </c>
      <c r="U355" s="396"/>
      <c r="V355" s="396"/>
      <c r="W355" s="396"/>
      <c r="X355" s="396"/>
      <c r="Y355" s="396"/>
    </row>
    <row r="356" spans="1:25" ht="15" customHeight="1"/>
    <row r="357" spans="1:25" ht="15" customHeight="1">
      <c r="A357" s="50" t="s">
        <v>231</v>
      </c>
      <c r="N357" s="404" t="s">
        <v>76</v>
      </c>
      <c r="O357" s="404"/>
      <c r="P357" s="404"/>
      <c r="Q357" s="404"/>
      <c r="R357" s="404"/>
      <c r="S357" s="404"/>
      <c r="T357" s="404" t="s">
        <v>77</v>
      </c>
      <c r="U357" s="404"/>
      <c r="V357" s="404"/>
      <c r="W357" s="404"/>
      <c r="X357" s="404"/>
      <c r="Y357" s="404"/>
    </row>
    <row r="358" spans="1:25" ht="30" customHeight="1">
      <c r="A358" s="406" t="s">
        <v>232</v>
      </c>
      <c r="B358" s="406"/>
      <c r="C358" s="406"/>
      <c r="D358" s="406"/>
      <c r="E358" s="406"/>
      <c r="F358" s="406"/>
      <c r="G358" s="406"/>
      <c r="H358" s="406"/>
      <c r="I358" s="406"/>
      <c r="J358" s="406"/>
      <c r="K358" s="406"/>
      <c r="L358" s="406"/>
      <c r="M358" s="406"/>
      <c r="N358" s="397">
        <v>0</v>
      </c>
      <c r="O358" s="397"/>
      <c r="P358" s="397"/>
      <c r="Q358" s="397"/>
      <c r="R358" s="397"/>
      <c r="S358" s="397"/>
      <c r="T358" s="397">
        <v>0</v>
      </c>
      <c r="U358" s="397"/>
      <c r="V358" s="397"/>
      <c r="W358" s="397"/>
      <c r="X358" s="397"/>
      <c r="Y358" s="397"/>
    </row>
    <row r="359" spans="1:25" ht="30" customHeight="1">
      <c r="A359" s="406" t="s">
        <v>233</v>
      </c>
      <c r="B359" s="406"/>
      <c r="C359" s="406"/>
      <c r="D359" s="406"/>
      <c r="E359" s="406"/>
      <c r="F359" s="406"/>
      <c r="G359" s="406"/>
      <c r="H359" s="406"/>
      <c r="I359" s="406"/>
      <c r="J359" s="406"/>
      <c r="K359" s="406"/>
      <c r="L359" s="406"/>
      <c r="M359" s="406"/>
      <c r="N359" s="397">
        <v>0</v>
      </c>
      <c r="O359" s="397"/>
      <c r="P359" s="397"/>
      <c r="Q359" s="397"/>
      <c r="R359" s="397"/>
      <c r="S359" s="397"/>
      <c r="T359" s="397">
        <v>0</v>
      </c>
      <c r="U359" s="397"/>
      <c r="V359" s="397"/>
      <c r="W359" s="397"/>
      <c r="X359" s="397"/>
      <c r="Y359" s="397"/>
    </row>
    <row r="360" spans="1:25" ht="30" customHeight="1">
      <c r="A360" s="406" t="s">
        <v>234</v>
      </c>
      <c r="B360" s="406"/>
      <c r="C360" s="406"/>
      <c r="D360" s="406"/>
      <c r="E360" s="406"/>
      <c r="F360" s="406"/>
      <c r="G360" s="406"/>
      <c r="H360" s="406"/>
      <c r="I360" s="406"/>
      <c r="J360" s="406"/>
      <c r="K360" s="406"/>
      <c r="L360" s="406"/>
      <c r="M360" s="406"/>
      <c r="N360" s="397">
        <v>0</v>
      </c>
      <c r="O360" s="397"/>
      <c r="P360" s="397"/>
      <c r="Q360" s="397"/>
      <c r="R360" s="397"/>
      <c r="S360" s="397"/>
      <c r="T360" s="397">
        <v>0</v>
      </c>
      <c r="U360" s="397"/>
      <c r="V360" s="397"/>
      <c r="W360" s="397"/>
      <c r="X360" s="397"/>
      <c r="Y360" s="397"/>
    </row>
    <row r="361" spans="1:25" ht="45" hidden="1" customHeight="1">
      <c r="A361" s="418" t="s">
        <v>235</v>
      </c>
      <c r="B361" s="406"/>
      <c r="C361" s="406"/>
      <c r="D361" s="406"/>
      <c r="E361" s="406"/>
      <c r="F361" s="406"/>
      <c r="G361" s="406"/>
      <c r="H361" s="406"/>
      <c r="I361" s="406"/>
      <c r="J361" s="406"/>
      <c r="K361" s="406"/>
      <c r="L361" s="406"/>
      <c r="M361" s="406"/>
      <c r="N361" s="397">
        <v>0</v>
      </c>
      <c r="O361" s="397"/>
      <c r="P361" s="397"/>
      <c r="Q361" s="397"/>
      <c r="R361" s="397"/>
      <c r="S361" s="397"/>
      <c r="T361" s="397">
        <v>0</v>
      </c>
      <c r="U361" s="397"/>
      <c r="V361" s="397"/>
      <c r="W361" s="397"/>
      <c r="X361" s="397"/>
      <c r="Y361" s="397"/>
    </row>
    <row r="362" spans="1:25" ht="45" hidden="1" customHeight="1">
      <c r="A362" s="418" t="s">
        <v>236</v>
      </c>
      <c r="B362" s="406"/>
      <c r="C362" s="406"/>
      <c r="D362" s="406"/>
      <c r="E362" s="406"/>
      <c r="F362" s="406"/>
      <c r="G362" s="406"/>
      <c r="H362" s="406"/>
      <c r="I362" s="406"/>
      <c r="J362" s="406"/>
      <c r="K362" s="406"/>
      <c r="L362" s="406"/>
      <c r="M362" s="406"/>
      <c r="N362" s="397">
        <v>0</v>
      </c>
      <c r="O362" s="397"/>
      <c r="P362" s="397"/>
      <c r="Q362" s="397"/>
      <c r="R362" s="397"/>
      <c r="S362" s="397"/>
      <c r="T362" s="397">
        <v>0</v>
      </c>
      <c r="U362" s="397"/>
      <c r="V362" s="397"/>
      <c r="W362" s="397"/>
      <c r="X362" s="397"/>
      <c r="Y362" s="397"/>
    </row>
    <row r="363" spans="1:25" ht="15" customHeight="1">
      <c r="A363" s="409" t="s">
        <v>237</v>
      </c>
      <c r="B363" s="409"/>
      <c r="C363" s="409"/>
      <c r="D363" s="409"/>
      <c r="E363" s="409"/>
      <c r="F363" s="409"/>
      <c r="G363" s="409"/>
      <c r="H363" s="409"/>
      <c r="I363" s="409"/>
      <c r="J363" s="409"/>
      <c r="K363" s="409"/>
      <c r="L363" s="409"/>
      <c r="M363" s="409"/>
      <c r="N363" s="397"/>
      <c r="O363" s="397"/>
      <c r="P363" s="397"/>
      <c r="Q363" s="397"/>
      <c r="R363" s="397"/>
      <c r="S363" s="397"/>
      <c r="T363" s="397"/>
      <c r="U363" s="397"/>
      <c r="V363" s="397"/>
      <c r="W363" s="397"/>
      <c r="X363" s="397"/>
      <c r="Y363" s="397"/>
    </row>
    <row r="364" spans="1:25" ht="15" customHeight="1"/>
    <row r="365" spans="1:25" ht="17.25" customHeight="1">
      <c r="A365" s="50" t="s">
        <v>238</v>
      </c>
    </row>
    <row r="366" spans="1:25" ht="18.75" customHeight="1">
      <c r="A366" s="27" t="s">
        <v>239</v>
      </c>
    </row>
    <row r="367" spans="1:25" ht="15" customHeight="1">
      <c r="N367" s="404" t="s">
        <v>76</v>
      </c>
      <c r="O367" s="404"/>
      <c r="P367" s="404"/>
      <c r="Q367" s="404"/>
      <c r="R367" s="404"/>
      <c r="S367" s="404"/>
      <c r="T367" s="404" t="s">
        <v>77</v>
      </c>
      <c r="U367" s="404"/>
      <c r="V367" s="404"/>
      <c r="W367" s="404"/>
      <c r="X367" s="404"/>
      <c r="Y367" s="404"/>
    </row>
    <row r="368" spans="1:25" ht="30" customHeight="1">
      <c r="A368" s="418" t="s">
        <v>240</v>
      </c>
      <c r="B368" s="406"/>
      <c r="C368" s="406"/>
      <c r="D368" s="406"/>
      <c r="E368" s="406"/>
      <c r="F368" s="406"/>
      <c r="G368" s="406"/>
      <c r="H368" s="406"/>
      <c r="I368" s="406"/>
      <c r="J368" s="406"/>
      <c r="K368" s="406"/>
      <c r="L368" s="406"/>
      <c r="M368" s="406"/>
      <c r="N368" s="397">
        <v>0</v>
      </c>
      <c r="O368" s="397"/>
      <c r="P368" s="397"/>
      <c r="Q368" s="397"/>
      <c r="R368" s="397"/>
      <c r="S368" s="397"/>
      <c r="T368" s="397">
        <v>0</v>
      </c>
      <c r="U368" s="397"/>
      <c r="V368" s="397"/>
      <c r="W368" s="397"/>
      <c r="X368" s="397"/>
      <c r="Y368" s="397"/>
    </row>
    <row r="369" spans="1:28" ht="19.5" customHeight="1">
      <c r="A369" s="56" t="s">
        <v>243</v>
      </c>
      <c r="N369" s="397">
        <v>0</v>
      </c>
      <c r="O369" s="397"/>
      <c r="P369" s="397"/>
      <c r="Q369" s="397"/>
      <c r="R369" s="397"/>
      <c r="S369" s="397"/>
      <c r="T369" s="397">
        <v>0</v>
      </c>
      <c r="U369" s="397"/>
      <c r="V369" s="397"/>
      <c r="W369" s="397"/>
      <c r="X369" s="397"/>
      <c r="Y369" s="397"/>
    </row>
    <row r="370" spans="1:28" ht="19.5" customHeight="1">
      <c r="A370" s="56" t="s">
        <v>241</v>
      </c>
      <c r="N370" s="397">
        <v>0</v>
      </c>
      <c r="O370" s="397"/>
      <c r="P370" s="397"/>
      <c r="Q370" s="397"/>
      <c r="R370" s="397"/>
      <c r="S370" s="397"/>
      <c r="T370" s="397">
        <v>0</v>
      </c>
      <c r="U370" s="397"/>
      <c r="V370" s="397"/>
      <c r="W370" s="397"/>
      <c r="X370" s="397"/>
      <c r="Y370" s="397"/>
    </row>
    <row r="371" spans="1:28" ht="19.5" customHeight="1">
      <c r="A371" s="56" t="s">
        <v>242</v>
      </c>
      <c r="N371" s="397">
        <v>0</v>
      </c>
      <c r="O371" s="397"/>
      <c r="P371" s="397"/>
      <c r="Q371" s="397"/>
      <c r="R371" s="397"/>
      <c r="S371" s="397"/>
      <c r="T371" s="397">
        <v>0</v>
      </c>
      <c r="U371" s="397"/>
      <c r="V371" s="397"/>
      <c r="W371" s="397"/>
      <c r="X371" s="397"/>
      <c r="Y371" s="397"/>
    </row>
    <row r="372" spans="1:28" ht="15" customHeight="1"/>
    <row r="373" spans="1:28" ht="15" customHeight="1">
      <c r="A373" s="27" t="s">
        <v>244</v>
      </c>
    </row>
    <row r="374" spans="1:28" ht="15" customHeight="1"/>
    <row r="375" spans="1:28" ht="15" customHeight="1">
      <c r="A375" s="27" t="s">
        <v>245</v>
      </c>
      <c r="N375" s="404" t="s">
        <v>76</v>
      </c>
      <c r="O375" s="404"/>
      <c r="P375" s="404"/>
      <c r="Q375" s="404"/>
      <c r="R375" s="404"/>
      <c r="S375" s="404"/>
      <c r="T375" s="404" t="s">
        <v>77</v>
      </c>
      <c r="U375" s="404"/>
      <c r="V375" s="404"/>
      <c r="W375" s="404"/>
      <c r="X375" s="404"/>
      <c r="Y375" s="404"/>
    </row>
    <row r="376" spans="1:28" ht="15" customHeight="1">
      <c r="A376" s="418" t="s">
        <v>246</v>
      </c>
      <c r="B376" s="406"/>
      <c r="C376" s="406"/>
      <c r="D376" s="406"/>
      <c r="E376" s="406"/>
      <c r="F376" s="406"/>
      <c r="G376" s="406"/>
      <c r="H376" s="406"/>
      <c r="I376" s="406"/>
      <c r="J376" s="406"/>
      <c r="K376" s="406"/>
      <c r="L376" s="406"/>
      <c r="M376" s="406"/>
      <c r="N376" s="397">
        <v>371490242283</v>
      </c>
      <c r="O376" s="397"/>
      <c r="P376" s="397"/>
      <c r="Q376" s="397"/>
      <c r="R376" s="397"/>
      <c r="S376" s="397"/>
      <c r="T376" s="397">
        <v>324517151306</v>
      </c>
      <c r="U376" s="397"/>
      <c r="V376" s="397"/>
      <c r="W376" s="397"/>
      <c r="X376" s="397"/>
      <c r="Y376" s="397"/>
      <c r="AB376" s="65"/>
    </row>
    <row r="377" spans="1:28" ht="15" customHeight="1">
      <c r="A377" s="418" t="s">
        <v>247</v>
      </c>
      <c r="B377" s="406"/>
      <c r="C377" s="406"/>
      <c r="D377" s="406"/>
      <c r="E377" s="406"/>
      <c r="F377" s="406"/>
      <c r="G377" s="406"/>
      <c r="H377" s="406"/>
      <c r="I377" s="406"/>
      <c r="J377" s="406"/>
      <c r="K377" s="406"/>
      <c r="L377" s="406"/>
      <c r="M377" s="406"/>
      <c r="N377" s="397">
        <v>0</v>
      </c>
      <c r="O377" s="397"/>
      <c r="P377" s="397"/>
      <c r="Q377" s="397"/>
      <c r="R377" s="397"/>
      <c r="S377" s="397"/>
      <c r="T377" s="397">
        <v>0</v>
      </c>
      <c r="U377" s="397"/>
      <c r="V377" s="397"/>
      <c r="W377" s="397"/>
      <c r="X377" s="397"/>
      <c r="Y377" s="397"/>
    </row>
    <row r="378" spans="1:28" ht="15" customHeight="1"/>
    <row r="379" spans="1:28" ht="15" customHeight="1">
      <c r="A379" s="27" t="s">
        <v>248</v>
      </c>
      <c r="N379" s="404" t="s">
        <v>76</v>
      </c>
      <c r="O379" s="404"/>
      <c r="P379" s="404"/>
      <c r="Q379" s="404"/>
      <c r="R379" s="404"/>
      <c r="S379" s="404"/>
      <c r="T379" s="404" t="s">
        <v>77</v>
      </c>
      <c r="U379" s="404"/>
      <c r="V379" s="404"/>
      <c r="W379" s="404"/>
      <c r="X379" s="404"/>
      <c r="Y379" s="404"/>
    </row>
    <row r="380" spans="1:28" ht="15" customHeight="1">
      <c r="A380" s="56" t="s">
        <v>249</v>
      </c>
      <c r="N380" s="397">
        <v>352454674206</v>
      </c>
      <c r="O380" s="397"/>
      <c r="P380" s="397"/>
      <c r="Q380" s="397"/>
      <c r="R380" s="397"/>
      <c r="S380" s="397"/>
      <c r="T380" s="397">
        <v>497049269499</v>
      </c>
      <c r="U380" s="397"/>
      <c r="V380" s="397"/>
      <c r="W380" s="397"/>
      <c r="X380" s="397"/>
      <c r="Y380" s="397"/>
      <c r="AB380" s="51"/>
    </row>
    <row r="381" spans="1:28" ht="15" customHeight="1">
      <c r="A381" s="418" t="s">
        <v>250</v>
      </c>
      <c r="B381" s="406"/>
      <c r="C381" s="406"/>
      <c r="D381" s="406"/>
      <c r="E381" s="406"/>
      <c r="F381" s="406"/>
      <c r="G381" s="406"/>
      <c r="H381" s="406"/>
      <c r="I381" s="406"/>
      <c r="J381" s="406"/>
      <c r="K381" s="406"/>
      <c r="L381" s="406"/>
      <c r="M381" s="406"/>
      <c r="N381" s="397">
        <v>0</v>
      </c>
      <c r="O381" s="397"/>
      <c r="P381" s="397"/>
      <c r="Q381" s="397"/>
      <c r="R381" s="397"/>
      <c r="S381" s="397"/>
      <c r="T381" s="397">
        <v>0</v>
      </c>
      <c r="U381" s="397"/>
      <c r="V381" s="397"/>
      <c r="W381" s="397"/>
      <c r="X381" s="397"/>
      <c r="Y381" s="397"/>
    </row>
    <row r="382" spans="1:28" ht="15" customHeight="1">
      <c r="A382" s="53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</row>
    <row r="383" spans="1:28" ht="15" customHeight="1"/>
    <row r="384" spans="1:28" ht="15" customHeight="1">
      <c r="A384" s="50" t="s">
        <v>251</v>
      </c>
    </row>
    <row r="385" spans="1:25" ht="15" customHeight="1">
      <c r="A385" s="27" t="s">
        <v>252</v>
      </c>
    </row>
    <row r="386" spans="1:25" ht="15" customHeight="1">
      <c r="A386" s="27" t="s">
        <v>253</v>
      </c>
    </row>
    <row r="387" spans="1:25" ht="15" customHeight="1">
      <c r="A387" s="27" t="s">
        <v>254</v>
      </c>
    </row>
    <row r="388" spans="1:25" ht="30" customHeight="1">
      <c r="A388" s="406" t="s">
        <v>340</v>
      </c>
      <c r="B388" s="406"/>
      <c r="C388" s="406"/>
      <c r="D388" s="406"/>
      <c r="E388" s="406"/>
      <c r="F388" s="406"/>
      <c r="G388" s="406"/>
      <c r="H388" s="406"/>
      <c r="I388" s="406"/>
      <c r="J388" s="406"/>
      <c r="K388" s="406"/>
      <c r="L388" s="406"/>
      <c r="M388" s="406"/>
      <c r="N388" s="406"/>
      <c r="O388" s="406"/>
      <c r="P388" s="406"/>
      <c r="Q388" s="406"/>
      <c r="R388" s="406"/>
      <c r="S388" s="406"/>
      <c r="T388" s="406"/>
      <c r="U388" s="406"/>
      <c r="V388" s="406"/>
      <c r="W388" s="406"/>
      <c r="X388" s="406"/>
      <c r="Y388" s="406"/>
    </row>
    <row r="389" spans="1:25" ht="15" customHeight="1">
      <c r="A389" s="27" t="s">
        <v>255</v>
      </c>
    </row>
    <row r="390" spans="1:25" ht="15" customHeight="1">
      <c r="A390" s="27" t="s">
        <v>256</v>
      </c>
    </row>
    <row r="391" spans="1:25" ht="15" customHeight="1">
      <c r="A391" s="27" t="s">
        <v>257</v>
      </c>
    </row>
    <row r="392" spans="1:25" ht="15" customHeight="1">
      <c r="O392" s="451" t="s">
        <v>339</v>
      </c>
      <c r="P392" s="451"/>
      <c r="Q392" s="451"/>
      <c r="R392" s="451"/>
      <c r="S392" s="451"/>
      <c r="T392" s="451"/>
      <c r="U392" s="451"/>
      <c r="V392" s="451"/>
      <c r="W392" s="451"/>
      <c r="X392" s="451"/>
      <c r="Y392" s="451"/>
    </row>
    <row r="393" spans="1:25" ht="30" customHeight="1">
      <c r="A393" s="395" t="s">
        <v>258</v>
      </c>
      <c r="B393" s="395"/>
      <c r="C393" s="395"/>
      <c r="D393" s="395"/>
      <c r="E393" s="395"/>
      <c r="F393" s="395"/>
      <c r="G393" s="395"/>
      <c r="H393" s="395"/>
      <c r="I393" s="395"/>
      <c r="J393" s="395" t="s">
        <v>259</v>
      </c>
      <c r="K393" s="395"/>
      <c r="L393" s="395"/>
      <c r="M393" s="395"/>
      <c r="N393" s="395"/>
      <c r="O393" s="395"/>
      <c r="P393" s="395"/>
      <c r="Q393" s="395"/>
      <c r="R393" s="395" t="s">
        <v>260</v>
      </c>
      <c r="S393" s="395"/>
      <c r="T393" s="395"/>
      <c r="U393" s="395"/>
      <c r="V393" s="395"/>
      <c r="W393" s="395"/>
      <c r="X393" s="395"/>
      <c r="Y393" s="395"/>
    </row>
    <row r="394" spans="1:25" ht="15" customHeight="1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</row>
    <row r="395" spans="1:25" ht="15" customHeight="1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</row>
    <row r="396" spans="1:25" ht="15" customHeight="1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</row>
    <row r="397" spans="1:25" ht="15" customHeight="1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</row>
    <row r="398" spans="1:25" ht="15" customHeight="1">
      <c r="A398" s="395" t="s">
        <v>261</v>
      </c>
      <c r="B398" s="395"/>
      <c r="C398" s="395"/>
      <c r="D398" s="395"/>
      <c r="E398" s="395"/>
      <c r="F398" s="395"/>
      <c r="G398" s="395"/>
      <c r="H398" s="395"/>
      <c r="I398" s="395"/>
      <c r="J398" s="395" t="s">
        <v>262</v>
      </c>
      <c r="K398" s="395"/>
      <c r="L398" s="395"/>
      <c r="M398" s="395"/>
      <c r="N398" s="395"/>
      <c r="O398" s="395"/>
      <c r="P398" s="395"/>
      <c r="Q398" s="395"/>
      <c r="R398" s="395" t="s">
        <v>263</v>
      </c>
      <c r="S398" s="395"/>
      <c r="T398" s="395"/>
      <c r="U398" s="395"/>
      <c r="V398" s="395"/>
      <c r="W398" s="395"/>
      <c r="X398" s="395"/>
      <c r="Y398" s="395"/>
    </row>
    <row r="399" spans="1:25" ht="15" customHeight="1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</row>
    <row r="400" spans="1:25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</sheetData>
  <mergeCells count="1048">
    <mergeCell ref="A388:Y388"/>
    <mergeCell ref="A377:M377"/>
    <mergeCell ref="N377:S377"/>
    <mergeCell ref="T377:Y377"/>
    <mergeCell ref="A381:M381"/>
    <mergeCell ref="N379:S379"/>
    <mergeCell ref="N381:S381"/>
    <mergeCell ref="T379:Y379"/>
    <mergeCell ref="N380:S380"/>
    <mergeCell ref="T380:Y380"/>
    <mergeCell ref="A398:I398"/>
    <mergeCell ref="J398:Q398"/>
    <mergeCell ref="R398:Y398"/>
    <mergeCell ref="O392:Y392"/>
    <mergeCell ref="R393:Y393"/>
    <mergeCell ref="J393:Q393"/>
    <mergeCell ref="A393:I393"/>
    <mergeCell ref="A363:M363"/>
    <mergeCell ref="A368:M368"/>
    <mergeCell ref="N367:S367"/>
    <mergeCell ref="T367:Y367"/>
    <mergeCell ref="N368:S368"/>
    <mergeCell ref="T368:Y368"/>
    <mergeCell ref="N369:S369"/>
    <mergeCell ref="T369:Y369"/>
    <mergeCell ref="N370:S370"/>
    <mergeCell ref="T370:Y370"/>
    <mergeCell ref="N363:S363"/>
    <mergeCell ref="T363:Y363"/>
    <mergeCell ref="T381:Y381"/>
    <mergeCell ref="N371:S371"/>
    <mergeCell ref="T371:Y371"/>
    <mergeCell ref="A376:M376"/>
    <mergeCell ref="N375:S375"/>
    <mergeCell ref="T375:Y375"/>
    <mergeCell ref="N376:S376"/>
    <mergeCell ref="T376:Y376"/>
    <mergeCell ref="A358:M358"/>
    <mergeCell ref="A359:M359"/>
    <mergeCell ref="A360:M360"/>
    <mergeCell ref="N357:S357"/>
    <mergeCell ref="T357:Y357"/>
    <mergeCell ref="N358:S358"/>
    <mergeCell ref="T358:Y358"/>
    <mergeCell ref="N359:S359"/>
    <mergeCell ref="T359:Y359"/>
    <mergeCell ref="N360:S360"/>
    <mergeCell ref="T360:Y360"/>
    <mergeCell ref="A361:M361"/>
    <mergeCell ref="A362:M362"/>
    <mergeCell ref="N361:S361"/>
    <mergeCell ref="T361:Y361"/>
    <mergeCell ref="N362:S362"/>
    <mergeCell ref="T362:Y362"/>
    <mergeCell ref="N346:S346"/>
    <mergeCell ref="T346:Y346"/>
    <mergeCell ref="N347:S347"/>
    <mergeCell ref="T347:Y347"/>
    <mergeCell ref="N344:S344"/>
    <mergeCell ref="T344:Y344"/>
    <mergeCell ref="N345:S345"/>
    <mergeCell ref="T345:Y345"/>
    <mergeCell ref="A355:M355"/>
    <mergeCell ref="N352:S352"/>
    <mergeCell ref="N355:S355"/>
    <mergeCell ref="N348:S348"/>
    <mergeCell ref="T348:Y348"/>
    <mergeCell ref="N349:S349"/>
    <mergeCell ref="T349:Y349"/>
    <mergeCell ref="A345:M345"/>
    <mergeCell ref="A346:M346"/>
    <mergeCell ref="A347:M347"/>
    <mergeCell ref="A348:M348"/>
    <mergeCell ref="A353:M353"/>
    <mergeCell ref="A354:M354"/>
    <mergeCell ref="T352:Y352"/>
    <mergeCell ref="N353:S353"/>
    <mergeCell ref="T353:Y353"/>
    <mergeCell ref="N354:S354"/>
    <mergeCell ref="T354:Y354"/>
    <mergeCell ref="A349:M349"/>
    <mergeCell ref="A350:M350"/>
    <mergeCell ref="N350:S350"/>
    <mergeCell ref="T350:Y350"/>
    <mergeCell ref="T355:Y355"/>
    <mergeCell ref="N341:S341"/>
    <mergeCell ref="T341:Y341"/>
    <mergeCell ref="N342:S342"/>
    <mergeCell ref="T342:Y342"/>
    <mergeCell ref="N339:S339"/>
    <mergeCell ref="T339:Y339"/>
    <mergeCell ref="N340:S340"/>
    <mergeCell ref="T340:Y340"/>
    <mergeCell ref="N343:S343"/>
    <mergeCell ref="T343:Y343"/>
    <mergeCell ref="A327:M327"/>
    <mergeCell ref="A328:M328"/>
    <mergeCell ref="A329:M329"/>
    <mergeCell ref="A330:M330"/>
    <mergeCell ref="A331:M331"/>
    <mergeCell ref="A332:M332"/>
    <mergeCell ref="A334:M334"/>
    <mergeCell ref="A335:M335"/>
    <mergeCell ref="A340:M340"/>
    <mergeCell ref="A341:M341"/>
    <mergeCell ref="A342:M342"/>
    <mergeCell ref="A343:M343"/>
    <mergeCell ref="A336:M336"/>
    <mergeCell ref="A337:M337"/>
    <mergeCell ref="A338:M338"/>
    <mergeCell ref="A339:M339"/>
    <mergeCell ref="A333:M333"/>
    <mergeCell ref="T333:Y333"/>
    <mergeCell ref="N332:S332"/>
    <mergeCell ref="T332:Y332"/>
    <mergeCell ref="N334:S334"/>
    <mergeCell ref="T334:Y334"/>
    <mergeCell ref="N333:S333"/>
    <mergeCell ref="N330:S330"/>
    <mergeCell ref="T330:Y330"/>
    <mergeCell ref="N331:S331"/>
    <mergeCell ref="T331:Y331"/>
    <mergeCell ref="N337:S337"/>
    <mergeCell ref="T337:Y337"/>
    <mergeCell ref="N338:S338"/>
    <mergeCell ref="T338:Y338"/>
    <mergeCell ref="N335:S335"/>
    <mergeCell ref="T335:Y335"/>
    <mergeCell ref="N336:S336"/>
    <mergeCell ref="T336:Y336"/>
    <mergeCell ref="N326:S326"/>
    <mergeCell ref="T326:Y326"/>
    <mergeCell ref="N323:S323"/>
    <mergeCell ref="T323:Y323"/>
    <mergeCell ref="A322:M322"/>
    <mergeCell ref="N322:S322"/>
    <mergeCell ref="T322:X322"/>
    <mergeCell ref="A324:M324"/>
    <mergeCell ref="N324:S324"/>
    <mergeCell ref="T324:Y324"/>
    <mergeCell ref="N321:S321"/>
    <mergeCell ref="T321:Y321"/>
    <mergeCell ref="A323:M323"/>
    <mergeCell ref="N328:S328"/>
    <mergeCell ref="T328:Y328"/>
    <mergeCell ref="N329:S329"/>
    <mergeCell ref="T329:Y329"/>
    <mergeCell ref="N327:S327"/>
    <mergeCell ref="T327:Y327"/>
    <mergeCell ref="N314:S314"/>
    <mergeCell ref="T314:Y314"/>
    <mergeCell ref="N315:S315"/>
    <mergeCell ref="T315:Y315"/>
    <mergeCell ref="N312:S312"/>
    <mergeCell ref="T312:Y312"/>
    <mergeCell ref="N313:S313"/>
    <mergeCell ref="T313:Y313"/>
    <mergeCell ref="N316:S316"/>
    <mergeCell ref="T316:Y316"/>
    <mergeCell ref="A321:M321"/>
    <mergeCell ref="N317:S317"/>
    <mergeCell ref="T317:Y317"/>
    <mergeCell ref="A318:M318"/>
    <mergeCell ref="N318:S318"/>
    <mergeCell ref="T318:Y318"/>
    <mergeCell ref="N320:S320"/>
    <mergeCell ref="T320:Y320"/>
    <mergeCell ref="N300:S300"/>
    <mergeCell ref="T300:Y300"/>
    <mergeCell ref="N301:S301"/>
    <mergeCell ref="T301:Y301"/>
    <mergeCell ref="N298:S298"/>
    <mergeCell ref="T298:Y298"/>
    <mergeCell ref="N299:S299"/>
    <mergeCell ref="T299:Y299"/>
    <mergeCell ref="A301:M301"/>
    <mergeCell ref="A310:M310"/>
    <mergeCell ref="N303:S303"/>
    <mergeCell ref="T303:Y303"/>
    <mergeCell ref="N304:S304"/>
    <mergeCell ref="T304:Y304"/>
    <mergeCell ref="N305:S305"/>
    <mergeCell ref="T305:Y305"/>
    <mergeCell ref="N306:S306"/>
    <mergeCell ref="T306:Y306"/>
    <mergeCell ref="N309:S309"/>
    <mergeCell ref="T309:Y309"/>
    <mergeCell ref="N310:S310"/>
    <mergeCell ref="T310:Y310"/>
    <mergeCell ref="N307:S307"/>
    <mergeCell ref="T307:Y307"/>
    <mergeCell ref="N308:S308"/>
    <mergeCell ref="T308:Y308"/>
    <mergeCell ref="N295:S295"/>
    <mergeCell ref="N291:S291"/>
    <mergeCell ref="T291:Y291"/>
    <mergeCell ref="A287:M287"/>
    <mergeCell ref="A288:M288"/>
    <mergeCell ref="A289:M289"/>
    <mergeCell ref="A290:M290"/>
    <mergeCell ref="A291:M291"/>
    <mergeCell ref="T292:Y292"/>
    <mergeCell ref="T295:Y295"/>
    <mergeCell ref="N296:S296"/>
    <mergeCell ref="T296:Y296"/>
    <mergeCell ref="N297:S297"/>
    <mergeCell ref="T297:Y297"/>
    <mergeCell ref="A292:M292"/>
    <mergeCell ref="N292:S292"/>
    <mergeCell ref="N294:S294"/>
    <mergeCell ref="T294:Y294"/>
    <mergeCell ref="T280:Y280"/>
    <mergeCell ref="T279:X279"/>
    <mergeCell ref="N281:S281"/>
    <mergeCell ref="T281:Y281"/>
    <mergeCell ref="N280:S280"/>
    <mergeCell ref="N275:S275"/>
    <mergeCell ref="T275:Y275"/>
    <mergeCell ref="N277:S277"/>
    <mergeCell ref="T277:Y277"/>
    <mergeCell ref="T276:X276"/>
    <mergeCell ref="T290:Y290"/>
    <mergeCell ref="N284:S284"/>
    <mergeCell ref="T284:Y284"/>
    <mergeCell ref="N286:S286"/>
    <mergeCell ref="T286:Y286"/>
    <mergeCell ref="N282:S282"/>
    <mergeCell ref="T282:Y282"/>
    <mergeCell ref="N283:S283"/>
    <mergeCell ref="T283:Y283"/>
    <mergeCell ref="N287:S287"/>
    <mergeCell ref="T287:Y287"/>
    <mergeCell ref="N288:S288"/>
    <mergeCell ref="T288:Y288"/>
    <mergeCell ref="N289:S289"/>
    <mergeCell ref="T289:Y289"/>
    <mergeCell ref="N290:S290"/>
    <mergeCell ref="T267:Y267"/>
    <mergeCell ref="N262:S262"/>
    <mergeCell ref="T262:Y262"/>
    <mergeCell ref="N263:S263"/>
    <mergeCell ref="T263:Y263"/>
    <mergeCell ref="N259:S259"/>
    <mergeCell ref="T259:Y259"/>
    <mergeCell ref="N260:S260"/>
    <mergeCell ref="T260:Y260"/>
    <mergeCell ref="N276:S276"/>
    <mergeCell ref="A263:M263"/>
    <mergeCell ref="N266:S266"/>
    <mergeCell ref="T266:Y266"/>
    <mergeCell ref="S274:Y274"/>
    <mergeCell ref="N264:S264"/>
    <mergeCell ref="T264:Y264"/>
    <mergeCell ref="N265:S265"/>
    <mergeCell ref="T265:Y265"/>
    <mergeCell ref="N267:S267"/>
    <mergeCell ref="N270:S270"/>
    <mergeCell ref="T270:Y270"/>
    <mergeCell ref="N268:S268"/>
    <mergeCell ref="T268:Y268"/>
    <mergeCell ref="N269:S269"/>
    <mergeCell ref="T269:Y269"/>
    <mergeCell ref="N248:S248"/>
    <mergeCell ref="T248:Y248"/>
    <mergeCell ref="N245:S245"/>
    <mergeCell ref="T245:Y245"/>
    <mergeCell ref="N246:S246"/>
    <mergeCell ref="T246:Y246"/>
    <mergeCell ref="A255:M255"/>
    <mergeCell ref="N255:S255"/>
    <mergeCell ref="T255:Y255"/>
    <mergeCell ref="A249:Y249"/>
    <mergeCell ref="N251:S251"/>
    <mergeCell ref="T251:Y251"/>
    <mergeCell ref="N252:S252"/>
    <mergeCell ref="T252:Y252"/>
    <mergeCell ref="N257:S257"/>
    <mergeCell ref="T257:Y257"/>
    <mergeCell ref="N258:S258"/>
    <mergeCell ref="T258:Y258"/>
    <mergeCell ref="N254:S254"/>
    <mergeCell ref="T254:Y254"/>
    <mergeCell ref="N232:S232"/>
    <mergeCell ref="T232:Y232"/>
    <mergeCell ref="N233:S233"/>
    <mergeCell ref="T233:Y233"/>
    <mergeCell ref="N230:S230"/>
    <mergeCell ref="T230:Y230"/>
    <mergeCell ref="N231:S231"/>
    <mergeCell ref="T231:Y231"/>
    <mergeCell ref="T236:Y236"/>
    <mergeCell ref="N237:S237"/>
    <mergeCell ref="T237:Y237"/>
    <mergeCell ref="N234:S234"/>
    <mergeCell ref="T234:Y234"/>
    <mergeCell ref="N235:S235"/>
    <mergeCell ref="T235:Y235"/>
    <mergeCell ref="N236:S236"/>
    <mergeCell ref="N247:S247"/>
    <mergeCell ref="T247:Y247"/>
    <mergeCell ref="T244:Y244"/>
    <mergeCell ref="N238:S238"/>
    <mergeCell ref="T238:Y238"/>
    <mergeCell ref="N239:S239"/>
    <mergeCell ref="T239:Y239"/>
    <mergeCell ref="N241:S241"/>
    <mergeCell ref="T241:Y241"/>
    <mergeCell ref="N242:S242"/>
    <mergeCell ref="T242:Y242"/>
    <mergeCell ref="N243:S243"/>
    <mergeCell ref="T243:Y243"/>
    <mergeCell ref="N244:S244"/>
    <mergeCell ref="X10:Y10"/>
    <mergeCell ref="R2:Y2"/>
    <mergeCell ref="N4:S4"/>
    <mergeCell ref="N3:S3"/>
    <mergeCell ref="T4:Y4"/>
    <mergeCell ref="N5:S5"/>
    <mergeCell ref="T5:Y5"/>
    <mergeCell ref="T3:Y3"/>
    <mergeCell ref="N228:S228"/>
    <mergeCell ref="T228:Y228"/>
    <mergeCell ref="N229:S229"/>
    <mergeCell ref="T229:Y229"/>
    <mergeCell ref="A1:X1"/>
    <mergeCell ref="N6:S6"/>
    <mergeCell ref="T6:Y6"/>
    <mergeCell ref="N10:O10"/>
    <mergeCell ref="P10:Q10"/>
    <mergeCell ref="R10:S10"/>
    <mergeCell ref="R160:U160"/>
    <mergeCell ref="T114:Y114"/>
    <mergeCell ref="T106:Y106"/>
    <mergeCell ref="N24:S24"/>
    <mergeCell ref="T24:Y24"/>
    <mergeCell ref="A24:M24"/>
    <mergeCell ref="A160:I160"/>
    <mergeCell ref="J160:M160"/>
    <mergeCell ref="N160:Q160"/>
    <mergeCell ref="T102:Y102"/>
    <mergeCell ref="A100:M100"/>
    <mergeCell ref="N100:S100"/>
    <mergeCell ref="T111:Y111"/>
    <mergeCell ref="T112:Y112"/>
    <mergeCell ref="N17:S17"/>
    <mergeCell ref="T17:Y17"/>
    <mergeCell ref="N23:S23"/>
    <mergeCell ref="T23:Y23"/>
    <mergeCell ref="A17:M17"/>
    <mergeCell ref="N19:S19"/>
    <mergeCell ref="T19:Y19"/>
    <mergeCell ref="N20:S20"/>
    <mergeCell ref="T20:Y20"/>
    <mergeCell ref="A18:M18"/>
    <mergeCell ref="N7:S7"/>
    <mergeCell ref="T7:Y7"/>
    <mergeCell ref="N9:S9"/>
    <mergeCell ref="T9:Y9"/>
    <mergeCell ref="N16:S16"/>
    <mergeCell ref="T16:Y16"/>
    <mergeCell ref="N13:O13"/>
    <mergeCell ref="P13:Q13"/>
    <mergeCell ref="R13:S13"/>
    <mergeCell ref="T13:U13"/>
    <mergeCell ref="N15:S15"/>
    <mergeCell ref="T15:Y15"/>
    <mergeCell ref="N11:O11"/>
    <mergeCell ref="R11:S11"/>
    <mergeCell ref="T11:U11"/>
    <mergeCell ref="V11:W11"/>
    <mergeCell ref="X11:Y11"/>
    <mergeCell ref="P11:Q11"/>
    <mergeCell ref="R12:S12"/>
    <mergeCell ref="T12:U12"/>
    <mergeCell ref="T10:U10"/>
    <mergeCell ref="V10:W10"/>
    <mergeCell ref="N31:Q31"/>
    <mergeCell ref="R31:S31"/>
    <mergeCell ref="T31:W31"/>
    <mergeCell ref="X31:Y31"/>
    <mergeCell ref="N28:Q28"/>
    <mergeCell ref="T28:W28"/>
    <mergeCell ref="R28:S28"/>
    <mergeCell ref="X28:Y28"/>
    <mergeCell ref="N29:Q29"/>
    <mergeCell ref="R29:S29"/>
    <mergeCell ref="T29:W29"/>
    <mergeCell ref="X29:Y29"/>
    <mergeCell ref="N18:S18"/>
    <mergeCell ref="N26:S26"/>
    <mergeCell ref="T26:Y26"/>
    <mergeCell ref="N27:Q27"/>
    <mergeCell ref="T27:W27"/>
    <mergeCell ref="R27:S27"/>
    <mergeCell ref="X27:Y27"/>
    <mergeCell ref="HN225:HZ225"/>
    <mergeCell ref="IA225:IM225"/>
    <mergeCell ref="EN225:EZ225"/>
    <mergeCell ref="FA225:FM225"/>
    <mergeCell ref="FN225:FZ225"/>
    <mergeCell ref="GA225:GM225"/>
    <mergeCell ref="N38:Q38"/>
    <mergeCell ref="R38:S38"/>
    <mergeCell ref="T38:W38"/>
    <mergeCell ref="X38:Y38"/>
    <mergeCell ref="IN225:IV225"/>
    <mergeCell ref="A226:M226"/>
    <mergeCell ref="N226:S226"/>
    <mergeCell ref="T226:X226"/>
    <mergeCell ref="GN225:GZ225"/>
    <mergeCell ref="HA225:HM225"/>
    <mergeCell ref="N34:Q34"/>
    <mergeCell ref="R34:S34"/>
    <mergeCell ref="T34:W34"/>
    <mergeCell ref="X34:Y34"/>
    <mergeCell ref="N37:Q37"/>
    <mergeCell ref="R37:S37"/>
    <mergeCell ref="T37:W37"/>
    <mergeCell ref="X37:Y37"/>
    <mergeCell ref="T36:W36"/>
    <mergeCell ref="X36:Y36"/>
    <mergeCell ref="T113:Y113"/>
    <mergeCell ref="A110:M110"/>
    <mergeCell ref="A111:M111"/>
    <mergeCell ref="A112:M112"/>
    <mergeCell ref="A103:M103"/>
    <mergeCell ref="N103:S103"/>
    <mergeCell ref="N12:O12"/>
    <mergeCell ref="P12:Q12"/>
    <mergeCell ref="A46:M46"/>
    <mergeCell ref="N47:S47"/>
    <mergeCell ref="T47:Y47"/>
    <mergeCell ref="T48:Y48"/>
    <mergeCell ref="N48:S48"/>
    <mergeCell ref="N46:Q46"/>
    <mergeCell ref="R46:S46"/>
    <mergeCell ref="T46:W46"/>
    <mergeCell ref="CN225:CZ225"/>
    <mergeCell ref="DA225:DM225"/>
    <mergeCell ref="DN225:DZ225"/>
    <mergeCell ref="EA225:EM225"/>
    <mergeCell ref="V12:W12"/>
    <mergeCell ref="X12:Y12"/>
    <mergeCell ref="V13:W13"/>
    <mergeCell ref="X13:Y13"/>
    <mergeCell ref="X46:Y46"/>
    <mergeCell ref="W51:Y51"/>
    <mergeCell ref="N32:Q32"/>
    <mergeCell ref="R32:S32"/>
    <mergeCell ref="T32:W32"/>
    <mergeCell ref="X32:Y32"/>
    <mergeCell ref="N33:Q33"/>
    <mergeCell ref="R33:S33"/>
    <mergeCell ref="T33:W33"/>
    <mergeCell ref="X33:Y33"/>
    <mergeCell ref="N30:Q30"/>
    <mergeCell ref="R30:S30"/>
    <mergeCell ref="T30:W30"/>
    <mergeCell ref="X30:Y30"/>
    <mergeCell ref="N55:S55"/>
    <mergeCell ref="T55:Y55"/>
    <mergeCell ref="T57:V57"/>
    <mergeCell ref="W57:Y57"/>
    <mergeCell ref="N57:P57"/>
    <mergeCell ref="Q57:S57"/>
    <mergeCell ref="N56:P56"/>
    <mergeCell ref="Q56:S56"/>
    <mergeCell ref="T56:V56"/>
    <mergeCell ref="W56:Y56"/>
    <mergeCell ref="Q52:S52"/>
    <mergeCell ref="T52:V52"/>
    <mergeCell ref="W52:Y52"/>
    <mergeCell ref="N51:P51"/>
    <mergeCell ref="A57:M57"/>
    <mergeCell ref="N49:P49"/>
    <mergeCell ref="Q49:S49"/>
    <mergeCell ref="T49:V49"/>
    <mergeCell ref="Q51:S51"/>
    <mergeCell ref="T51:V51"/>
    <mergeCell ref="N50:P50"/>
    <mergeCell ref="Q50:S50"/>
    <mergeCell ref="T50:V50"/>
    <mergeCell ref="W50:Y50"/>
    <mergeCell ref="W49:Y49"/>
    <mergeCell ref="N53:P53"/>
    <mergeCell ref="Q53:S53"/>
    <mergeCell ref="T53:V53"/>
    <mergeCell ref="W53:Y53"/>
    <mergeCell ref="N52:P52"/>
    <mergeCell ref="A63:M63"/>
    <mergeCell ref="AN225:AZ225"/>
    <mergeCell ref="BA225:BM225"/>
    <mergeCell ref="N220:S220"/>
    <mergeCell ref="T220:X220"/>
    <mergeCell ref="N221:S221"/>
    <mergeCell ref="T221:X221"/>
    <mergeCell ref="N222:S222"/>
    <mergeCell ref="T222:X222"/>
    <mergeCell ref="N189:S189"/>
    <mergeCell ref="BN225:BZ225"/>
    <mergeCell ref="CA225:CM225"/>
    <mergeCell ref="T189:Y189"/>
    <mergeCell ref="T190:Y190"/>
    <mergeCell ref="T211:Y211"/>
    <mergeCell ref="T212:Y212"/>
    <mergeCell ref="T223:Y223"/>
    <mergeCell ref="T215:Y215"/>
    <mergeCell ref="T204:U204"/>
    <mergeCell ref="V204:W204"/>
    <mergeCell ref="T98:Y98"/>
    <mergeCell ref="N99:S99"/>
    <mergeCell ref="T99:Y99"/>
    <mergeCell ref="A99:M99"/>
    <mergeCell ref="N98:S98"/>
    <mergeCell ref="A98:M98"/>
    <mergeCell ref="T100:Y100"/>
    <mergeCell ref="A102:M102"/>
    <mergeCell ref="W128:X128"/>
    <mergeCell ref="H128:J128"/>
    <mergeCell ref="K128:M128"/>
    <mergeCell ref="N128:P128"/>
    <mergeCell ref="N65:Q65"/>
    <mergeCell ref="R65:S65"/>
    <mergeCell ref="N66:Q66"/>
    <mergeCell ref="R66:S66"/>
    <mergeCell ref="R69:S69"/>
    <mergeCell ref="N67:Q67"/>
    <mergeCell ref="R67:S67"/>
    <mergeCell ref="N64:S64"/>
    <mergeCell ref="T64:Y64"/>
    <mergeCell ref="T63:V63"/>
    <mergeCell ref="N63:P63"/>
    <mergeCell ref="Q63:S63"/>
    <mergeCell ref="T72:Y72"/>
    <mergeCell ref="T68:W68"/>
    <mergeCell ref="X68:Y68"/>
    <mergeCell ref="T69:W69"/>
    <mergeCell ref="X69:Y69"/>
    <mergeCell ref="A225:M225"/>
    <mergeCell ref="N190:S190"/>
    <mergeCell ref="N211:S211"/>
    <mergeCell ref="N212:S212"/>
    <mergeCell ref="N223:S223"/>
    <mergeCell ref="N215:S215"/>
    <mergeCell ref="N216:S216"/>
    <mergeCell ref="A222:M222"/>
    <mergeCell ref="A223:M223"/>
    <mergeCell ref="T73:V73"/>
    <mergeCell ref="W73:Y73"/>
    <mergeCell ref="N69:Q69"/>
    <mergeCell ref="AA225:AM225"/>
    <mergeCell ref="N224:S224"/>
    <mergeCell ref="T224:X224"/>
    <mergeCell ref="N225:S225"/>
    <mergeCell ref="T225:X225"/>
    <mergeCell ref="Q75:S75"/>
    <mergeCell ref="T75:V75"/>
    <mergeCell ref="N73:P73"/>
    <mergeCell ref="Q73:S73"/>
    <mergeCell ref="Q128:S128"/>
    <mergeCell ref="T103:Y103"/>
    <mergeCell ref="A105:M105"/>
    <mergeCell ref="N105:S105"/>
    <mergeCell ref="T105:Y105"/>
    <mergeCell ref="T104:Y104"/>
    <mergeCell ref="N177:S177"/>
    <mergeCell ref="A106:M106"/>
    <mergeCell ref="N106:S106"/>
    <mergeCell ref="R163:U163"/>
    <mergeCell ref="A161:I161"/>
    <mergeCell ref="N78:P78"/>
    <mergeCell ref="Q78:S78"/>
    <mergeCell ref="N81:P81"/>
    <mergeCell ref="Q81:S81"/>
    <mergeCell ref="R85:U85"/>
    <mergeCell ref="T82:V82"/>
    <mergeCell ref="T81:V81"/>
    <mergeCell ref="W81:Y81"/>
    <mergeCell ref="Q76:S76"/>
    <mergeCell ref="T76:V76"/>
    <mergeCell ref="W76:Y76"/>
    <mergeCell ref="N76:P76"/>
    <mergeCell ref="N77:P77"/>
    <mergeCell ref="Q77:S77"/>
    <mergeCell ref="T77:V77"/>
    <mergeCell ref="W77:Y77"/>
    <mergeCell ref="A224:M224"/>
    <mergeCell ref="A162:I162"/>
    <mergeCell ref="T128:V128"/>
    <mergeCell ref="N107:S107"/>
    <mergeCell ref="T107:Y107"/>
    <mergeCell ref="J161:M161"/>
    <mergeCell ref="N163:Q163"/>
    <mergeCell ref="N79:P79"/>
    <mergeCell ref="Q79:S79"/>
    <mergeCell ref="N108:S108"/>
    <mergeCell ref="N115:S115"/>
    <mergeCell ref="N113:S113"/>
    <mergeCell ref="N82:P82"/>
    <mergeCell ref="Q82:S82"/>
    <mergeCell ref="R87:U87"/>
    <mergeCell ref="N102:S102"/>
    <mergeCell ref="A92:I92"/>
    <mergeCell ref="A93:I93"/>
    <mergeCell ref="A86:I86"/>
    <mergeCell ref="A87:I87"/>
    <mergeCell ref="R86:U86"/>
    <mergeCell ref="A88:I88"/>
    <mergeCell ref="A89:I89"/>
    <mergeCell ref="A90:I90"/>
    <mergeCell ref="A91:I91"/>
    <mergeCell ref="V85:Y85"/>
    <mergeCell ref="W82:Y82"/>
    <mergeCell ref="V86:Y86"/>
    <mergeCell ref="V87:Y87"/>
    <mergeCell ref="J86:M86"/>
    <mergeCell ref="N86:Q86"/>
    <mergeCell ref="J87:M87"/>
    <mergeCell ref="N87:Q87"/>
    <mergeCell ref="A82:M82"/>
    <mergeCell ref="J85:M85"/>
    <mergeCell ref="N85:Q85"/>
    <mergeCell ref="A85:I85"/>
    <mergeCell ref="N114:S114"/>
    <mergeCell ref="N112:S112"/>
    <mergeCell ref="J92:M92"/>
    <mergeCell ref="N92:Q92"/>
    <mergeCell ref="R92:U92"/>
    <mergeCell ref="V92:Y92"/>
    <mergeCell ref="T97:Y97"/>
    <mergeCell ref="N101:S101"/>
    <mergeCell ref="T101:Y101"/>
    <mergeCell ref="J93:M93"/>
    <mergeCell ref="N93:Q93"/>
    <mergeCell ref="R93:U93"/>
    <mergeCell ref="R90:U90"/>
    <mergeCell ref="V90:Y90"/>
    <mergeCell ref="J91:M91"/>
    <mergeCell ref="N91:Q91"/>
    <mergeCell ref="R91:U91"/>
    <mergeCell ref="V91:Y91"/>
    <mergeCell ref="J90:M90"/>
    <mergeCell ref="N90:Q90"/>
    <mergeCell ref="N96:S96"/>
    <mergeCell ref="T119:Y119"/>
    <mergeCell ref="N119:S119"/>
    <mergeCell ref="A119:M119"/>
    <mergeCell ref="H122:M122"/>
    <mergeCell ref="N122:S122"/>
    <mergeCell ref="T122:Y122"/>
    <mergeCell ref="H123:J123"/>
    <mergeCell ref="K123:M123"/>
    <mergeCell ref="N217:S217"/>
    <mergeCell ref="T217:X217"/>
    <mergeCell ref="N218:S218"/>
    <mergeCell ref="T218:X218"/>
    <mergeCell ref="N219:S219"/>
    <mergeCell ref="T219:X219"/>
    <mergeCell ref="N116:S116"/>
    <mergeCell ref="T116:Y116"/>
    <mergeCell ref="T115:Y115"/>
    <mergeCell ref="N117:S117"/>
    <mergeCell ref="T117:Y117"/>
    <mergeCell ref="T118:Y118"/>
    <mergeCell ref="N118:S118"/>
    <mergeCell ref="N125:P125"/>
    <mergeCell ref="Q125:S125"/>
    <mergeCell ref="T123:V123"/>
    <mergeCell ref="W123:Y123"/>
    <mergeCell ref="T124:V124"/>
    <mergeCell ref="W124:Y124"/>
    <mergeCell ref="N123:P123"/>
    <mergeCell ref="Q123:S123"/>
    <mergeCell ref="T125:V125"/>
    <mergeCell ref="W125:Y125"/>
    <mergeCell ref="H124:J124"/>
    <mergeCell ref="K124:M124"/>
    <mergeCell ref="N124:P124"/>
    <mergeCell ref="Q124:S124"/>
    <mergeCell ref="H125:J125"/>
    <mergeCell ref="K125:M125"/>
    <mergeCell ref="A218:M218"/>
    <mergeCell ref="T126:V126"/>
    <mergeCell ref="T130:V130"/>
    <mergeCell ref="W130:Y130"/>
    <mergeCell ref="H131:J131"/>
    <mergeCell ref="K131:M131"/>
    <mergeCell ref="N131:P131"/>
    <mergeCell ref="Q131:S131"/>
    <mergeCell ref="T131:V131"/>
    <mergeCell ref="W131:Y131"/>
    <mergeCell ref="H130:J130"/>
    <mergeCell ref="W126:Y126"/>
    <mergeCell ref="H129:P129"/>
    <mergeCell ref="Q129:Y129"/>
    <mergeCell ref="A126:G126"/>
    <mergeCell ref="H126:J126"/>
    <mergeCell ref="K126:M126"/>
    <mergeCell ref="N126:P126"/>
    <mergeCell ref="A129:G130"/>
    <mergeCell ref="Q130:S130"/>
    <mergeCell ref="Q126:S126"/>
    <mergeCell ref="T132:V132"/>
    <mergeCell ref="W136:Y136"/>
    <mergeCell ref="N135:S135"/>
    <mergeCell ref="T135:Y135"/>
    <mergeCell ref="A135:M135"/>
    <mergeCell ref="J143:M143"/>
    <mergeCell ref="R143:U143"/>
    <mergeCell ref="N142:Q142"/>
    <mergeCell ref="N136:P136"/>
    <mergeCell ref="Q136:S136"/>
    <mergeCell ref="K132:M132"/>
    <mergeCell ref="N132:P132"/>
    <mergeCell ref="Q132:S132"/>
    <mergeCell ref="A131:G131"/>
    <mergeCell ref="A132:G132"/>
    <mergeCell ref="A133:G133"/>
    <mergeCell ref="K130:M130"/>
    <mergeCell ref="N130:P130"/>
    <mergeCell ref="K133:M133"/>
    <mergeCell ref="N133:P133"/>
    <mergeCell ref="W132:Y132"/>
    <mergeCell ref="H133:J133"/>
    <mergeCell ref="W133:Y133"/>
    <mergeCell ref="Q133:S133"/>
    <mergeCell ref="T133:V133"/>
    <mergeCell ref="H132:J132"/>
    <mergeCell ref="R145:U145"/>
    <mergeCell ref="A147:I147"/>
    <mergeCell ref="R146:U146"/>
    <mergeCell ref="V146:Y146"/>
    <mergeCell ref="J147:M147"/>
    <mergeCell ref="N147:Q147"/>
    <mergeCell ref="R147:U147"/>
    <mergeCell ref="J146:M146"/>
    <mergeCell ref="N146:Q146"/>
    <mergeCell ref="V147:Y147"/>
    <mergeCell ref="T136:V136"/>
    <mergeCell ref="A144:I144"/>
    <mergeCell ref="A146:I146"/>
    <mergeCell ref="V142:Y142"/>
    <mergeCell ref="J141:Q141"/>
    <mergeCell ref="N143:Q143"/>
    <mergeCell ref="V145:Y145"/>
    <mergeCell ref="A145:I145"/>
    <mergeCell ref="J145:M145"/>
    <mergeCell ref="N145:Q145"/>
    <mergeCell ref="V150:X150"/>
    <mergeCell ref="A217:M217"/>
    <mergeCell ref="J153:M153"/>
    <mergeCell ref="N153:Q153"/>
    <mergeCell ref="R153:U153"/>
    <mergeCell ref="N174:S174"/>
    <mergeCell ref="T174:Y174"/>
    <mergeCell ref="A175:M175"/>
    <mergeCell ref="T216:Y216"/>
    <mergeCell ref="R149:U149"/>
    <mergeCell ref="V149:Y149"/>
    <mergeCell ref="A149:I149"/>
    <mergeCell ref="A148:I148"/>
    <mergeCell ref="J148:M148"/>
    <mergeCell ref="N148:Q148"/>
    <mergeCell ref="A220:M220"/>
    <mergeCell ref="A221:M221"/>
    <mergeCell ref="V148:Y148"/>
    <mergeCell ref="N172:S172"/>
    <mergeCell ref="T172:Y172"/>
    <mergeCell ref="N173:S173"/>
    <mergeCell ref="T173:Y173"/>
    <mergeCell ref="R148:U148"/>
    <mergeCell ref="V160:Y160"/>
    <mergeCell ref="V163:Y163"/>
    <mergeCell ref="A219:M219"/>
    <mergeCell ref="T62:V62"/>
    <mergeCell ref="V153:Y153"/>
    <mergeCell ref="J149:M149"/>
    <mergeCell ref="N149:Q149"/>
    <mergeCell ref="N150:Q150"/>
    <mergeCell ref="V156:Y156"/>
    <mergeCell ref="V154:Y154"/>
    <mergeCell ref="J155:M155"/>
    <mergeCell ref="N155:Q155"/>
    <mergeCell ref="V155:Y155"/>
    <mergeCell ref="J154:M154"/>
    <mergeCell ref="N154:Q154"/>
    <mergeCell ref="R154:U154"/>
    <mergeCell ref="R155:U155"/>
    <mergeCell ref="A201:M201"/>
    <mergeCell ref="A154:I154"/>
    <mergeCell ref="A155:I155"/>
    <mergeCell ref="A156:I156"/>
    <mergeCell ref="A163:I163"/>
    <mergeCell ref="J163:M163"/>
    <mergeCell ref="A176:M176"/>
    <mergeCell ref="A171:M171"/>
    <mergeCell ref="A172:M172"/>
    <mergeCell ref="A173:M173"/>
    <mergeCell ref="N164:Q164"/>
    <mergeCell ref="R164:U164"/>
    <mergeCell ref="V164:Y164"/>
    <mergeCell ref="N166:Q166"/>
    <mergeCell ref="N165:Q165"/>
    <mergeCell ref="R165:U165"/>
    <mergeCell ref="V165:Y165"/>
    <mergeCell ref="R150:U150"/>
    <mergeCell ref="B58:M58"/>
    <mergeCell ref="N58:P58"/>
    <mergeCell ref="Q58:S58"/>
    <mergeCell ref="T58:V58"/>
    <mergeCell ref="W58:Y58"/>
    <mergeCell ref="W59:Y59"/>
    <mergeCell ref="B60:M60"/>
    <mergeCell ref="N60:P60"/>
    <mergeCell ref="Q60:S60"/>
    <mergeCell ref="T60:V60"/>
    <mergeCell ref="B59:M59"/>
    <mergeCell ref="N59:P59"/>
    <mergeCell ref="Q59:S59"/>
    <mergeCell ref="T59:V59"/>
    <mergeCell ref="A61:M61"/>
    <mergeCell ref="N61:P61"/>
    <mergeCell ref="Q61:S61"/>
    <mergeCell ref="T61:V61"/>
    <mergeCell ref="T170:Y170"/>
    <mergeCell ref="N170:S170"/>
    <mergeCell ref="A169:M169"/>
    <mergeCell ref="N171:S171"/>
    <mergeCell ref="T171:Y171"/>
    <mergeCell ref="N168:S168"/>
    <mergeCell ref="T168:Y168"/>
    <mergeCell ref="R166:U166"/>
    <mergeCell ref="V166:Y166"/>
    <mergeCell ref="N169:S169"/>
    <mergeCell ref="T169:Y169"/>
    <mergeCell ref="W60:Y60"/>
    <mergeCell ref="T67:W67"/>
    <mergeCell ref="X67:Y67"/>
    <mergeCell ref="T66:W66"/>
    <mergeCell ref="W61:Y61"/>
    <mergeCell ref="W62:Y62"/>
    <mergeCell ref="W63:Y63"/>
    <mergeCell ref="X66:Y66"/>
    <mergeCell ref="T65:W65"/>
    <mergeCell ref="X65:Y65"/>
    <mergeCell ref="V162:Y162"/>
    <mergeCell ref="N161:Q161"/>
    <mergeCell ref="R161:U161"/>
    <mergeCell ref="V161:Y161"/>
    <mergeCell ref="N162:Q162"/>
    <mergeCell ref="R162:U162"/>
    <mergeCell ref="N62:P62"/>
    <mergeCell ref="Q62:S62"/>
    <mergeCell ref="J156:M156"/>
    <mergeCell ref="N156:Q156"/>
    <mergeCell ref="R156:U156"/>
    <mergeCell ref="X40:Y40"/>
    <mergeCell ref="N41:Q41"/>
    <mergeCell ref="R41:S41"/>
    <mergeCell ref="T41:W41"/>
    <mergeCell ref="A179:M179"/>
    <mergeCell ref="N181:S181"/>
    <mergeCell ref="T181:Y181"/>
    <mergeCell ref="N182:S182"/>
    <mergeCell ref="N179:S179"/>
    <mergeCell ref="T179:Y179"/>
    <mergeCell ref="T182:X182"/>
    <mergeCell ref="X41:Y41"/>
    <mergeCell ref="N42:Q42"/>
    <mergeCell ref="R42:S42"/>
    <mergeCell ref="T42:W42"/>
    <mergeCell ref="X42:Y42"/>
    <mergeCell ref="N43:Q43"/>
    <mergeCell ref="R43:S43"/>
    <mergeCell ref="T43:W43"/>
    <mergeCell ref="X43:Y43"/>
    <mergeCell ref="T44:W44"/>
    <mergeCell ref="X44:Y44"/>
    <mergeCell ref="N45:Q45"/>
    <mergeCell ref="R45:S45"/>
    <mergeCell ref="T45:W45"/>
    <mergeCell ref="X45:Y45"/>
    <mergeCell ref="N44:Q44"/>
    <mergeCell ref="R44:S44"/>
    <mergeCell ref="A178:M178"/>
    <mergeCell ref="A174:M174"/>
    <mergeCell ref="N175:S175"/>
    <mergeCell ref="T175:Y175"/>
    <mergeCell ref="R39:S39"/>
    <mergeCell ref="T39:W39"/>
    <mergeCell ref="N191:S191"/>
    <mergeCell ref="T191:Y191"/>
    <mergeCell ref="N196:S196"/>
    <mergeCell ref="T196:Y196"/>
    <mergeCell ref="N192:S192"/>
    <mergeCell ref="T192:Y192"/>
    <mergeCell ref="N193:S193"/>
    <mergeCell ref="T193:Y193"/>
    <mergeCell ref="N187:S187"/>
    <mergeCell ref="T187:Y187"/>
    <mergeCell ref="N188:S188"/>
    <mergeCell ref="T188:Y188"/>
    <mergeCell ref="A21:M21"/>
    <mergeCell ref="N21:S21"/>
    <mergeCell ref="T21:Y21"/>
    <mergeCell ref="N22:S22"/>
    <mergeCell ref="T22:Y22"/>
    <mergeCell ref="N39:Q39"/>
    <mergeCell ref="N184:S184"/>
    <mergeCell ref="T184:Y184"/>
    <mergeCell ref="N185:S185"/>
    <mergeCell ref="T185:Y185"/>
    <mergeCell ref="N186:S186"/>
    <mergeCell ref="T186:Y186"/>
    <mergeCell ref="N183:S183"/>
    <mergeCell ref="T183:Y183"/>
    <mergeCell ref="X39:Y39"/>
    <mergeCell ref="N40:Q40"/>
    <mergeCell ref="R40:S40"/>
    <mergeCell ref="T40:W40"/>
    <mergeCell ref="N68:Q68"/>
    <mergeCell ref="R68:S68"/>
    <mergeCell ref="A75:M75"/>
    <mergeCell ref="Q74:S74"/>
    <mergeCell ref="N72:S72"/>
    <mergeCell ref="N206:S206"/>
    <mergeCell ref="T206:Y206"/>
    <mergeCell ref="N210:S210"/>
    <mergeCell ref="T210:Y210"/>
    <mergeCell ref="N35:Q35"/>
    <mergeCell ref="R35:S35"/>
    <mergeCell ref="T35:W35"/>
    <mergeCell ref="X35:Y35"/>
    <mergeCell ref="N36:Q36"/>
    <mergeCell ref="R36:S36"/>
    <mergeCell ref="X204:Y204"/>
    <mergeCell ref="N205:S205"/>
    <mergeCell ref="T205:Y205"/>
    <mergeCell ref="N204:O204"/>
    <mergeCell ref="P204:Q204"/>
    <mergeCell ref="R204:S204"/>
    <mergeCell ref="N199:S199"/>
    <mergeCell ref="T199:Y199"/>
    <mergeCell ref="T202:Y202"/>
    <mergeCell ref="N203:S203"/>
    <mergeCell ref="T203:Y203"/>
    <mergeCell ref="N200:S200"/>
    <mergeCell ref="T200:Y200"/>
    <mergeCell ref="N201:S201"/>
    <mergeCell ref="T201:Y201"/>
    <mergeCell ref="N202:S202"/>
    <mergeCell ref="N194:S194"/>
    <mergeCell ref="A108:M108"/>
    <mergeCell ref="A109:M109"/>
    <mergeCell ref="T78:V78"/>
    <mergeCell ref="W78:Y78"/>
    <mergeCell ref="T110:Y110"/>
    <mergeCell ref="N110:S110"/>
    <mergeCell ref="T108:Y108"/>
    <mergeCell ref="N109:S109"/>
    <mergeCell ref="T109:Y109"/>
    <mergeCell ref="N104:S104"/>
    <mergeCell ref="X70:Y70"/>
    <mergeCell ref="T70:W70"/>
    <mergeCell ref="W74:Y74"/>
    <mergeCell ref="W75:Y75"/>
    <mergeCell ref="N74:P74"/>
    <mergeCell ref="T74:V74"/>
    <mergeCell ref="N75:P75"/>
    <mergeCell ref="A70:M70"/>
    <mergeCell ref="N70:Q70"/>
    <mergeCell ref="R70:S70"/>
    <mergeCell ref="V93:Y93"/>
    <mergeCell ref="T95:Y95"/>
    <mergeCell ref="T96:Y96"/>
    <mergeCell ref="N95:S95"/>
    <mergeCell ref="R88:U88"/>
    <mergeCell ref="V88:Y88"/>
    <mergeCell ref="J89:M89"/>
    <mergeCell ref="N89:Q89"/>
    <mergeCell ref="R89:U89"/>
    <mergeCell ref="V89:Y89"/>
    <mergeCell ref="J88:M88"/>
    <mergeCell ref="N88:Q88"/>
    <mergeCell ref="N137:P137"/>
    <mergeCell ref="Q137:S137"/>
    <mergeCell ref="T137:V137"/>
    <mergeCell ref="W137:Y137"/>
    <mergeCell ref="V159:Y159"/>
    <mergeCell ref="T18:Y18"/>
    <mergeCell ref="J144:M144"/>
    <mergeCell ref="N144:Q144"/>
    <mergeCell ref="R144:U144"/>
    <mergeCell ref="V144:Y144"/>
    <mergeCell ref="A96:M96"/>
    <mergeCell ref="A113:M113"/>
    <mergeCell ref="A114:M114"/>
    <mergeCell ref="N111:S111"/>
    <mergeCell ref="N159:Q159"/>
    <mergeCell ref="R159:U159"/>
    <mergeCell ref="V157:Y157"/>
    <mergeCell ref="A158:I158"/>
    <mergeCell ref="J158:M158"/>
    <mergeCell ref="N158:Q158"/>
    <mergeCell ref="R158:U158"/>
    <mergeCell ref="V158:Y158"/>
    <mergeCell ref="A157:I157"/>
    <mergeCell ref="J157:M157"/>
    <mergeCell ref="N157:Q157"/>
    <mergeCell ref="R157:U157"/>
    <mergeCell ref="N97:S97"/>
    <mergeCell ref="A115:M115"/>
    <mergeCell ref="A97:M97"/>
    <mergeCell ref="A101:M101"/>
    <mergeCell ref="A104:M104"/>
    <mergeCell ref="A107:M107"/>
    <mergeCell ref="A279:M279"/>
    <mergeCell ref="N279:S279"/>
    <mergeCell ref="N278:S278"/>
    <mergeCell ref="T278:Y278"/>
    <mergeCell ref="A150:I150"/>
    <mergeCell ref="J150:M150"/>
    <mergeCell ref="A159:I159"/>
    <mergeCell ref="J159:M159"/>
    <mergeCell ref="J166:M166"/>
    <mergeCell ref="J165:M165"/>
    <mergeCell ref="J162:M162"/>
    <mergeCell ref="A166:I166"/>
    <mergeCell ref="A164:I164"/>
    <mergeCell ref="J164:M164"/>
    <mergeCell ref="V143:Y143"/>
    <mergeCell ref="R141:Y141"/>
    <mergeCell ref="J142:M142"/>
    <mergeCell ref="R142:U142"/>
    <mergeCell ref="A143:I143"/>
    <mergeCell ref="T194:Y194"/>
    <mergeCell ref="N195:S195"/>
    <mergeCell ref="T195:Y195"/>
    <mergeCell ref="A196:M196"/>
    <mergeCell ref="N198:S198"/>
    <mergeCell ref="T198:Y198"/>
    <mergeCell ref="T177:X177"/>
    <mergeCell ref="N176:S176"/>
    <mergeCell ref="T176:X176"/>
    <mergeCell ref="A177:M177"/>
    <mergeCell ref="N178:S178"/>
    <mergeCell ref="T178:Y178"/>
    <mergeCell ref="A170:M170"/>
  </mergeCells>
  <phoneticPr fontId="5" type="noConversion"/>
  <pageMargins left="0.51" right="0.23" top="0.32" bottom="0.31" header="0.33" footer="0.3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B1" workbookViewId="0">
      <selection activeCell="J12" sqref="J12"/>
    </sheetView>
  </sheetViews>
  <sheetFormatPr defaultColWidth="8" defaultRowHeight="15"/>
  <cols>
    <col min="1" max="1" width="4.75" style="263" customWidth="1"/>
    <col min="2" max="2" width="33.625" style="264" customWidth="1"/>
    <col min="3" max="3" width="15.5" style="264" customWidth="1"/>
    <col min="4" max="8" width="14.625" style="264" customWidth="1"/>
    <col min="9" max="9" width="14" style="264" customWidth="1"/>
    <col min="10" max="10" width="14.625" style="264" customWidth="1"/>
    <col min="11" max="11" width="13.875" style="264" customWidth="1"/>
    <col min="12" max="12" width="12.875" style="264" customWidth="1"/>
    <col min="13" max="16384" width="8" style="264"/>
  </cols>
  <sheetData>
    <row r="1" spans="1:12" s="261" customFormat="1" ht="21.75" customHeight="1">
      <c r="A1" s="258" t="s">
        <v>644</v>
      </c>
      <c r="B1" s="259"/>
      <c r="C1" s="259"/>
      <c r="D1" s="260"/>
      <c r="F1" s="262"/>
      <c r="G1" s="262"/>
      <c r="H1" s="262"/>
      <c r="I1" s="262"/>
      <c r="J1" s="262"/>
      <c r="K1" s="262"/>
    </row>
    <row r="2" spans="1:12" ht="21.75" customHeight="1"/>
    <row r="3" spans="1:12" s="265" customFormat="1" ht="24" customHeight="1">
      <c r="A3" s="455" t="s">
        <v>645</v>
      </c>
      <c r="B3" s="458" t="s">
        <v>646</v>
      </c>
      <c r="C3" s="455" t="s">
        <v>647</v>
      </c>
      <c r="D3" s="461" t="s">
        <v>648</v>
      </c>
      <c r="E3" s="462"/>
      <c r="F3" s="462"/>
      <c r="G3" s="462"/>
      <c r="H3" s="462"/>
      <c r="I3" s="462"/>
      <c r="J3" s="462"/>
      <c r="K3" s="462"/>
      <c r="L3" s="463"/>
    </row>
    <row r="4" spans="1:12" s="265" customFormat="1" ht="24" customHeight="1">
      <c r="A4" s="456"/>
      <c r="B4" s="459"/>
      <c r="C4" s="456"/>
      <c r="D4" s="455" t="s">
        <v>649</v>
      </c>
      <c r="E4" s="455" t="s">
        <v>650</v>
      </c>
      <c r="F4" s="464" t="s">
        <v>651</v>
      </c>
      <c r="G4" s="455" t="s">
        <v>652</v>
      </c>
      <c r="H4" s="455" t="s">
        <v>653</v>
      </c>
      <c r="I4" s="455" t="s">
        <v>654</v>
      </c>
      <c r="J4" s="455" t="s">
        <v>655</v>
      </c>
      <c r="K4" s="455" t="s">
        <v>656</v>
      </c>
      <c r="L4" s="464" t="s">
        <v>657</v>
      </c>
    </row>
    <row r="5" spans="1:12" s="265" customFormat="1" ht="24" customHeight="1">
      <c r="A5" s="457"/>
      <c r="B5" s="460"/>
      <c r="C5" s="457"/>
      <c r="D5" s="457"/>
      <c r="E5" s="457"/>
      <c r="F5" s="457"/>
      <c r="G5" s="457"/>
      <c r="H5" s="457"/>
      <c r="I5" s="457"/>
      <c r="J5" s="457"/>
      <c r="K5" s="457"/>
      <c r="L5" s="457"/>
    </row>
    <row r="6" spans="1:12" s="269" customFormat="1" ht="19.5" customHeight="1">
      <c r="A6" s="266" t="s">
        <v>117</v>
      </c>
      <c r="B6" s="267" t="s">
        <v>658</v>
      </c>
      <c r="C6" s="268"/>
      <c r="D6" s="268"/>
      <c r="E6" s="268"/>
      <c r="F6" s="268"/>
      <c r="G6" s="268"/>
      <c r="H6" s="268"/>
      <c r="I6" s="268"/>
      <c r="J6" s="268"/>
      <c r="K6" s="268"/>
      <c r="L6" s="268"/>
    </row>
    <row r="7" spans="1:12" s="265" customFormat="1" ht="19.5" customHeight="1">
      <c r="A7" s="270" t="s">
        <v>362</v>
      </c>
      <c r="B7" s="271" t="s">
        <v>659</v>
      </c>
      <c r="C7" s="272">
        <f t="shared" ref="C7:C15" si="0">SUM(D7:L7)</f>
        <v>2891512871111</v>
      </c>
      <c r="D7" s="272">
        <f>'[76]BC nhom TSCD HH Q3'!D8</f>
        <v>132143108925</v>
      </c>
      <c r="E7" s="272">
        <f>'[76]BC nhom TSCD HH Q3'!E8</f>
        <v>74540264774</v>
      </c>
      <c r="F7" s="272">
        <f>'[76]BC nhom TSCD HH Q3'!F8</f>
        <v>54256548118</v>
      </c>
      <c r="G7" s="272">
        <f>'[76]BC nhom TSCD HH Q3'!G8</f>
        <v>888575803014</v>
      </c>
      <c r="H7" s="272">
        <f>'[76]BC nhom TSCD HH Q3'!H8</f>
        <v>1702530829982</v>
      </c>
      <c r="I7" s="272">
        <f>'[76]BC nhom TSCD HH Q3'!I8</f>
        <v>3456528678</v>
      </c>
      <c r="J7" s="272">
        <f>'[76]BC nhom TSCD HH Q3'!J8</f>
        <v>16694962813</v>
      </c>
      <c r="K7" s="272">
        <f>'[76]BC nhom TSCD HH Q3'!K8</f>
        <v>8316082665</v>
      </c>
      <c r="L7" s="272">
        <f>'[76]BC nhom TSCD HH Q3'!L8</f>
        <v>10998742142</v>
      </c>
    </row>
    <row r="8" spans="1:12" ht="19.5" customHeight="1">
      <c r="A8" s="273">
        <v>1</v>
      </c>
      <c r="B8" s="274" t="s">
        <v>660</v>
      </c>
      <c r="C8" s="275">
        <f t="shared" si="0"/>
        <v>131721766795</v>
      </c>
      <c r="D8" s="275">
        <f>'[76]BC nhom TSCD HH Q3'!D19</f>
        <v>0</v>
      </c>
      <c r="E8" s="275">
        <f>'[76]BC nhom TSCD HH Q3'!E19</f>
        <v>0</v>
      </c>
      <c r="F8" s="275">
        <f>'[76]BC nhom TSCD HH Q3'!F19</f>
        <v>0</v>
      </c>
      <c r="G8" s="275">
        <f>'[76]BC nhom TSCD HH Q3'!G19</f>
        <v>59671077484</v>
      </c>
      <c r="H8" s="275">
        <f>'[76]BC nhom TSCD HH Q3'!H19</f>
        <v>72050689311</v>
      </c>
      <c r="I8" s="275">
        <f>'[76]BC nhom TSCD HH Q3'!I19</f>
        <v>0</v>
      </c>
      <c r="J8" s="275">
        <f>'[76]BC nhom TSCD HH Q3'!J19</f>
        <v>0</v>
      </c>
      <c r="K8" s="275">
        <f>'[76]BC nhom TSCD HH Q3'!K19</f>
        <v>0</v>
      </c>
      <c r="L8" s="275">
        <f>'[76]BC nhom TSCD HH Q3'!L19</f>
        <v>0</v>
      </c>
    </row>
    <row r="9" spans="1:12" ht="19.5" customHeight="1">
      <c r="A9" s="273">
        <v>2</v>
      </c>
      <c r="B9" s="274" t="s">
        <v>661</v>
      </c>
      <c r="C9" s="275">
        <f t="shared" si="0"/>
        <v>48473539945</v>
      </c>
      <c r="D9" s="275">
        <f>'[76]BC nhom TSCD HH Q3'!D20</f>
        <v>601414545</v>
      </c>
      <c r="E9" s="275">
        <f>'[76]BC nhom TSCD HH Q3'!E20</f>
        <v>0</v>
      </c>
      <c r="F9" s="275">
        <f>'[76]BC nhom TSCD HH Q3'!F20</f>
        <v>0</v>
      </c>
      <c r="G9" s="275">
        <f>'[76]BC nhom TSCD HH Q3'!G20</f>
        <v>47872125400</v>
      </c>
      <c r="H9" s="275">
        <f>'[76]BC nhom TSCD HH Q3'!H20</f>
        <v>0</v>
      </c>
      <c r="I9" s="275">
        <f>'[76]BC nhom TSCD HH Q3'!I20</f>
        <v>0</v>
      </c>
      <c r="J9" s="275">
        <f>'[76]BC nhom TSCD HH Q3'!J20</f>
        <v>0</v>
      </c>
      <c r="K9" s="275">
        <f>'[76]BC nhom TSCD HH Q3'!K20</f>
        <v>0</v>
      </c>
      <c r="L9" s="275">
        <f>'[76]BC nhom TSCD HH Q3'!L20</f>
        <v>0</v>
      </c>
    </row>
    <row r="10" spans="1:12" ht="19.5" customHeight="1">
      <c r="A10" s="273">
        <v>3</v>
      </c>
      <c r="B10" s="274" t="s">
        <v>662</v>
      </c>
      <c r="C10" s="275">
        <f t="shared" si="0"/>
        <v>11268220644</v>
      </c>
      <c r="D10" s="275">
        <f>'[76]BC nhom TSCD HH Q3'!D27</f>
        <v>0</v>
      </c>
      <c r="E10" s="275">
        <f>'[76]BC nhom TSCD HH Q3'!E27</f>
        <v>0</v>
      </c>
      <c r="F10" s="275">
        <f>'[76]BC nhom TSCD HH Q3'!F27</f>
        <v>0</v>
      </c>
      <c r="G10" s="275">
        <f>'[76]BC nhom TSCD HH Q3'!G27</f>
        <v>7794852014</v>
      </c>
      <c r="H10" s="275">
        <f>'[76]BC nhom TSCD HH Q3'!H27</f>
        <v>3473368630</v>
      </c>
      <c r="I10" s="275">
        <f>'[76]BC nhom TSCD HH Q3'!I27</f>
        <v>0</v>
      </c>
      <c r="J10" s="275">
        <f>'[76]BC nhom TSCD HH Q3'!J27</f>
        <v>0</v>
      </c>
      <c r="K10" s="275">
        <f>'[76]BC nhom TSCD HH Q3'!K27</f>
        <v>0</v>
      </c>
      <c r="L10" s="275">
        <f>'[76]BC nhom TSCD HH Q3'!L27</f>
        <v>0</v>
      </c>
    </row>
    <row r="11" spans="1:12" ht="19.5" customHeight="1">
      <c r="A11" s="276" t="s">
        <v>663</v>
      </c>
      <c r="B11" s="274" t="s">
        <v>664</v>
      </c>
      <c r="C11" s="275">
        <f t="shared" si="0"/>
        <v>36694138182</v>
      </c>
      <c r="D11" s="275">
        <f>'[76]BC nhom TSCD HH Q3'!D23</f>
        <v>0</v>
      </c>
      <c r="E11" s="275">
        <f>'[76]BC nhom TSCD HH Q3'!E23</f>
        <v>0</v>
      </c>
      <c r="F11" s="275">
        <f>'[76]BC nhom TSCD HH Q3'!F23</f>
        <v>0</v>
      </c>
      <c r="G11" s="275">
        <f>'[76]BC nhom TSCD HH Q3'!G23</f>
        <v>15331818182</v>
      </c>
      <c r="H11" s="275">
        <f>'[76]BC nhom TSCD HH Q3'!H23</f>
        <v>21362320000</v>
      </c>
      <c r="I11" s="275">
        <f>'[76]BC nhom TSCD HH Q3'!I23</f>
        <v>0</v>
      </c>
      <c r="J11" s="275">
        <f>'[76]BC nhom TSCD HH Q3'!J23</f>
        <v>0</v>
      </c>
      <c r="K11" s="275">
        <f>'[76]BC nhom TSCD HH Q3'!K23</f>
        <v>0</v>
      </c>
      <c r="L11" s="275">
        <f>'[76]BC nhom TSCD HH Q3'!L23</f>
        <v>0</v>
      </c>
    </row>
    <row r="12" spans="1:12" ht="19.5" customHeight="1">
      <c r="A12" s="273">
        <v>4</v>
      </c>
      <c r="B12" s="274" t="s">
        <v>665</v>
      </c>
      <c r="C12" s="275">
        <f t="shared" si="0"/>
        <v>0</v>
      </c>
      <c r="D12" s="275"/>
      <c r="E12" s="275"/>
      <c r="F12" s="275"/>
      <c r="G12" s="275"/>
      <c r="H12" s="275"/>
      <c r="I12" s="275"/>
      <c r="J12" s="275"/>
      <c r="K12" s="275"/>
      <c r="L12" s="275"/>
    </row>
    <row r="13" spans="1:12" ht="19.5" customHeight="1">
      <c r="A13" s="273">
        <v>5</v>
      </c>
      <c r="B13" s="274" t="s">
        <v>666</v>
      </c>
      <c r="C13" s="275">
        <f t="shared" si="0"/>
        <v>34729474448</v>
      </c>
      <c r="D13" s="275">
        <f>'[76]BC nhom TSCD HH Q3'!D33</f>
        <v>0</v>
      </c>
      <c r="E13" s="275">
        <f>'[76]BC nhom TSCD HH Q3'!E33</f>
        <v>0</v>
      </c>
      <c r="F13" s="275">
        <f>'[76]BC nhom TSCD HH Q3'!F33</f>
        <v>0</v>
      </c>
      <c r="G13" s="275">
        <f>'[76]BC nhom TSCD HH Q3'!G33</f>
        <v>3387643427</v>
      </c>
      <c r="H13" s="275">
        <f>'[76]BC nhom TSCD HH Q3'!H33</f>
        <v>31341831021</v>
      </c>
      <c r="I13" s="275">
        <f>'[76]BC nhom TSCD HH Q3'!I33</f>
        <v>0</v>
      </c>
      <c r="J13" s="275">
        <f>'[76]BC nhom TSCD HH Q3'!J33</f>
        <v>0</v>
      </c>
      <c r="K13" s="275">
        <f>'[76]BC nhom TSCD HH Q3'!K33</f>
        <v>0</v>
      </c>
      <c r="L13" s="275">
        <f>'[76]BC nhom TSCD HH Q3'!L33</f>
        <v>0</v>
      </c>
    </row>
    <row r="14" spans="1:12" ht="19.5" customHeight="1">
      <c r="A14" s="273">
        <v>6</v>
      </c>
      <c r="B14" s="277" t="s">
        <v>667</v>
      </c>
      <c r="C14" s="275">
        <f t="shared" si="0"/>
        <v>0</v>
      </c>
      <c r="D14" s="275"/>
      <c r="E14" s="275"/>
      <c r="F14" s="275"/>
      <c r="G14" s="275"/>
      <c r="H14" s="275"/>
      <c r="I14" s="275"/>
      <c r="J14" s="275"/>
      <c r="K14" s="275"/>
      <c r="L14" s="275"/>
    </row>
    <row r="15" spans="1:12" s="265" customFormat="1" ht="19.5" customHeight="1">
      <c r="A15" s="270" t="s">
        <v>385</v>
      </c>
      <c r="B15" s="271" t="s">
        <v>668</v>
      </c>
      <c r="C15" s="272">
        <f t="shared" si="0"/>
        <v>3084941062229</v>
      </c>
      <c r="D15" s="272">
        <f t="shared" ref="D15:L15" si="1">D7+D8+D9+D10+D11-D12-D13-D14</f>
        <v>132744523470</v>
      </c>
      <c r="E15" s="272">
        <f t="shared" si="1"/>
        <v>74540264774</v>
      </c>
      <c r="F15" s="272">
        <f t="shared" si="1"/>
        <v>54256548118</v>
      </c>
      <c r="G15" s="272">
        <f t="shared" si="1"/>
        <v>1015858032667</v>
      </c>
      <c r="H15" s="272">
        <f t="shared" si="1"/>
        <v>1768075376902</v>
      </c>
      <c r="I15" s="272">
        <f t="shared" si="1"/>
        <v>3456528678</v>
      </c>
      <c r="J15" s="272">
        <f t="shared" si="1"/>
        <v>16694962813</v>
      </c>
      <c r="K15" s="272">
        <f t="shared" si="1"/>
        <v>8316082665</v>
      </c>
      <c r="L15" s="272">
        <f t="shared" si="1"/>
        <v>10998742142</v>
      </c>
    </row>
    <row r="16" spans="1:12" ht="19.5" customHeight="1">
      <c r="A16" s="273"/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</row>
    <row r="17" spans="1:12" s="281" customFormat="1" ht="19.5" customHeight="1">
      <c r="A17" s="278" t="s">
        <v>398</v>
      </c>
      <c r="B17" s="279" t="s">
        <v>669</v>
      </c>
      <c r="C17" s="280"/>
      <c r="D17" s="280"/>
      <c r="E17" s="280"/>
      <c r="F17" s="280"/>
      <c r="G17" s="280"/>
      <c r="H17" s="280"/>
      <c r="I17" s="280"/>
      <c r="J17" s="280"/>
      <c r="K17" s="280"/>
      <c r="L17" s="280"/>
    </row>
    <row r="18" spans="1:12" ht="19.5" customHeight="1">
      <c r="A18" s="270" t="s">
        <v>362</v>
      </c>
      <c r="B18" s="271" t="s">
        <v>659</v>
      </c>
      <c r="C18" s="272">
        <f t="shared" ref="C18:C24" si="2">SUM(D18:L18)</f>
        <v>2209600552136</v>
      </c>
      <c r="D18" s="272">
        <f>'[76]BC nhom TSCD HH Q3'!D54</f>
        <v>58195842713</v>
      </c>
      <c r="E18" s="272">
        <f>'[76]BC nhom TSCD HH Q3'!E54</f>
        <v>65032382394</v>
      </c>
      <c r="F18" s="272">
        <f>'[76]BC nhom TSCD HH Q3'!F54</f>
        <v>44918330327</v>
      </c>
      <c r="G18" s="272">
        <f>'[76]BC nhom TSCD HH Q3'!G54</f>
        <v>737578053003</v>
      </c>
      <c r="H18" s="272">
        <f>'[76]BC nhom TSCD HH Q3'!H54</f>
        <v>1275081845162</v>
      </c>
      <c r="I18" s="272">
        <f>'[76]BC nhom TSCD HH Q3'!I54</f>
        <v>3456528678</v>
      </c>
      <c r="J18" s="272">
        <f>'[76]BC nhom TSCD HH Q3'!J54</f>
        <v>15053797894</v>
      </c>
      <c r="K18" s="272">
        <f>'[76]BC nhom TSCD HH Q3'!K54</f>
        <v>5522275652</v>
      </c>
      <c r="L18" s="272">
        <f>'[76]BC nhom TSCD HH Q3'!L54</f>
        <v>4761496313</v>
      </c>
    </row>
    <row r="19" spans="1:12" ht="19.5" customHeight="1">
      <c r="A19" s="273">
        <v>1</v>
      </c>
      <c r="B19" s="274" t="s">
        <v>670</v>
      </c>
      <c r="C19" s="275">
        <f t="shared" si="2"/>
        <v>146723558228</v>
      </c>
      <c r="D19" s="275">
        <f>'[76]BC nhom TSCD HH Q3'!D63</f>
        <v>6392484593</v>
      </c>
      <c r="E19" s="275">
        <f>'[76]BC nhom TSCD HH Q3'!E63</f>
        <v>2698781274</v>
      </c>
      <c r="F19" s="275">
        <f>'[76]BC nhom TSCD HH Q3'!F63</f>
        <v>3184496753</v>
      </c>
      <c r="G19" s="275">
        <f>'[76]BC nhom TSCD HH Q3'!G63</f>
        <v>44331383889</v>
      </c>
      <c r="H19" s="275">
        <f>'[76]BC nhom TSCD HH Q3'!H63</f>
        <v>89235343924</v>
      </c>
      <c r="I19" s="275">
        <f>'[76]BC nhom TSCD HH Q3'!I63</f>
        <v>0</v>
      </c>
      <c r="J19" s="275">
        <f>'[76]BC nhom TSCD HH Q3'!J63</f>
        <v>421411635</v>
      </c>
      <c r="K19" s="275">
        <f>'[76]BC nhom TSCD HH Q3'!K63</f>
        <v>459656160</v>
      </c>
      <c r="L19" s="275">
        <f>'[76]BC nhom TSCD HH Q3'!L63</f>
        <v>0</v>
      </c>
    </row>
    <row r="20" spans="1:12" ht="19.5" customHeight="1">
      <c r="A20" s="273">
        <v>2</v>
      </c>
      <c r="B20" s="277" t="s">
        <v>664</v>
      </c>
      <c r="C20" s="275">
        <f t="shared" si="2"/>
        <v>36694138182</v>
      </c>
      <c r="D20" s="275">
        <f>'[76]BC nhom TSCD HH Q3'!D66</f>
        <v>0</v>
      </c>
      <c r="E20" s="275">
        <f>'[76]BC nhom TSCD HH Q3'!E66</f>
        <v>0</v>
      </c>
      <c r="F20" s="275">
        <f>'[76]BC nhom TSCD HH Q3'!F66</f>
        <v>0</v>
      </c>
      <c r="G20" s="275">
        <f>'[76]BC nhom TSCD HH Q3'!G66</f>
        <v>15331818182</v>
      </c>
      <c r="H20" s="275">
        <f>'[76]BC nhom TSCD HH Q3'!H66</f>
        <v>21362320000</v>
      </c>
      <c r="I20" s="275">
        <f>'[76]BC nhom TSCD HH Q3'!I66</f>
        <v>0</v>
      </c>
      <c r="J20" s="275">
        <f>'[76]BC nhom TSCD HH Q3'!J66</f>
        <v>0</v>
      </c>
      <c r="K20" s="275">
        <f>'[76]BC nhom TSCD HH Q3'!K66</f>
        <v>0</v>
      </c>
      <c r="L20" s="275">
        <f>'[76]BC nhom TSCD HH Q3'!L66</f>
        <v>0</v>
      </c>
    </row>
    <row r="21" spans="1:12" ht="19.5" customHeight="1">
      <c r="A21" s="273">
        <v>3</v>
      </c>
      <c r="B21" s="274" t="s">
        <v>665</v>
      </c>
      <c r="C21" s="275">
        <f t="shared" si="2"/>
        <v>0</v>
      </c>
      <c r="D21" s="275"/>
      <c r="E21" s="275"/>
      <c r="F21" s="275"/>
      <c r="G21" s="275"/>
      <c r="H21" s="275"/>
      <c r="I21" s="275"/>
      <c r="J21" s="275"/>
      <c r="K21" s="275"/>
      <c r="L21" s="275"/>
    </row>
    <row r="22" spans="1:12" ht="19.5" customHeight="1">
      <c r="A22" s="273">
        <v>4</v>
      </c>
      <c r="B22" s="274" t="s">
        <v>666</v>
      </c>
      <c r="C22" s="275">
        <f t="shared" si="2"/>
        <v>34729474448</v>
      </c>
      <c r="D22" s="275">
        <f>'[76]BC nhom TSCD HH Q3'!D75</f>
        <v>0</v>
      </c>
      <c r="E22" s="275">
        <f>'[76]BC nhom TSCD HH Q3'!E75</f>
        <v>0</v>
      </c>
      <c r="F22" s="275">
        <f>'[76]BC nhom TSCD HH Q3'!F75</f>
        <v>0</v>
      </c>
      <c r="G22" s="275">
        <f>'[76]BC nhom TSCD HH Q3'!G75</f>
        <v>3387643427</v>
      </c>
      <c r="H22" s="275">
        <f>'[76]BC nhom TSCD HH Q3'!H75</f>
        <v>31341831021</v>
      </c>
      <c r="I22" s="275">
        <f>'[76]BC nhom TSCD HH Q3'!I75</f>
        <v>0</v>
      </c>
      <c r="J22" s="275">
        <f>'[76]BC nhom TSCD HH Q3'!J75</f>
        <v>0</v>
      </c>
      <c r="K22" s="275">
        <f>'[76]BC nhom TSCD HH Q3'!K75</f>
        <v>0</v>
      </c>
      <c r="L22" s="275">
        <f>'[76]BC nhom TSCD HH Q3'!L75</f>
        <v>0</v>
      </c>
    </row>
    <row r="23" spans="1:12" ht="19.5" customHeight="1">
      <c r="A23" s="273">
        <v>5</v>
      </c>
      <c r="B23" s="277" t="s">
        <v>667</v>
      </c>
      <c r="C23" s="275">
        <f t="shared" si="2"/>
        <v>0</v>
      </c>
      <c r="D23" s="275"/>
      <c r="E23" s="275">
        <v>0</v>
      </c>
      <c r="F23" s="275"/>
      <c r="G23" s="275"/>
      <c r="H23" s="275"/>
      <c r="I23" s="275"/>
      <c r="J23" s="275">
        <v>0</v>
      </c>
      <c r="K23" s="275"/>
      <c r="L23" s="275"/>
    </row>
    <row r="24" spans="1:12" ht="19.5" customHeight="1">
      <c r="A24" s="270" t="s">
        <v>385</v>
      </c>
      <c r="B24" s="271" t="s">
        <v>671</v>
      </c>
      <c r="C24" s="272">
        <f t="shared" si="2"/>
        <v>2358288774098</v>
      </c>
      <c r="D24" s="272">
        <f t="shared" ref="D24:L24" si="3">D18+D19+D20-D21-D22-D23</f>
        <v>64588327306</v>
      </c>
      <c r="E24" s="272">
        <f t="shared" si="3"/>
        <v>67731163668</v>
      </c>
      <c r="F24" s="272">
        <f t="shared" si="3"/>
        <v>48102827080</v>
      </c>
      <c r="G24" s="272">
        <f t="shared" si="3"/>
        <v>793853611647</v>
      </c>
      <c r="H24" s="272">
        <f t="shared" si="3"/>
        <v>1354337678065</v>
      </c>
      <c r="I24" s="272">
        <f t="shared" si="3"/>
        <v>3456528678</v>
      </c>
      <c r="J24" s="272">
        <f t="shared" si="3"/>
        <v>15475209529</v>
      </c>
      <c r="K24" s="272">
        <f t="shared" si="3"/>
        <v>5981931812</v>
      </c>
      <c r="L24" s="272">
        <f t="shared" si="3"/>
        <v>4761496313</v>
      </c>
    </row>
    <row r="25" spans="1:12" ht="19.5" customHeight="1">
      <c r="A25" s="282"/>
      <c r="B25" s="282"/>
      <c r="C25" s="272"/>
      <c r="D25" s="272"/>
      <c r="E25" s="272"/>
      <c r="F25" s="272"/>
      <c r="G25" s="272"/>
      <c r="H25" s="272"/>
      <c r="I25" s="272"/>
      <c r="J25" s="272"/>
      <c r="K25" s="272"/>
      <c r="L25" s="272"/>
    </row>
    <row r="26" spans="1:12" ht="19.5" customHeight="1">
      <c r="A26" s="278" t="s">
        <v>438</v>
      </c>
      <c r="B26" s="279" t="s">
        <v>672</v>
      </c>
      <c r="C26" s="272"/>
      <c r="D26" s="272"/>
      <c r="E26" s="272"/>
      <c r="F26" s="272"/>
      <c r="G26" s="272"/>
      <c r="H26" s="272"/>
      <c r="I26" s="272"/>
      <c r="J26" s="272"/>
      <c r="K26" s="272"/>
      <c r="L26" s="272"/>
    </row>
    <row r="27" spans="1:12" ht="19.5" customHeight="1">
      <c r="A27" s="282"/>
      <c r="B27" s="271" t="s">
        <v>673</v>
      </c>
      <c r="C27" s="272">
        <f>SUM(D27:L27)</f>
        <v>681912318975</v>
      </c>
      <c r="D27" s="272">
        <f t="shared" ref="D27:L27" si="4">D7-D18</f>
        <v>73947266212</v>
      </c>
      <c r="E27" s="272">
        <f t="shared" si="4"/>
        <v>9507882380</v>
      </c>
      <c r="F27" s="272">
        <f t="shared" si="4"/>
        <v>9338217791</v>
      </c>
      <c r="G27" s="272">
        <f t="shared" si="4"/>
        <v>150997750011</v>
      </c>
      <c r="H27" s="272">
        <f t="shared" si="4"/>
        <v>427448984820</v>
      </c>
      <c r="I27" s="272">
        <f t="shared" si="4"/>
        <v>0</v>
      </c>
      <c r="J27" s="272">
        <f t="shared" si="4"/>
        <v>1641164919</v>
      </c>
      <c r="K27" s="272">
        <f t="shared" si="4"/>
        <v>2793807013</v>
      </c>
      <c r="L27" s="272">
        <f t="shared" si="4"/>
        <v>6237245829</v>
      </c>
    </row>
    <row r="28" spans="1:12" ht="19.5" customHeight="1">
      <c r="A28" s="282"/>
      <c r="B28" s="271" t="s">
        <v>674</v>
      </c>
      <c r="C28" s="272">
        <f>SUM(D28:L28)</f>
        <v>726652288131</v>
      </c>
      <c r="D28" s="272">
        <f t="shared" ref="D28:L28" si="5">D15-D24</f>
        <v>68156196164</v>
      </c>
      <c r="E28" s="272">
        <f t="shared" si="5"/>
        <v>6809101106</v>
      </c>
      <c r="F28" s="272">
        <f t="shared" si="5"/>
        <v>6153721038</v>
      </c>
      <c r="G28" s="272">
        <f t="shared" si="5"/>
        <v>222004421020</v>
      </c>
      <c r="H28" s="272">
        <f t="shared" si="5"/>
        <v>413737698837</v>
      </c>
      <c r="I28" s="272">
        <f t="shared" si="5"/>
        <v>0</v>
      </c>
      <c r="J28" s="272">
        <f t="shared" si="5"/>
        <v>1219753284</v>
      </c>
      <c r="K28" s="272">
        <f t="shared" si="5"/>
        <v>2334150853</v>
      </c>
      <c r="L28" s="272">
        <f t="shared" si="5"/>
        <v>6237245829</v>
      </c>
    </row>
    <row r="29" spans="1:12" ht="19.5" customHeight="1">
      <c r="A29" s="283"/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4"/>
    </row>
    <row r="30" spans="1:12" ht="19.5" customHeight="1"/>
    <row r="31" spans="1:12" s="285" customFormat="1" ht="19.5" customHeight="1">
      <c r="B31" s="286" t="s">
        <v>675</v>
      </c>
    </row>
    <row r="32" spans="1:12" s="285" customFormat="1" ht="19.5" customHeight="1">
      <c r="B32" s="286" t="s">
        <v>676</v>
      </c>
    </row>
    <row r="33" spans="1:2" s="285" customFormat="1" ht="19.5" customHeight="1">
      <c r="B33" s="286" t="s">
        <v>677</v>
      </c>
    </row>
    <row r="34" spans="1:2" s="285" customFormat="1" ht="19.5" customHeight="1">
      <c r="B34" s="286" t="s">
        <v>678</v>
      </c>
    </row>
    <row r="35" spans="1:2" s="285" customFormat="1" ht="19.5" customHeight="1">
      <c r="B35" s="286" t="s">
        <v>679</v>
      </c>
    </row>
    <row r="36" spans="1:2" s="287" customFormat="1" ht="19.5" customHeight="1"/>
    <row r="37" spans="1:2" s="287" customFormat="1" ht="18.75" customHeight="1"/>
    <row r="38" spans="1:2" s="288" customFormat="1" ht="18.75" customHeight="1">
      <c r="A38" s="287"/>
    </row>
    <row r="39" spans="1:2" ht="18.75" customHeight="1"/>
    <row r="40" spans="1:2" ht="18.75" customHeight="1"/>
    <row r="41" spans="1:2" ht="18.75" customHeight="1"/>
    <row r="42" spans="1:2" ht="18.75" customHeight="1"/>
    <row r="43" spans="1:2" ht="18.75" customHeight="1"/>
    <row r="44" spans="1:2" ht="18.75" customHeight="1"/>
    <row r="45" spans="1:2" ht="18.75" customHeight="1"/>
    <row r="46" spans="1:2" ht="18.75" customHeight="1"/>
    <row r="47" spans="1:2" ht="18.75" customHeight="1"/>
    <row r="48" spans="1:2" ht="18.75" customHeight="1"/>
    <row r="49" ht="18.75" customHeight="1"/>
    <row r="50" ht="18.75" customHeight="1"/>
    <row r="51" ht="18.75" customHeight="1"/>
  </sheetData>
  <mergeCells count="13">
    <mergeCell ref="A3:A5"/>
    <mergeCell ref="B3:B5"/>
    <mergeCell ref="C3:C5"/>
    <mergeCell ref="D3:L3"/>
    <mergeCell ref="G4:G5"/>
    <mergeCell ref="H4:H5"/>
    <mergeCell ref="J4:J5"/>
    <mergeCell ref="L4:L5"/>
    <mergeCell ref="K4:K5"/>
    <mergeCell ref="I4:I5"/>
    <mergeCell ref="D4:D5"/>
    <mergeCell ref="E4:E5"/>
    <mergeCell ref="F4:F5"/>
  </mergeCells>
  <phoneticPr fontId="56" type="noConversion"/>
  <pageMargins left="0.27" right="0.18" top="0.8" bottom="0.26" header="0.4" footer="0.17"/>
  <pageSetup paperSize="9" scale="70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opLeftCell="B1" workbookViewId="0">
      <selection activeCell="N11" sqref="N11"/>
    </sheetView>
  </sheetViews>
  <sheetFormatPr defaultColWidth="8" defaultRowHeight="15" customHeight="1"/>
  <cols>
    <col min="1" max="1" width="4.125" style="263" customWidth="1"/>
    <col min="2" max="2" width="26.25" style="288" customWidth="1"/>
    <col min="3" max="3" width="14.625" style="290" customWidth="1"/>
    <col min="4" max="4" width="10.75" style="290" customWidth="1"/>
    <col min="5" max="5" width="8.75" style="290" customWidth="1"/>
    <col min="6" max="6" width="13" style="290" customWidth="1"/>
    <col min="7" max="7" width="13.75" style="290" customWidth="1"/>
    <col min="8" max="10" width="9.375" style="290" customWidth="1"/>
    <col min="11" max="11" width="8.375" style="290" customWidth="1"/>
    <col min="12" max="12" width="10.375" style="290" customWidth="1"/>
    <col min="13" max="16384" width="8" style="290"/>
  </cols>
  <sheetData>
    <row r="1" spans="1:11" s="263" customFormat="1" ht="18" customHeight="1">
      <c r="A1" s="258" t="s">
        <v>680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1" ht="15" customHeight="1">
      <c r="D2" s="467"/>
      <c r="E2" s="467"/>
      <c r="F2" s="291"/>
      <c r="G2" s="291"/>
      <c r="H2" s="291"/>
      <c r="I2" s="291"/>
      <c r="J2" s="467"/>
      <c r="K2" s="467"/>
    </row>
    <row r="3" spans="1:11" ht="24" customHeight="1">
      <c r="A3" s="455" t="s">
        <v>645</v>
      </c>
      <c r="B3" s="458" t="s">
        <v>646</v>
      </c>
      <c r="C3" s="455" t="s">
        <v>647</v>
      </c>
      <c r="D3" s="468" t="s">
        <v>648</v>
      </c>
      <c r="E3" s="469"/>
      <c r="F3" s="469"/>
      <c r="G3" s="469"/>
      <c r="H3" s="469"/>
      <c r="I3" s="469"/>
      <c r="J3" s="469"/>
      <c r="K3" s="470"/>
    </row>
    <row r="4" spans="1:11" ht="24" customHeight="1">
      <c r="A4" s="456"/>
      <c r="B4" s="459"/>
      <c r="C4" s="456"/>
      <c r="D4" s="464" t="s">
        <v>681</v>
      </c>
      <c r="E4" s="464" t="s">
        <v>682</v>
      </c>
      <c r="F4" s="464" t="s">
        <v>683</v>
      </c>
      <c r="G4" s="464" t="s">
        <v>653</v>
      </c>
      <c r="H4" s="464" t="s">
        <v>684</v>
      </c>
      <c r="I4" s="464" t="s">
        <v>685</v>
      </c>
      <c r="J4" s="464" t="s">
        <v>686</v>
      </c>
      <c r="K4" s="464" t="s">
        <v>687</v>
      </c>
    </row>
    <row r="5" spans="1:11" ht="24" customHeight="1">
      <c r="A5" s="457"/>
      <c r="B5" s="460"/>
      <c r="C5" s="457"/>
      <c r="D5" s="457"/>
      <c r="E5" s="457"/>
      <c r="F5" s="457"/>
      <c r="G5" s="457"/>
      <c r="H5" s="457"/>
      <c r="I5" s="457"/>
      <c r="J5" s="457"/>
      <c r="K5" s="457"/>
    </row>
    <row r="6" spans="1:11" s="294" customFormat="1" ht="18" customHeight="1">
      <c r="A6" s="292" t="s">
        <v>117</v>
      </c>
      <c r="B6" s="279" t="s">
        <v>688</v>
      </c>
      <c r="C6" s="293"/>
      <c r="D6" s="280"/>
      <c r="E6" s="280"/>
      <c r="F6" s="280"/>
      <c r="G6" s="280"/>
      <c r="H6" s="280"/>
      <c r="I6" s="280"/>
      <c r="J6" s="280"/>
      <c r="K6" s="268"/>
    </row>
    <row r="7" spans="1:11" s="297" customFormat="1" ht="18" customHeight="1">
      <c r="A7" s="295" t="s">
        <v>362</v>
      </c>
      <c r="B7" s="271" t="s">
        <v>659</v>
      </c>
      <c r="C7" s="296">
        <f t="shared" ref="C7:C13" si="0">SUM(D7:K7)</f>
        <v>66638320000</v>
      </c>
      <c r="D7" s="272">
        <f>'[76]BC nhom TSCD TTC Q3'!D8</f>
        <v>0</v>
      </c>
      <c r="E7" s="272">
        <f>'[76]BC nhom TSCD TTC Q3'!E8</f>
        <v>0</v>
      </c>
      <c r="F7" s="272">
        <f>'[76]BC nhom TSCD TTC Q3'!F8</f>
        <v>45276000000</v>
      </c>
      <c r="G7" s="272">
        <f>'[76]BC nhom TSCD TTC Q3'!G8</f>
        <v>21362320000</v>
      </c>
      <c r="H7" s="272">
        <f>'[76]BC nhom TSCD TTC Q3'!H8</f>
        <v>0</v>
      </c>
      <c r="I7" s="272">
        <f>'[76]BC nhom TSCD TTC Q3'!I8</f>
        <v>0</v>
      </c>
      <c r="J7" s="272">
        <f>'[76]BC nhom TSCD TTC Q3'!J8</f>
        <v>0</v>
      </c>
      <c r="K7" s="272">
        <f>'[76]BC nhom TSCD TTC Q3'!K8</f>
        <v>0</v>
      </c>
    </row>
    <row r="8" spans="1:11" s="263" customFormat="1" ht="18" customHeight="1">
      <c r="A8" s="298">
        <v>1</v>
      </c>
      <c r="B8" s="299" t="s">
        <v>689</v>
      </c>
      <c r="C8" s="300">
        <f t="shared" si="0"/>
        <v>0</v>
      </c>
      <c r="D8" s="275"/>
      <c r="E8" s="275"/>
      <c r="F8" s="275">
        <v>0</v>
      </c>
      <c r="G8" s="275"/>
      <c r="H8" s="275"/>
      <c r="I8" s="275"/>
      <c r="J8" s="275"/>
      <c r="K8" s="275"/>
    </row>
    <row r="9" spans="1:11" s="263" customFormat="1" ht="18" customHeight="1">
      <c r="A9" s="298">
        <v>2</v>
      </c>
      <c r="B9" s="299" t="s">
        <v>690</v>
      </c>
      <c r="C9" s="300">
        <f t="shared" si="0"/>
        <v>0</v>
      </c>
      <c r="D9" s="275"/>
      <c r="E9" s="275"/>
      <c r="F9" s="275"/>
      <c r="G9" s="275"/>
      <c r="H9" s="275"/>
      <c r="I9" s="275"/>
      <c r="J9" s="275"/>
      <c r="K9" s="275"/>
    </row>
    <row r="10" spans="1:11" s="263" customFormat="1" ht="18" customHeight="1">
      <c r="A10" s="298">
        <v>3</v>
      </c>
      <c r="B10" s="299" t="s">
        <v>691</v>
      </c>
      <c r="C10" s="300">
        <f t="shared" si="0"/>
        <v>0</v>
      </c>
      <c r="D10" s="275"/>
      <c r="E10" s="275"/>
      <c r="F10" s="275"/>
      <c r="G10" s="275"/>
      <c r="H10" s="275"/>
      <c r="I10" s="275"/>
      <c r="J10" s="275"/>
      <c r="K10" s="275"/>
    </row>
    <row r="11" spans="1:11" s="263" customFormat="1" ht="18" customHeight="1">
      <c r="A11" s="298">
        <v>4</v>
      </c>
      <c r="B11" s="299" t="s">
        <v>692</v>
      </c>
      <c r="C11" s="300">
        <f t="shared" si="0"/>
        <v>0</v>
      </c>
      <c r="D11" s="275"/>
      <c r="E11" s="275"/>
      <c r="F11" s="275"/>
      <c r="G11" s="275"/>
      <c r="H11" s="275"/>
      <c r="I11" s="275"/>
      <c r="J11" s="275"/>
      <c r="K11" s="275"/>
    </row>
    <row r="12" spans="1:11" s="263" customFormat="1" ht="20.25" customHeight="1">
      <c r="A12" s="273">
        <v>5</v>
      </c>
      <c r="B12" s="299" t="s">
        <v>693</v>
      </c>
      <c r="C12" s="275">
        <f t="shared" si="0"/>
        <v>36694138182</v>
      </c>
      <c r="D12" s="275">
        <f>'[76]BC nhom TSCD TTC Q3'!D19</f>
        <v>0</v>
      </c>
      <c r="E12" s="275">
        <f>'[76]BC nhom TSCD TTC Q3'!E19</f>
        <v>0</v>
      </c>
      <c r="F12" s="275">
        <f>'[76]BC nhom TSCD TTC Q3'!F19</f>
        <v>15331818182</v>
      </c>
      <c r="G12" s="275">
        <f>'[76]BC nhom TSCD TTC Q3'!G19</f>
        <v>21362320000</v>
      </c>
      <c r="H12" s="275">
        <f>'[76]BC nhom TSCD TTC Q3'!H19</f>
        <v>0</v>
      </c>
      <c r="I12" s="275">
        <f>'[76]BC nhom TSCD TTC Q3'!I19</f>
        <v>0</v>
      </c>
      <c r="J12" s="275">
        <f>'[76]BC nhom TSCD TTC Q3'!J19</f>
        <v>0</v>
      </c>
      <c r="K12" s="275">
        <f>'[76]BC nhom TSCD TTC Q3'!K19</f>
        <v>0</v>
      </c>
    </row>
    <row r="13" spans="1:11" s="297" customFormat="1" ht="18" customHeight="1">
      <c r="A13" s="295" t="s">
        <v>367</v>
      </c>
      <c r="B13" s="271" t="s">
        <v>668</v>
      </c>
      <c r="C13" s="296">
        <f t="shared" si="0"/>
        <v>29944181818</v>
      </c>
      <c r="D13" s="272">
        <f t="shared" ref="D13:K13" si="1">D7+D8+D9+D10-D11-D12</f>
        <v>0</v>
      </c>
      <c r="E13" s="272">
        <f t="shared" si="1"/>
        <v>0</v>
      </c>
      <c r="F13" s="272">
        <f t="shared" si="1"/>
        <v>29944181818</v>
      </c>
      <c r="G13" s="272">
        <f t="shared" si="1"/>
        <v>0</v>
      </c>
      <c r="H13" s="272">
        <f t="shared" si="1"/>
        <v>0</v>
      </c>
      <c r="I13" s="272">
        <f t="shared" si="1"/>
        <v>0</v>
      </c>
      <c r="J13" s="272">
        <f t="shared" si="1"/>
        <v>0</v>
      </c>
      <c r="K13" s="272">
        <f t="shared" si="1"/>
        <v>0</v>
      </c>
    </row>
    <row r="14" spans="1:11" s="294" customFormat="1" ht="18" customHeight="1">
      <c r="A14" s="292" t="s">
        <v>398</v>
      </c>
      <c r="B14" s="279" t="s">
        <v>694</v>
      </c>
      <c r="C14" s="293"/>
      <c r="D14" s="280"/>
      <c r="E14" s="280"/>
      <c r="F14" s="280"/>
      <c r="G14" s="280"/>
      <c r="H14" s="280"/>
      <c r="I14" s="280"/>
      <c r="J14" s="280"/>
      <c r="K14" s="280"/>
    </row>
    <row r="15" spans="1:11" s="263" customFormat="1" ht="18" customHeight="1">
      <c r="A15" s="270" t="s">
        <v>362</v>
      </c>
      <c r="B15" s="271" t="s">
        <v>659</v>
      </c>
      <c r="C15" s="296">
        <f>SUM(D15:K15)</f>
        <v>47813360571</v>
      </c>
      <c r="D15" s="272">
        <f>'[76]BC nhom TSCD TTC Q3'!D24</f>
        <v>0</v>
      </c>
      <c r="E15" s="272">
        <f>'[76]BC nhom TSCD TTC Q3'!E24</f>
        <v>0</v>
      </c>
      <c r="F15" s="272">
        <f>'[76]BC nhom TSCD TTC Q3'!F24</f>
        <v>28216398967</v>
      </c>
      <c r="G15" s="272">
        <f>'[76]BC nhom TSCD TTC Q3'!G24</f>
        <v>19596961604</v>
      </c>
      <c r="H15" s="272">
        <f>'[76]BC nhom TSCD TTC Q3'!H24</f>
        <v>0</v>
      </c>
      <c r="I15" s="272">
        <f>'[76]BC nhom TSCD TTC Q3'!I24</f>
        <v>0</v>
      </c>
      <c r="J15" s="272">
        <f>'[76]BC nhom TSCD TTC Q3'!J24</f>
        <v>0</v>
      </c>
      <c r="K15" s="272">
        <f>'[76]BC nhom TSCD TTC Q3'!K24</f>
        <v>0</v>
      </c>
    </row>
    <row r="16" spans="1:11" s="263" customFormat="1" ht="18" customHeight="1">
      <c r="A16" s="301">
        <v>1</v>
      </c>
      <c r="B16" s="299" t="s">
        <v>670</v>
      </c>
      <c r="C16" s="300">
        <f>SUM(D16:K16)</f>
        <v>6571106667</v>
      </c>
      <c r="D16" s="275">
        <f>'[76]BC nhom TSCD TTC Q3'!D27</f>
        <v>0</v>
      </c>
      <c r="E16" s="275">
        <f>'[76]BC nhom TSCD TTC Q3'!E27</f>
        <v>0</v>
      </c>
      <c r="F16" s="275">
        <f>'[76]BC nhom TSCD TTC Q3'!F27</f>
        <v>4805748271</v>
      </c>
      <c r="G16" s="275">
        <f>'[76]BC nhom TSCD TTC Q3'!G27</f>
        <v>1765358396</v>
      </c>
      <c r="H16" s="275">
        <f>'[76]BC nhom TSCD TTC Q3'!H27</f>
        <v>0</v>
      </c>
      <c r="I16" s="275">
        <f>'[76]BC nhom TSCD TTC Q3'!I27</f>
        <v>0</v>
      </c>
      <c r="J16" s="275">
        <f>'[76]BC nhom TSCD TTC Q3'!J27</f>
        <v>0</v>
      </c>
      <c r="K16" s="275">
        <f>'[76]BC nhom TSCD TTC Q3'!K27</f>
        <v>0</v>
      </c>
    </row>
    <row r="17" spans="1:11" s="297" customFormat="1" ht="18" customHeight="1">
      <c r="A17" s="273">
        <v>2</v>
      </c>
      <c r="B17" s="299" t="s">
        <v>690</v>
      </c>
      <c r="C17" s="300">
        <f>SUM(D17:K17)</f>
        <v>0</v>
      </c>
      <c r="D17" s="275"/>
      <c r="E17" s="275"/>
      <c r="F17" s="275"/>
      <c r="G17" s="275"/>
      <c r="H17" s="275"/>
      <c r="I17" s="275"/>
      <c r="J17" s="275"/>
      <c r="K17" s="275"/>
    </row>
    <row r="18" spans="1:11" s="297" customFormat="1" ht="18" customHeight="1">
      <c r="A18" s="273">
        <v>3</v>
      </c>
      <c r="B18" s="299" t="s">
        <v>691</v>
      </c>
      <c r="C18" s="300"/>
      <c r="D18" s="275"/>
      <c r="E18" s="275"/>
      <c r="F18" s="275"/>
      <c r="G18" s="275"/>
      <c r="H18" s="275"/>
      <c r="I18" s="275"/>
      <c r="J18" s="275"/>
      <c r="K18" s="275"/>
    </row>
    <row r="19" spans="1:11" s="263" customFormat="1" ht="18" customHeight="1">
      <c r="A19" s="273">
        <v>4</v>
      </c>
      <c r="B19" s="299" t="s">
        <v>692</v>
      </c>
      <c r="C19" s="300">
        <f>SUM(D19:K19)</f>
        <v>0</v>
      </c>
      <c r="D19" s="275"/>
      <c r="E19" s="275"/>
      <c r="F19" s="275"/>
      <c r="G19" s="275"/>
      <c r="H19" s="275"/>
      <c r="I19" s="275"/>
      <c r="J19" s="275"/>
      <c r="K19" s="275"/>
    </row>
    <row r="20" spans="1:11" s="263" customFormat="1" ht="18" customHeight="1">
      <c r="A20" s="273">
        <v>5</v>
      </c>
      <c r="B20" s="299" t="s">
        <v>693</v>
      </c>
      <c r="C20" s="300">
        <f>SUM(D20:K20)</f>
        <v>36694138182</v>
      </c>
      <c r="D20" s="300">
        <f>'[76]BC nhom TSCD TTC Q3'!D35</f>
        <v>0</v>
      </c>
      <c r="E20" s="300">
        <f>'[76]BC nhom TSCD TTC Q3'!E35</f>
        <v>0</v>
      </c>
      <c r="F20" s="300">
        <f>'[76]BC nhom TSCD TTC Q3'!F35</f>
        <v>15331818182</v>
      </c>
      <c r="G20" s="300">
        <f>'[76]BC nhom TSCD TTC Q3'!G35</f>
        <v>21362320000</v>
      </c>
      <c r="H20" s="300">
        <f>'[76]BC nhom TSCD TTC Q3'!H35</f>
        <v>0</v>
      </c>
      <c r="I20" s="300">
        <f>'[76]BC nhom TSCD TTC Q3'!I35</f>
        <v>0</v>
      </c>
      <c r="J20" s="300">
        <f>'[76]BC nhom TSCD TTC Q3'!J35</f>
        <v>0</v>
      </c>
      <c r="K20" s="275">
        <f>'[76]BC nhom TSCD TTC Q3'!K35</f>
        <v>0</v>
      </c>
    </row>
    <row r="21" spans="1:11" s="263" customFormat="1" ht="18" customHeight="1">
      <c r="A21" s="270" t="s">
        <v>367</v>
      </c>
      <c r="B21" s="271" t="s">
        <v>671</v>
      </c>
      <c r="C21" s="296">
        <f>SUM(D21:K21)</f>
        <v>17690329056</v>
      </c>
      <c r="D21" s="296">
        <f>D15+D16-D17-D19-D20</f>
        <v>0</v>
      </c>
      <c r="E21" s="296">
        <f>E15+E16-E17-E19-E20</f>
        <v>0</v>
      </c>
      <c r="F21" s="296">
        <f>F15+F16+F17+F18-F19-F20</f>
        <v>17690329056</v>
      </c>
      <c r="G21" s="296">
        <f>G15+G16+G17+G18-G19-G20</f>
        <v>0</v>
      </c>
      <c r="H21" s="296">
        <f>H15+H16-H17-H19-H20</f>
        <v>0</v>
      </c>
      <c r="I21" s="296">
        <f>I15+I16-I17-I19-I20</f>
        <v>0</v>
      </c>
      <c r="J21" s="296">
        <f>J15+J16-J17-J19-J20</f>
        <v>0</v>
      </c>
      <c r="K21" s="272">
        <f>K15+K16-K17-K19-K20</f>
        <v>0</v>
      </c>
    </row>
    <row r="22" spans="1:11" s="263" customFormat="1" ht="18" customHeight="1">
      <c r="A22" s="273"/>
      <c r="B22" s="302"/>
      <c r="C22" s="300"/>
      <c r="D22" s="300"/>
      <c r="E22" s="275"/>
      <c r="F22" s="275"/>
      <c r="G22" s="275"/>
      <c r="H22" s="275"/>
      <c r="I22" s="275"/>
      <c r="J22" s="275"/>
      <c r="K22" s="275"/>
    </row>
    <row r="23" spans="1:11" s="294" customFormat="1" ht="18" customHeight="1">
      <c r="A23" s="292" t="s">
        <v>438</v>
      </c>
      <c r="B23" s="279" t="s">
        <v>695</v>
      </c>
      <c r="C23" s="293"/>
      <c r="D23" s="280"/>
      <c r="E23" s="280"/>
      <c r="F23" s="280"/>
      <c r="G23" s="280"/>
      <c r="H23" s="280"/>
      <c r="I23" s="280"/>
      <c r="J23" s="280"/>
      <c r="K23" s="280"/>
    </row>
    <row r="24" spans="1:11" s="263" customFormat="1" ht="18" customHeight="1">
      <c r="A24" s="282"/>
      <c r="B24" s="271" t="s">
        <v>673</v>
      </c>
      <c r="C24" s="296">
        <f>SUM(D24:K24)</f>
        <v>18824959429</v>
      </c>
      <c r="D24" s="272">
        <f t="shared" ref="D24:K24" si="2">D7-D15</f>
        <v>0</v>
      </c>
      <c r="E24" s="272">
        <f t="shared" si="2"/>
        <v>0</v>
      </c>
      <c r="F24" s="272">
        <f t="shared" si="2"/>
        <v>17059601033</v>
      </c>
      <c r="G24" s="272">
        <f t="shared" si="2"/>
        <v>1765358396</v>
      </c>
      <c r="H24" s="272">
        <f t="shared" si="2"/>
        <v>0</v>
      </c>
      <c r="I24" s="272">
        <f t="shared" si="2"/>
        <v>0</v>
      </c>
      <c r="J24" s="272">
        <f t="shared" si="2"/>
        <v>0</v>
      </c>
      <c r="K24" s="272">
        <f t="shared" si="2"/>
        <v>0</v>
      </c>
    </row>
    <row r="25" spans="1:11" s="303" customFormat="1" ht="18" customHeight="1">
      <c r="A25" s="273"/>
      <c r="B25" s="271" t="s">
        <v>674</v>
      </c>
      <c r="C25" s="296">
        <f>SUM(D25:K25)</f>
        <v>12253852762</v>
      </c>
      <c r="D25" s="272">
        <f t="shared" ref="D25:K25" si="3">D13-D21</f>
        <v>0</v>
      </c>
      <c r="E25" s="272">
        <f t="shared" si="3"/>
        <v>0</v>
      </c>
      <c r="F25" s="272">
        <f t="shared" si="3"/>
        <v>12253852762</v>
      </c>
      <c r="G25" s="272">
        <f t="shared" si="3"/>
        <v>0</v>
      </c>
      <c r="H25" s="272">
        <f t="shared" si="3"/>
        <v>0</v>
      </c>
      <c r="I25" s="272">
        <f t="shared" si="3"/>
        <v>0</v>
      </c>
      <c r="J25" s="272">
        <f t="shared" si="3"/>
        <v>0</v>
      </c>
      <c r="K25" s="272">
        <f t="shared" si="3"/>
        <v>0</v>
      </c>
    </row>
    <row r="26" spans="1:11" s="263" customFormat="1" ht="18" customHeight="1">
      <c r="A26" s="304"/>
      <c r="B26" s="305"/>
      <c r="C26" s="306"/>
      <c r="D26" s="307"/>
      <c r="E26" s="307"/>
      <c r="F26" s="307"/>
      <c r="G26" s="307"/>
      <c r="H26" s="307"/>
      <c r="I26" s="307"/>
      <c r="J26" s="307"/>
      <c r="K26" s="307"/>
    </row>
    <row r="27" spans="1:11" s="285" customFormat="1" ht="18" customHeight="1">
      <c r="A27" s="308"/>
      <c r="B27" s="309" t="s">
        <v>696</v>
      </c>
      <c r="C27" s="308"/>
      <c r="D27" s="308"/>
      <c r="E27" s="308"/>
      <c r="F27" s="308"/>
      <c r="G27" s="308"/>
      <c r="H27" s="308"/>
      <c r="I27" s="308"/>
      <c r="J27" s="308"/>
      <c r="K27" s="308"/>
    </row>
    <row r="28" spans="1:11" s="285" customFormat="1" ht="15.75">
      <c r="A28" s="308"/>
      <c r="B28" s="465" t="s">
        <v>697</v>
      </c>
      <c r="C28" s="466"/>
      <c r="D28" s="466"/>
      <c r="E28" s="466"/>
      <c r="F28" s="466"/>
      <c r="G28" s="466"/>
      <c r="H28" s="466"/>
      <c r="I28" s="466"/>
      <c r="J28" s="466"/>
      <c r="K28" s="466"/>
    </row>
    <row r="29" spans="1:11" s="285" customFormat="1" ht="18" customHeight="1">
      <c r="A29" s="308"/>
      <c r="B29" s="309" t="s">
        <v>698</v>
      </c>
      <c r="C29" s="308"/>
      <c r="D29" s="308"/>
      <c r="E29" s="308"/>
      <c r="F29" s="308"/>
      <c r="G29" s="308"/>
      <c r="H29" s="308"/>
      <c r="I29" s="308"/>
      <c r="J29" s="308"/>
      <c r="K29" s="308"/>
    </row>
  </sheetData>
  <mergeCells count="15">
    <mergeCell ref="B28:K28"/>
    <mergeCell ref="D2:E2"/>
    <mergeCell ref="J2:K2"/>
    <mergeCell ref="A3:A5"/>
    <mergeCell ref="B3:B5"/>
    <mergeCell ref="C3:C5"/>
    <mergeCell ref="D3:K3"/>
    <mergeCell ref="D4:D5"/>
    <mergeCell ref="E4:E5"/>
    <mergeCell ref="J4:J5"/>
    <mergeCell ref="K4:K5"/>
    <mergeCell ref="F4:F5"/>
    <mergeCell ref="G4:G5"/>
    <mergeCell ref="H4:H5"/>
    <mergeCell ref="I4:I5"/>
  </mergeCells>
  <phoneticPr fontId="56" type="noConversion"/>
  <pageMargins left="0.26" right="0.22" top="0.62" bottom="0.32" header="0.17" footer="0.28000000000000003"/>
  <pageSetup paperSize="9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E32" sqref="E32"/>
    </sheetView>
  </sheetViews>
  <sheetFormatPr defaultColWidth="8" defaultRowHeight="15" customHeight="1"/>
  <cols>
    <col min="1" max="1" width="4.125" style="290" customWidth="1"/>
    <col min="2" max="2" width="26" style="288" customWidth="1"/>
    <col min="3" max="3" width="12" style="290" customWidth="1"/>
    <col min="4" max="7" width="10.25" style="290" customWidth="1"/>
    <col min="8" max="8" width="12" style="290" customWidth="1"/>
    <col min="9" max="10" width="10.25" style="290" customWidth="1"/>
    <col min="11" max="11" width="12" style="290" customWidth="1"/>
    <col min="12" max="16384" width="8" style="290"/>
  </cols>
  <sheetData>
    <row r="1" spans="1:11" s="263" customFormat="1" ht="18" customHeight="1">
      <c r="A1" s="258" t="s">
        <v>699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1" ht="15" customHeight="1">
      <c r="D2" s="467"/>
      <c r="E2" s="467"/>
      <c r="F2" s="467"/>
      <c r="G2" s="467"/>
      <c r="H2" s="467"/>
      <c r="I2" s="467"/>
      <c r="J2" s="467"/>
      <c r="K2" s="467"/>
    </row>
    <row r="3" spans="1:11" ht="24" customHeight="1">
      <c r="A3" s="472" t="s">
        <v>645</v>
      </c>
      <c r="B3" s="458" t="s">
        <v>646</v>
      </c>
      <c r="C3" s="455" t="s">
        <v>647</v>
      </c>
      <c r="D3" s="475" t="s">
        <v>648</v>
      </c>
      <c r="E3" s="476"/>
      <c r="F3" s="476"/>
      <c r="G3" s="476"/>
      <c r="H3" s="476"/>
      <c r="I3" s="476"/>
      <c r="J3" s="476"/>
      <c r="K3" s="477"/>
    </row>
    <row r="4" spans="1:11" ht="24" customHeight="1">
      <c r="A4" s="473"/>
      <c r="B4" s="459"/>
      <c r="C4" s="456"/>
      <c r="D4" s="464" t="s">
        <v>700</v>
      </c>
      <c r="E4" s="464" t="s">
        <v>701</v>
      </c>
      <c r="F4" s="464" t="s">
        <v>702</v>
      </c>
      <c r="G4" s="464" t="s">
        <v>703</v>
      </c>
      <c r="H4" s="464" t="s">
        <v>704</v>
      </c>
      <c r="I4" s="464" t="s">
        <v>705</v>
      </c>
      <c r="J4" s="464" t="s">
        <v>706</v>
      </c>
      <c r="K4" s="464" t="s">
        <v>707</v>
      </c>
    </row>
    <row r="5" spans="1:11" ht="24" customHeight="1">
      <c r="A5" s="474"/>
      <c r="B5" s="460"/>
      <c r="C5" s="457"/>
      <c r="D5" s="471"/>
      <c r="E5" s="471"/>
      <c r="F5" s="471"/>
      <c r="G5" s="471"/>
      <c r="H5" s="471"/>
      <c r="I5" s="471"/>
      <c r="J5" s="471"/>
      <c r="K5" s="471"/>
    </row>
    <row r="6" spans="1:11" s="310" customFormat="1" ht="18" customHeight="1">
      <c r="A6" s="292" t="s">
        <v>117</v>
      </c>
      <c r="B6" s="279" t="s">
        <v>708</v>
      </c>
      <c r="C6" s="293"/>
      <c r="D6" s="280"/>
      <c r="E6" s="280"/>
      <c r="F6" s="280"/>
      <c r="G6" s="280"/>
      <c r="H6" s="280"/>
      <c r="I6" s="280"/>
      <c r="J6" s="280"/>
      <c r="K6" s="280"/>
    </row>
    <row r="7" spans="1:11" s="311" customFormat="1" ht="18" customHeight="1">
      <c r="A7" s="282"/>
      <c r="B7" s="271" t="s">
        <v>659</v>
      </c>
      <c r="C7" s="272">
        <f t="shared" ref="C7:C14" si="0">SUM(D7:K7)</f>
        <v>826933200</v>
      </c>
      <c r="D7" s="272">
        <f>'[76]BC nhom TSCD VH Q3'!D7</f>
        <v>0</v>
      </c>
      <c r="E7" s="272">
        <f>'[76]BC nhom TSCD VH Q3'!E7</f>
        <v>0</v>
      </c>
      <c r="F7" s="272">
        <f>'[76]BC nhom TSCD VH Q3'!F7</f>
        <v>0</v>
      </c>
      <c r="G7" s="272">
        <f>'[76]BC nhom TSCD VH Q3'!G7</f>
        <v>0</v>
      </c>
      <c r="H7" s="272">
        <f>'[76]BC nhom TSCD VH Q3'!H7</f>
        <v>826933200</v>
      </c>
      <c r="I7" s="272">
        <f>'[76]BC nhom TSCD VH Q3'!I7</f>
        <v>0</v>
      </c>
      <c r="J7" s="272">
        <f>'[76]BC nhom TSCD VH Q3'!J7</f>
        <v>0</v>
      </c>
      <c r="K7" s="272">
        <f>'[76]BC nhom TSCD VH Q3'!K7</f>
        <v>0</v>
      </c>
    </row>
    <row r="8" spans="1:11" ht="18" customHeight="1">
      <c r="A8" s="273">
        <v>1</v>
      </c>
      <c r="B8" s="299" t="s">
        <v>709</v>
      </c>
      <c r="C8" s="275">
        <f t="shared" si="0"/>
        <v>0</v>
      </c>
      <c r="D8" s="275"/>
      <c r="E8" s="275"/>
      <c r="F8" s="275"/>
      <c r="G8" s="275"/>
      <c r="H8" s="275"/>
      <c r="I8" s="275"/>
      <c r="J8" s="275"/>
      <c r="K8" s="275"/>
    </row>
    <row r="9" spans="1:11" ht="18" customHeight="1">
      <c r="A9" s="273">
        <v>2</v>
      </c>
      <c r="B9" s="299" t="s">
        <v>710</v>
      </c>
      <c r="C9" s="275">
        <f t="shared" si="0"/>
        <v>0</v>
      </c>
      <c r="D9" s="275"/>
      <c r="E9" s="275"/>
      <c r="F9" s="275"/>
      <c r="G9" s="275"/>
      <c r="H9" s="275"/>
      <c r="I9" s="275"/>
      <c r="J9" s="275"/>
      <c r="K9" s="275"/>
    </row>
    <row r="10" spans="1:11" ht="18" customHeight="1">
      <c r="A10" s="273">
        <v>3</v>
      </c>
      <c r="B10" s="299" t="s">
        <v>711</v>
      </c>
      <c r="C10" s="275">
        <f t="shared" si="0"/>
        <v>0</v>
      </c>
      <c r="D10" s="275"/>
      <c r="E10" s="275"/>
      <c r="F10" s="275"/>
      <c r="G10" s="275"/>
      <c r="H10" s="275"/>
      <c r="I10" s="275"/>
      <c r="J10" s="275"/>
      <c r="K10" s="275"/>
    </row>
    <row r="11" spans="1:11" ht="18" customHeight="1">
      <c r="A11" s="273">
        <v>4</v>
      </c>
      <c r="B11" s="299" t="s">
        <v>691</v>
      </c>
      <c r="C11" s="275">
        <f t="shared" si="0"/>
        <v>0</v>
      </c>
      <c r="D11" s="275"/>
      <c r="E11" s="275"/>
      <c r="F11" s="275"/>
      <c r="G11" s="275"/>
      <c r="H11" s="275"/>
      <c r="I11" s="275"/>
      <c r="J11" s="275"/>
      <c r="K11" s="275"/>
    </row>
    <row r="12" spans="1:11" ht="18" customHeight="1">
      <c r="A12" s="273">
        <v>5</v>
      </c>
      <c r="B12" s="299" t="s">
        <v>666</v>
      </c>
      <c r="C12" s="275">
        <f t="shared" si="0"/>
        <v>0</v>
      </c>
      <c r="D12" s="275"/>
      <c r="E12" s="275"/>
      <c r="F12" s="275"/>
      <c r="G12" s="275"/>
      <c r="H12" s="275"/>
      <c r="I12" s="275"/>
      <c r="J12" s="275"/>
      <c r="K12" s="275"/>
    </row>
    <row r="13" spans="1:11" ht="18" customHeight="1">
      <c r="A13" s="273">
        <v>6</v>
      </c>
      <c r="B13" s="299" t="s">
        <v>712</v>
      </c>
      <c r="C13" s="275">
        <f t="shared" si="0"/>
        <v>0</v>
      </c>
      <c r="D13" s="275"/>
      <c r="E13" s="275"/>
      <c r="F13" s="275"/>
      <c r="G13" s="275"/>
      <c r="H13" s="275"/>
      <c r="I13" s="275"/>
      <c r="J13" s="275"/>
      <c r="K13" s="275">
        <f>'[76]BC nhom TSCD VH Q3'!K32</f>
        <v>0</v>
      </c>
    </row>
    <row r="14" spans="1:11" s="311" customFormat="1" ht="18" customHeight="1">
      <c r="A14" s="282"/>
      <c r="B14" s="271" t="s">
        <v>668</v>
      </c>
      <c r="C14" s="272">
        <f t="shared" si="0"/>
        <v>826933200</v>
      </c>
      <c r="D14" s="272">
        <f t="shared" ref="D14:K14" si="1">D7+D8+D9+D10+D11-D12-D13</f>
        <v>0</v>
      </c>
      <c r="E14" s="272">
        <f t="shared" si="1"/>
        <v>0</v>
      </c>
      <c r="F14" s="272">
        <f t="shared" si="1"/>
        <v>0</v>
      </c>
      <c r="G14" s="272">
        <f t="shared" si="1"/>
        <v>0</v>
      </c>
      <c r="H14" s="272">
        <f t="shared" si="1"/>
        <v>826933200</v>
      </c>
      <c r="I14" s="272">
        <f t="shared" si="1"/>
        <v>0</v>
      </c>
      <c r="J14" s="272">
        <f t="shared" si="1"/>
        <v>0</v>
      </c>
      <c r="K14" s="272">
        <f t="shared" si="1"/>
        <v>0</v>
      </c>
    </row>
    <row r="15" spans="1:11" ht="18" customHeight="1">
      <c r="A15" s="273"/>
      <c r="B15" s="302"/>
      <c r="C15" s="275"/>
      <c r="D15" s="275"/>
      <c r="E15" s="275"/>
      <c r="F15" s="275"/>
      <c r="G15" s="275"/>
      <c r="H15" s="275"/>
      <c r="I15" s="275"/>
      <c r="J15" s="275"/>
      <c r="K15" s="275"/>
    </row>
    <row r="16" spans="1:11" s="310" customFormat="1" ht="18" customHeight="1">
      <c r="A16" s="292" t="s">
        <v>398</v>
      </c>
      <c r="B16" s="279" t="s">
        <v>669</v>
      </c>
      <c r="C16" s="293"/>
      <c r="D16" s="280"/>
      <c r="E16" s="280"/>
      <c r="F16" s="280"/>
      <c r="G16" s="280"/>
      <c r="H16" s="280"/>
      <c r="I16" s="280"/>
      <c r="J16" s="280"/>
      <c r="K16" s="280"/>
    </row>
    <row r="17" spans="1:11" ht="18" customHeight="1">
      <c r="A17" s="282"/>
      <c r="B17" s="271" t="s">
        <v>659</v>
      </c>
      <c r="C17" s="272">
        <f t="shared" ref="C17:C22" si="2">SUM(D17:K17)</f>
        <v>735264558</v>
      </c>
      <c r="D17" s="272">
        <f>'[76]BC nhom TSCD VH Q3'!D45</f>
        <v>0</v>
      </c>
      <c r="E17" s="272">
        <f>'[76]BC nhom TSCD VH Q3'!E45</f>
        <v>0</v>
      </c>
      <c r="F17" s="272">
        <f>'[76]BC nhom TSCD VH Q3'!F45</f>
        <v>0</v>
      </c>
      <c r="G17" s="272">
        <f>'[76]BC nhom TSCD VH Q3'!G45</f>
        <v>0</v>
      </c>
      <c r="H17" s="272">
        <f>'[76]BC nhom TSCD VH Q3'!H45</f>
        <v>735264558</v>
      </c>
      <c r="I17" s="272">
        <f>'[76]BC nhom TSCD VH Q3'!I45</f>
        <v>0</v>
      </c>
      <c r="J17" s="272">
        <f>'[76]BC nhom TSCD VH Q3'!J45</f>
        <v>0</v>
      </c>
      <c r="K17" s="272">
        <f>'[76]BC nhom TSCD VH Q3'!K45</f>
        <v>0</v>
      </c>
    </row>
    <row r="18" spans="1:11" ht="18" customHeight="1">
      <c r="A18" s="273">
        <v>1</v>
      </c>
      <c r="B18" s="299" t="s">
        <v>670</v>
      </c>
      <c r="C18" s="275">
        <f t="shared" si="2"/>
        <v>68751486</v>
      </c>
      <c r="D18" s="275">
        <f>'[76]BC nhom TSCD VH Q3'!D53</f>
        <v>0</v>
      </c>
      <c r="E18" s="275">
        <f>'[76]BC nhom TSCD VH Q3'!E53</f>
        <v>0</v>
      </c>
      <c r="F18" s="275">
        <f>'[76]BC nhom TSCD VH Q3'!F53</f>
        <v>0</v>
      </c>
      <c r="G18" s="275">
        <f>'[76]BC nhom TSCD VH Q3'!G53</f>
        <v>0</v>
      </c>
      <c r="H18" s="275">
        <f>'[76]BC nhom TSCD VH Q3'!H53</f>
        <v>68751486</v>
      </c>
      <c r="I18" s="275">
        <f>'[76]BC nhom TSCD VH Q3'!I53</f>
        <v>0</v>
      </c>
      <c r="J18" s="275">
        <f>'[76]BC nhom TSCD VH Q3'!J53</f>
        <v>0</v>
      </c>
      <c r="K18" s="275">
        <f>'[76]BC nhom TSCD VH Q3'!K53</f>
        <v>0</v>
      </c>
    </row>
    <row r="19" spans="1:11" ht="18" customHeight="1">
      <c r="A19" s="273">
        <v>2</v>
      </c>
      <c r="B19" s="299" t="s">
        <v>691</v>
      </c>
      <c r="C19" s="275">
        <f t="shared" si="2"/>
        <v>0</v>
      </c>
      <c r="D19" s="275"/>
      <c r="E19" s="275"/>
      <c r="F19" s="275"/>
      <c r="G19" s="275"/>
      <c r="H19" s="275"/>
      <c r="I19" s="275"/>
      <c r="J19" s="275"/>
      <c r="K19" s="275"/>
    </row>
    <row r="20" spans="1:11" ht="18" customHeight="1">
      <c r="A20" s="273">
        <v>3</v>
      </c>
      <c r="B20" s="299" t="s">
        <v>666</v>
      </c>
      <c r="C20" s="275">
        <f t="shared" si="2"/>
        <v>0</v>
      </c>
      <c r="D20" s="275"/>
      <c r="E20" s="275"/>
      <c r="F20" s="275"/>
      <c r="G20" s="275"/>
      <c r="H20" s="275"/>
      <c r="I20" s="275"/>
      <c r="J20" s="275"/>
      <c r="K20" s="275"/>
    </row>
    <row r="21" spans="1:11" ht="18" customHeight="1">
      <c r="A21" s="273">
        <v>4</v>
      </c>
      <c r="B21" s="299" t="s">
        <v>712</v>
      </c>
      <c r="C21" s="275">
        <f t="shared" si="2"/>
        <v>0</v>
      </c>
      <c r="D21" s="275"/>
      <c r="E21" s="275"/>
      <c r="F21" s="275"/>
      <c r="G21" s="275"/>
      <c r="H21" s="275"/>
      <c r="I21" s="275"/>
      <c r="J21" s="275"/>
      <c r="K21" s="275">
        <f>'[76]BC nhom TSCD VH Q3'!K65</f>
        <v>0</v>
      </c>
    </row>
    <row r="22" spans="1:11" ht="18" customHeight="1">
      <c r="A22" s="282"/>
      <c r="B22" s="271" t="s">
        <v>668</v>
      </c>
      <c r="C22" s="272">
        <f t="shared" si="2"/>
        <v>804016044</v>
      </c>
      <c r="D22" s="272">
        <f t="shared" ref="D22:K22" si="3">D17+D18+D19-D20-D21</f>
        <v>0</v>
      </c>
      <c r="E22" s="272">
        <f t="shared" si="3"/>
        <v>0</v>
      </c>
      <c r="F22" s="272">
        <f t="shared" si="3"/>
        <v>0</v>
      </c>
      <c r="G22" s="272">
        <f t="shared" si="3"/>
        <v>0</v>
      </c>
      <c r="H22" s="272">
        <f t="shared" si="3"/>
        <v>804016044</v>
      </c>
      <c r="I22" s="272">
        <f t="shared" si="3"/>
        <v>0</v>
      </c>
      <c r="J22" s="272">
        <f t="shared" si="3"/>
        <v>0</v>
      </c>
      <c r="K22" s="272">
        <f t="shared" si="3"/>
        <v>0</v>
      </c>
    </row>
    <row r="23" spans="1:11" ht="18" customHeight="1">
      <c r="A23" s="273"/>
      <c r="B23" s="302"/>
      <c r="C23" s="275"/>
      <c r="D23" s="275"/>
      <c r="E23" s="275"/>
      <c r="F23" s="275"/>
      <c r="G23" s="275"/>
      <c r="H23" s="275"/>
      <c r="I23" s="275"/>
      <c r="J23" s="275"/>
      <c r="K23" s="275"/>
    </row>
    <row r="24" spans="1:11" s="310" customFormat="1" ht="18" customHeight="1">
      <c r="A24" s="292" t="s">
        <v>438</v>
      </c>
      <c r="B24" s="279" t="s">
        <v>713</v>
      </c>
      <c r="C24" s="293"/>
      <c r="D24" s="280"/>
      <c r="E24" s="280"/>
      <c r="F24" s="280"/>
      <c r="G24" s="280"/>
      <c r="H24" s="280"/>
      <c r="I24" s="280"/>
      <c r="J24" s="280"/>
      <c r="K24" s="280"/>
    </row>
    <row r="25" spans="1:11" s="311" customFormat="1" ht="18" customHeight="1">
      <c r="A25" s="282">
        <v>1</v>
      </c>
      <c r="B25" s="271" t="s">
        <v>673</v>
      </c>
      <c r="C25" s="272">
        <f>SUM(D25:K25)</f>
        <v>91668642</v>
      </c>
      <c r="D25" s="272">
        <f t="shared" ref="D25:K25" si="4">D7-D17</f>
        <v>0</v>
      </c>
      <c r="E25" s="272">
        <f t="shared" si="4"/>
        <v>0</v>
      </c>
      <c r="F25" s="272">
        <f t="shared" si="4"/>
        <v>0</v>
      </c>
      <c r="G25" s="272">
        <f t="shared" si="4"/>
        <v>0</v>
      </c>
      <c r="H25" s="272">
        <f t="shared" si="4"/>
        <v>91668642</v>
      </c>
      <c r="I25" s="272">
        <f t="shared" si="4"/>
        <v>0</v>
      </c>
      <c r="J25" s="272">
        <f t="shared" si="4"/>
        <v>0</v>
      </c>
      <c r="K25" s="272">
        <f t="shared" si="4"/>
        <v>0</v>
      </c>
    </row>
    <row r="26" spans="1:11" s="311" customFormat="1" ht="18" customHeight="1">
      <c r="A26" s="282">
        <v>2</v>
      </c>
      <c r="B26" s="271" t="s">
        <v>674</v>
      </c>
      <c r="C26" s="272">
        <f>SUM(D26:K26)</f>
        <v>22917156</v>
      </c>
      <c r="D26" s="272">
        <f t="shared" ref="D26:K26" si="5">D14-D22</f>
        <v>0</v>
      </c>
      <c r="E26" s="272">
        <f t="shared" si="5"/>
        <v>0</v>
      </c>
      <c r="F26" s="272">
        <f t="shared" si="5"/>
        <v>0</v>
      </c>
      <c r="G26" s="272">
        <f t="shared" si="5"/>
        <v>0</v>
      </c>
      <c r="H26" s="272">
        <f t="shared" si="5"/>
        <v>22917156</v>
      </c>
      <c r="I26" s="272">
        <f t="shared" si="5"/>
        <v>0</v>
      </c>
      <c r="J26" s="272">
        <f t="shared" si="5"/>
        <v>0</v>
      </c>
      <c r="K26" s="272">
        <f t="shared" si="5"/>
        <v>0</v>
      </c>
    </row>
    <row r="27" spans="1:11" ht="18" customHeight="1">
      <c r="A27" s="283"/>
      <c r="B27" s="312"/>
      <c r="C27" s="284"/>
      <c r="D27" s="284"/>
      <c r="E27" s="284"/>
      <c r="F27" s="284"/>
      <c r="G27" s="284"/>
      <c r="H27" s="284"/>
      <c r="I27" s="284"/>
      <c r="J27" s="284"/>
      <c r="K27" s="284"/>
    </row>
    <row r="28" spans="1:11" ht="12" customHeight="1">
      <c r="A28" s="263"/>
      <c r="B28" s="287"/>
      <c r="C28" s="263"/>
      <c r="D28" s="263"/>
      <c r="E28" s="263"/>
      <c r="F28" s="263"/>
      <c r="G28" s="263"/>
      <c r="H28" s="263"/>
      <c r="I28" s="263"/>
      <c r="J28" s="263"/>
      <c r="K28" s="263"/>
    </row>
    <row r="29" spans="1:11" s="314" customFormat="1" ht="18" customHeight="1">
      <c r="A29" s="313"/>
      <c r="B29" s="286" t="s">
        <v>714</v>
      </c>
      <c r="C29" s="313"/>
      <c r="D29" s="313"/>
      <c r="E29" s="313"/>
      <c r="F29" s="313"/>
      <c r="G29" s="313"/>
      <c r="H29" s="313"/>
      <c r="I29" s="313"/>
      <c r="J29" s="313"/>
      <c r="K29" s="313"/>
    </row>
    <row r="30" spans="1:11" ht="15" customHeight="1">
      <c r="A30" s="263"/>
      <c r="B30" s="287"/>
      <c r="C30" s="263"/>
      <c r="D30" s="263"/>
      <c r="E30" s="263"/>
      <c r="F30" s="263"/>
      <c r="G30" s="263"/>
      <c r="H30" s="263"/>
      <c r="I30" s="263"/>
      <c r="J30" s="263"/>
      <c r="K30" s="263"/>
    </row>
    <row r="31" spans="1:11" ht="15" customHeight="1">
      <c r="A31" s="263"/>
      <c r="B31" s="287"/>
      <c r="C31" s="263"/>
      <c r="D31" s="263"/>
      <c r="E31" s="263"/>
      <c r="F31" s="263"/>
      <c r="G31" s="263"/>
      <c r="H31" s="263"/>
      <c r="I31" s="263"/>
      <c r="J31" s="263"/>
      <c r="K31" s="263"/>
    </row>
  </sheetData>
  <mergeCells count="13">
    <mergeCell ref="G4:G5"/>
    <mergeCell ref="H4:H5"/>
    <mergeCell ref="I4:I5"/>
    <mergeCell ref="D2:K2"/>
    <mergeCell ref="A3:A5"/>
    <mergeCell ref="B3:B5"/>
    <mergeCell ref="C3:C5"/>
    <mergeCell ref="D3:K3"/>
    <mergeCell ref="D4:D5"/>
    <mergeCell ref="E4:E5"/>
    <mergeCell ref="J4:J5"/>
    <mergeCell ref="K4:K5"/>
    <mergeCell ref="F4:F5"/>
  </mergeCells>
  <phoneticPr fontId="56" type="noConversion"/>
  <pageMargins left="0.22" right="0.2" top="0.61" bottom="0.36" header="0.5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2"/>
  <sheetViews>
    <sheetView topLeftCell="E1" zoomScale="115" workbookViewId="0">
      <selection activeCell="J15" sqref="J15"/>
    </sheetView>
  </sheetViews>
  <sheetFormatPr defaultRowHeight="12.75"/>
  <cols>
    <col min="1" max="1" width="23.875" style="3" customWidth="1"/>
    <col min="2" max="2" width="12.625" style="3" bestFit="1" customWidth="1"/>
    <col min="3" max="3" width="10.125" style="3" customWidth="1"/>
    <col min="4" max="4" width="11.625" style="3" customWidth="1"/>
    <col min="5" max="5" width="10.5" style="3" customWidth="1"/>
    <col min="6" max="9" width="11.625" style="3" customWidth="1"/>
    <col min="10" max="10" width="12.625" style="3" bestFit="1" customWidth="1"/>
    <col min="11" max="11" width="27.375" style="3" customWidth="1"/>
    <col min="12" max="16384" width="9" style="3"/>
  </cols>
  <sheetData>
    <row r="1" spans="1:11" ht="15" customHeight="1">
      <c r="A1" s="2" t="s">
        <v>264</v>
      </c>
      <c r="B1" s="1"/>
      <c r="C1" s="1"/>
      <c r="D1" s="1"/>
    </row>
    <row r="2" spans="1:11" ht="15" customHeight="1">
      <c r="A2" s="4" t="s">
        <v>275</v>
      </c>
      <c r="B2" s="1"/>
      <c r="C2" s="1"/>
      <c r="D2" s="1"/>
    </row>
    <row r="3" spans="1:11" ht="15" customHeight="1"/>
    <row r="4" spans="1:11" s="7" customFormat="1" ht="45" customHeight="1">
      <c r="A4" s="5"/>
      <c r="B4" s="6" t="s">
        <v>265</v>
      </c>
      <c r="C4" s="6" t="s">
        <v>266</v>
      </c>
      <c r="D4" s="6" t="s">
        <v>267</v>
      </c>
      <c r="E4" s="6" t="s">
        <v>268</v>
      </c>
      <c r="F4" s="6" t="s">
        <v>269</v>
      </c>
      <c r="G4" s="6" t="s">
        <v>270</v>
      </c>
      <c r="H4" s="30" t="s">
        <v>271</v>
      </c>
      <c r="I4" s="6" t="s">
        <v>272</v>
      </c>
      <c r="J4" s="6" t="s">
        <v>8</v>
      </c>
    </row>
    <row r="5" spans="1:11" s="7" customFormat="1" ht="15" customHeight="1">
      <c r="A5" s="8" t="s">
        <v>117</v>
      </c>
      <c r="B5" s="9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/>
    </row>
    <row r="6" spans="1:11" s="7" customFormat="1" ht="15" customHeight="1">
      <c r="A6" s="10" t="s">
        <v>118</v>
      </c>
      <c r="B6" s="32">
        <f>129986940000+122098459863</f>
        <v>252085399863</v>
      </c>
      <c r="C6" s="33"/>
      <c r="D6" s="33"/>
      <c r="E6" s="34"/>
      <c r="F6" s="33"/>
      <c r="G6" s="32"/>
      <c r="H6" s="32">
        <f>40414242821+17873443125</f>
        <v>58287685946</v>
      </c>
      <c r="I6" s="32"/>
      <c r="J6" s="32">
        <f>B6+C6+D6+E6+F6+G6+H6+I6</f>
        <v>310373085809</v>
      </c>
    </row>
    <row r="7" spans="1:11" s="7" customFormat="1" ht="15" customHeight="1">
      <c r="A7" s="22" t="s">
        <v>119</v>
      </c>
      <c r="B7" s="34"/>
      <c r="C7" s="34"/>
      <c r="D7" s="34"/>
      <c r="E7" s="34"/>
      <c r="F7" s="34"/>
      <c r="G7" s="34"/>
      <c r="H7" s="34"/>
      <c r="I7" s="34"/>
      <c r="J7" s="33">
        <f t="shared" ref="J7:J19" si="0">B7+C7+D7+E7+F7+G7+H7+I7</f>
        <v>0</v>
      </c>
    </row>
    <row r="8" spans="1:11" s="7" customFormat="1" ht="15" customHeight="1">
      <c r="A8" s="22" t="s">
        <v>120</v>
      </c>
      <c r="B8" s="34"/>
      <c r="C8" s="34"/>
      <c r="D8" s="34"/>
      <c r="E8" s="34"/>
      <c r="F8" s="34"/>
      <c r="G8" s="34"/>
      <c r="H8" s="3"/>
      <c r="I8" s="34"/>
      <c r="J8" s="33">
        <f t="shared" si="0"/>
        <v>0</v>
      </c>
    </row>
    <row r="9" spans="1:11" s="7" customFormat="1" ht="15" customHeight="1">
      <c r="A9" s="22" t="s">
        <v>121</v>
      </c>
      <c r="B9" s="34">
        <v>16658809065</v>
      </c>
      <c r="C9" s="34"/>
      <c r="D9" s="34"/>
      <c r="E9" s="34"/>
      <c r="F9" s="34"/>
      <c r="G9" s="34"/>
      <c r="H9" s="34">
        <f>17873443125+9061191974</f>
        <v>26934635099</v>
      </c>
      <c r="I9" s="34"/>
      <c r="J9" s="33">
        <f t="shared" si="0"/>
        <v>43593444164</v>
      </c>
    </row>
    <row r="10" spans="1:11" s="7" customFormat="1" ht="15" customHeight="1">
      <c r="A10" s="22" t="s">
        <v>122</v>
      </c>
      <c r="B10" s="34"/>
      <c r="C10" s="34"/>
      <c r="D10" s="34"/>
      <c r="E10" s="34"/>
      <c r="F10" s="34"/>
      <c r="G10" s="34"/>
      <c r="H10" s="34"/>
      <c r="I10" s="34"/>
      <c r="J10" s="33">
        <f t="shared" si="0"/>
        <v>0</v>
      </c>
      <c r="K10" s="12"/>
    </row>
    <row r="11" spans="1:11" s="7" customFormat="1" ht="15" customHeight="1">
      <c r="A11" s="23" t="s">
        <v>123</v>
      </c>
      <c r="B11" s="35"/>
      <c r="C11" s="35"/>
      <c r="D11" s="35"/>
      <c r="E11" s="35"/>
      <c r="F11" s="35"/>
      <c r="G11" s="35"/>
      <c r="H11" s="35"/>
      <c r="I11" s="35"/>
      <c r="J11" s="33">
        <f t="shared" si="0"/>
        <v>0</v>
      </c>
    </row>
    <row r="12" spans="1:11" s="7" customFormat="1" ht="15" customHeight="1">
      <c r="A12" s="24" t="s">
        <v>124</v>
      </c>
      <c r="B12" s="36"/>
      <c r="C12" s="36"/>
      <c r="D12" s="36"/>
      <c r="E12" s="36"/>
      <c r="F12" s="36"/>
      <c r="G12" s="34"/>
      <c r="H12" s="36">
        <f>19137611613+17873443125</f>
        <v>37011054738</v>
      </c>
      <c r="I12" s="36"/>
      <c r="J12" s="37">
        <f t="shared" si="0"/>
        <v>37011054738</v>
      </c>
    </row>
    <row r="13" spans="1:11" s="7" customFormat="1" ht="15" customHeight="1">
      <c r="A13" s="15" t="s">
        <v>273</v>
      </c>
      <c r="B13" s="38">
        <f>B6+B9</f>
        <v>268744208928</v>
      </c>
      <c r="C13" s="38"/>
      <c r="D13" s="38"/>
      <c r="E13" s="38"/>
      <c r="F13" s="38"/>
      <c r="G13" s="38"/>
      <c r="H13" s="38">
        <f>H6+H9-H12</f>
        <v>48211266307</v>
      </c>
      <c r="I13" s="38">
        <f>I6+I9-I12</f>
        <v>0</v>
      </c>
      <c r="J13" s="38">
        <f>J6+J9-J12</f>
        <v>316955475235</v>
      </c>
      <c r="K13" s="16"/>
    </row>
    <row r="14" spans="1:11" s="7" customFormat="1" ht="15" customHeight="1">
      <c r="A14" s="11" t="s">
        <v>125</v>
      </c>
      <c r="B14" s="39"/>
      <c r="C14" s="39"/>
      <c r="D14" s="39"/>
      <c r="E14" s="39"/>
      <c r="F14" s="39"/>
      <c r="G14" s="40"/>
      <c r="H14" s="40"/>
      <c r="I14" s="41"/>
      <c r="J14" s="33">
        <f t="shared" si="0"/>
        <v>0</v>
      </c>
      <c r="K14" s="16"/>
    </row>
    <row r="15" spans="1:11" s="7" customFormat="1" ht="15" customHeight="1">
      <c r="A15" s="11" t="s">
        <v>126</v>
      </c>
      <c r="B15" s="42"/>
      <c r="C15" s="42"/>
      <c r="D15" s="42"/>
      <c r="E15" s="42"/>
      <c r="F15" s="42"/>
      <c r="G15" s="33"/>
      <c r="H15" s="33">
        <v>10887961009</v>
      </c>
      <c r="I15" s="42"/>
      <c r="J15" s="33">
        <f t="shared" si="0"/>
        <v>10887961009</v>
      </c>
      <c r="K15" s="16"/>
    </row>
    <row r="16" spans="1:11" s="7" customFormat="1" ht="15" customHeight="1">
      <c r="A16" s="11" t="s">
        <v>127</v>
      </c>
      <c r="B16" s="33">
        <v>5468300000</v>
      </c>
      <c r="C16" s="33"/>
      <c r="D16" s="42"/>
      <c r="E16" s="42"/>
      <c r="F16" s="42"/>
      <c r="G16" s="42"/>
      <c r="H16" s="43"/>
      <c r="I16" s="33"/>
      <c r="J16" s="33">
        <f>B16+C16+D16+E16+F16+G16+H16+I16</f>
        <v>5468300000</v>
      </c>
      <c r="K16" s="16"/>
    </row>
    <row r="17" spans="1:11" s="7" customFormat="1" ht="15" customHeight="1">
      <c r="A17" s="11" t="s">
        <v>128</v>
      </c>
      <c r="B17" s="42"/>
      <c r="C17" s="33"/>
      <c r="D17" s="42"/>
      <c r="E17" s="42"/>
      <c r="F17" s="42"/>
      <c r="G17" s="33"/>
      <c r="H17" s="33">
        <v>5468300000</v>
      </c>
      <c r="I17" s="42"/>
      <c r="J17" s="33">
        <f t="shared" si="0"/>
        <v>5468300000</v>
      </c>
    </row>
    <row r="18" spans="1:11" s="7" customFormat="1" ht="15" customHeight="1">
      <c r="A18" s="13" t="s">
        <v>129</v>
      </c>
      <c r="B18" s="44"/>
      <c r="C18" s="44"/>
      <c r="D18" s="44"/>
      <c r="E18" s="44"/>
      <c r="F18" s="44"/>
      <c r="G18" s="35"/>
      <c r="H18" s="35"/>
      <c r="I18" s="44"/>
      <c r="J18" s="33">
        <f t="shared" si="0"/>
        <v>0</v>
      </c>
    </row>
    <row r="19" spans="1:11" s="7" customFormat="1" ht="15" customHeight="1">
      <c r="A19" s="14" t="s">
        <v>124</v>
      </c>
      <c r="B19" s="45"/>
      <c r="C19" s="45"/>
      <c r="D19" s="45"/>
      <c r="E19" s="45"/>
      <c r="F19" s="45"/>
      <c r="G19" s="36"/>
      <c r="H19" s="36"/>
      <c r="I19" s="45"/>
      <c r="J19" s="37">
        <f t="shared" si="0"/>
        <v>0</v>
      </c>
    </row>
    <row r="20" spans="1:11" s="7" customFormat="1" ht="15" customHeight="1">
      <c r="A20" s="25" t="s">
        <v>274</v>
      </c>
      <c r="B20" s="38">
        <f>B13+B16-B17</f>
        <v>274212508928</v>
      </c>
      <c r="C20" s="46">
        <f t="shared" ref="C20:I20" si="1">C13+C16-C17</f>
        <v>0</v>
      </c>
      <c r="D20" s="46">
        <f t="shared" si="1"/>
        <v>0</v>
      </c>
      <c r="E20" s="46">
        <f t="shared" si="1"/>
        <v>0</v>
      </c>
      <c r="F20" s="46">
        <f t="shared" si="1"/>
        <v>0</v>
      </c>
      <c r="G20" s="46">
        <f t="shared" si="1"/>
        <v>0</v>
      </c>
      <c r="H20" s="38">
        <f>H13+H16-H17+H15</f>
        <v>53630927316</v>
      </c>
      <c r="I20" s="38">
        <f t="shared" si="1"/>
        <v>0</v>
      </c>
      <c r="J20" s="38">
        <f>J13+J15+J16-J17</f>
        <v>327843436244</v>
      </c>
    </row>
    <row r="21" spans="1:11" s="7" customFormat="1" ht="15" customHeight="1">
      <c r="A21" s="26"/>
      <c r="B21" s="47"/>
      <c r="C21" s="47"/>
      <c r="D21" s="47"/>
      <c r="E21" s="47"/>
      <c r="F21" s="47"/>
      <c r="G21" s="47"/>
      <c r="H21" s="47"/>
      <c r="I21" s="48"/>
      <c r="J21" s="48"/>
      <c r="K21" s="16"/>
    </row>
    <row r="22" spans="1:11" ht="15" customHeight="1">
      <c r="A22" s="18" t="s">
        <v>276</v>
      </c>
      <c r="G22" s="479" t="s">
        <v>130</v>
      </c>
      <c r="H22" s="479"/>
      <c r="I22" s="479" t="s">
        <v>7</v>
      </c>
      <c r="J22" s="479"/>
      <c r="K22" s="17"/>
    </row>
    <row r="23" spans="1:11" ht="15" customHeight="1">
      <c r="A23" s="18" t="s">
        <v>131</v>
      </c>
      <c r="C23" s="19"/>
      <c r="G23" s="478">
        <v>66300000000</v>
      </c>
      <c r="H23" s="478"/>
      <c r="I23" s="478">
        <v>66300000000</v>
      </c>
      <c r="J23" s="478"/>
      <c r="K23" s="17"/>
    </row>
    <row r="24" spans="1:11" ht="15" customHeight="1">
      <c r="A24" s="18" t="s">
        <v>132</v>
      </c>
      <c r="C24" s="17"/>
      <c r="G24" s="478">
        <v>63686940000</v>
      </c>
      <c r="H24" s="478"/>
      <c r="I24" s="478">
        <v>63686940000</v>
      </c>
      <c r="J24" s="478"/>
      <c r="K24" s="17"/>
    </row>
    <row r="25" spans="1:11" ht="15" customHeight="1">
      <c r="A25" s="18" t="s">
        <v>133</v>
      </c>
      <c r="D25" s="19"/>
      <c r="G25" s="478"/>
      <c r="H25" s="478"/>
      <c r="I25" s="478"/>
      <c r="J25" s="478"/>
    </row>
    <row r="26" spans="1:11" ht="15" customHeight="1">
      <c r="A26" s="20" t="s">
        <v>134</v>
      </c>
      <c r="G26" s="480"/>
      <c r="H26" s="480"/>
      <c r="I26" s="480"/>
      <c r="J26" s="480"/>
    </row>
    <row r="27" spans="1:11" ht="15" customHeight="1">
      <c r="A27" s="20"/>
      <c r="G27" s="31"/>
      <c r="H27" s="31"/>
      <c r="I27" s="31"/>
      <c r="J27" s="31"/>
    </row>
    <row r="28" spans="1:11" ht="15" customHeight="1">
      <c r="A28" s="18" t="s">
        <v>277</v>
      </c>
      <c r="B28" s="21"/>
      <c r="C28" s="21"/>
      <c r="D28" s="21"/>
      <c r="G28" s="479" t="s">
        <v>130</v>
      </c>
      <c r="H28" s="479"/>
      <c r="I28" s="479" t="s">
        <v>7</v>
      </c>
      <c r="J28" s="479"/>
      <c r="K28" s="17"/>
    </row>
    <row r="29" spans="1:11" ht="15" customHeight="1">
      <c r="A29" s="18" t="s">
        <v>135</v>
      </c>
      <c r="G29" s="478"/>
      <c r="H29" s="478"/>
      <c r="I29" s="478"/>
      <c r="J29" s="478"/>
      <c r="K29" s="17"/>
    </row>
    <row r="30" spans="1:11" ht="15" customHeight="1">
      <c r="A30" s="18" t="s">
        <v>136</v>
      </c>
      <c r="G30" s="478">
        <v>129986940000</v>
      </c>
      <c r="H30" s="478"/>
      <c r="I30" s="478">
        <v>129986940000</v>
      </c>
      <c r="J30" s="478"/>
    </row>
    <row r="31" spans="1:11" ht="15" customHeight="1">
      <c r="A31" s="18" t="s">
        <v>137</v>
      </c>
      <c r="G31" s="478"/>
      <c r="H31" s="478"/>
      <c r="I31" s="478"/>
      <c r="J31" s="478"/>
    </row>
    <row r="32" spans="1:11" ht="15" customHeight="1">
      <c r="A32" s="18" t="s">
        <v>138</v>
      </c>
      <c r="G32" s="478"/>
      <c r="H32" s="478"/>
      <c r="I32" s="478"/>
      <c r="J32" s="478"/>
    </row>
    <row r="33" spans="1:10" ht="15" customHeight="1">
      <c r="A33" s="18" t="s">
        <v>139</v>
      </c>
      <c r="G33" s="478">
        <f>G30</f>
        <v>129986940000</v>
      </c>
      <c r="H33" s="478"/>
      <c r="I33" s="478">
        <v>129986940000</v>
      </c>
      <c r="J33" s="478"/>
    </row>
    <row r="34" spans="1:10" ht="15" customHeight="1">
      <c r="A34" s="18" t="s">
        <v>140</v>
      </c>
      <c r="G34" s="478"/>
      <c r="H34" s="478"/>
      <c r="I34" s="478"/>
      <c r="J34" s="478"/>
    </row>
    <row r="35" spans="1:10" ht="15" customHeight="1"/>
    <row r="36" spans="1:10" ht="15" customHeight="1"/>
    <row r="37" spans="1:10" ht="15" customHeight="1"/>
    <row r="38" spans="1:10" ht="15" customHeight="1"/>
    <row r="39" spans="1:10" ht="15" customHeight="1"/>
    <row r="40" spans="1:10" ht="15" customHeight="1"/>
    <row r="41" spans="1:10" ht="15" customHeight="1"/>
    <row r="42" spans="1:10" ht="15" customHeight="1"/>
    <row r="43" spans="1:10" ht="15" customHeight="1"/>
    <row r="44" spans="1:10" ht="15" customHeight="1"/>
    <row r="45" spans="1:10" ht="15" customHeight="1"/>
    <row r="46" spans="1:10" ht="15" customHeight="1"/>
    <row r="47" spans="1:10" ht="15" customHeight="1"/>
    <row r="48" spans="1:10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</sheetData>
  <mergeCells count="24">
    <mergeCell ref="G30:H30"/>
    <mergeCell ref="I30:J30"/>
    <mergeCell ref="G34:H34"/>
    <mergeCell ref="I34:J34"/>
    <mergeCell ref="G33:H33"/>
    <mergeCell ref="I33:J33"/>
    <mergeCell ref="G31:H31"/>
    <mergeCell ref="I31:J31"/>
    <mergeCell ref="G32:H32"/>
    <mergeCell ref="I32:J32"/>
    <mergeCell ref="G26:H26"/>
    <mergeCell ref="I26:J26"/>
    <mergeCell ref="G29:H29"/>
    <mergeCell ref="I29:J29"/>
    <mergeCell ref="G28:H28"/>
    <mergeCell ref="I28:J28"/>
    <mergeCell ref="G24:H24"/>
    <mergeCell ref="I24:J24"/>
    <mergeCell ref="G25:H25"/>
    <mergeCell ref="I25:J25"/>
    <mergeCell ref="G22:H22"/>
    <mergeCell ref="I22:J22"/>
    <mergeCell ref="G23:H23"/>
    <mergeCell ref="I23:J23"/>
  </mergeCells>
  <phoneticPr fontId="5" type="noConversion"/>
  <pageMargins left="0.62" right="0.33" top="0.54" bottom="0.43" header="0.5" footer="0.5"/>
  <pageSetup paperSize="9" orientation="landscape" r:id="rId1"/>
  <headerFooter alignWithMargins="0"/>
  <legacy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C/04dkf2N7vfpHSkY9I/skywKdg=</DigestValue>
    </Reference>
    <Reference Type="http://www.w3.org/2000/09/xmldsig#Object" URI="#idOfficeObject">
      <DigestMethod Algorithm="http://www.w3.org/2000/09/xmldsig#sha1"/>
      <DigestValue>+Nletg3/JVmS04tBRdFoD2mGcwQ=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84/xo4FrWK+4RLROHT2diZeXC7s=</DigestValue>
    </Reference>
  </SignedInfo>
  <SignatureValue>HEC8FZ2yusHGkB3gLyFGTdwKCdCJWOB/Y7c1g+91EK5wK8TNolO6BCAPovo3sVJYcMvqY1Sbuo6J
6xHLRl7n9Awl+MX0QwktFKSXapxsgpvyL+k44jcDArrx4bxucmfroj4FzBSf+lSkfg4k80ULm+48
bDEhB9qBsAQg6CLFEp8=</SignatureValue>
  <KeyInfo>
    <X509Data>
      <X509Certificate>MIIGQDCCBCigAwIBAgIQVAGnnSw4pm2SfQE2vxA2TzANBgkqhkiG9w0BAQUFADBpMQswCQYDVQQGEwJWTjETMBEGA1UEChMKVk5QVCBHcm91cDEeMBwGA1UECxMVVk5QVC1DQSBUcnVzdCBOZXR3b3JrMSUwIwYDVQQDExxWTlBUIENlcnRpZmljYXRpb24gQXV0aG9yaXR5MB4XDTE0MDcwNDAzNDYwMFoXDTE4MDQwNDAzNDYwMFowggEBMQswCQYDVQQGEwJWTjEVMBMGA1UECAwMUXXhuqNuZyBOaW5oMRQwEgYDVQQHDAtD4bqpbSBQaOG6ozE5MDcGA1UECgwwQ8OUTkcgVFkgQ+G7lCBQSOG6pk4gVEhBTiBD4buMQyBTw4FVIC0gVklOQUNPTUlOMSgwJgYDVQQLDB9QaMOybmcgS+G6vyBUb8OhbiAtIFTDoGkgQ2jDrW5oMR8wHQYDVQQMDBZOaMOibiBWacOqbiBL4bq/IFRvw6FuMR8wHQYDVQQDDBZOR1VZ4buETiBUSOG7iiBUSFUgSMOAMR4wHAYKCZImiZPyLGQBAQwOQ01ORDoxMDA2MzYwMjEwgZ8wDQYJKoZIhvcNAQEBBQADgY0AMIGJAoGBALjouiANKWzvVgIDKfZkaq2NqrGo7kebvPoSO4q2+d13lzKxofanN62iSLDGzL5Kj3YNxXG62GAUIoyUYPzpPA32s+H2wy50p1KGVpYGPqpkrBdWgv/uCr46XB7bDnQJlghZQxvY74owlQegMO3VJv3WfqqdygA1D1mN1a63KjI3AgMBAAGjggHMMIIByDBwBggrBgEFBQcBAQRkMGIwMgYIKwYBBQUHMAKGJmh0dHA6Ly9wdWIudm5wdC1jYS52bi9jZXJ0cy92bnB0Y2EuY2VyMCwGCCsGAQUFBzABhiBodHRwOi8vb2NzcC52bnB0LWNhLnZuL3Jlc3BvbmRlcjAdBgNVHQ4EFgQUDYnb30rfEY8QxXxtZHyZ3cXjFv4wDAYDVR0TAQH/BAIwADAfBgNVHSMEGDAWgBQGacDV1QKKFY1Gfel84mgKVaxqrzBoBgNVHSAEYTBfMF0GDisGAQQBge0DAQEDAQMCMEswIgYIKwYBBQUHAgIwFh4UAFMASQBEAC0AUABSAC0AMQAuADAwJQYIKwYBBQUHAgEWGWh0dHA6Ly9wdWIudm5wdC1jYS52bi9ycGEwMQYDVR0fBCowKDAmoCSgIoYgaHR0cDovL2NybC52bnB0LWNhLnZuL3ZucHRjYS5jcmwwDgYDVR0PAQH/BAQDAgTwMDQGA1UdJQQtMCsGCCsGAQUFBwMCBggrBgEFBQcDBAYKKwYBBAGCNwoDDAYJKoZIhvcvAQEFMCMGA1UdEQQcMBqBGG5ndXllbmhhY29jc2F1QGdtYWlsLmNvbTANBgkqhkiG9w0BAQUFAAOCAgEAhFTt/+niqxV7cgROXxCKbrR8hjfJDf+j7giwry8vefAHVAfNJXVMXwgjSYELhiskQ+KgeCwLY/7L70JTLUn7vd0oQ4QEyQ4jBAS4ENGsOzSHQc/jmmMLVJvFYrn5Fa49oaLbhLByMz5BdFiDTwdaIcqNSLvR/sMWgN2fyoZJ2t2/8SgxG4fvjFZmJDXavD+9F6jMlDdk8sWa9abjQfixPDQGPpRJwqBI1bSNQ9Knztxl3NTQDWXCmQQbWxi8tnuOfQDnNLASsHb97y2jXA/YE+lJZ9Dx/7Bjrzlpw3+RU+CgnE7Z0y0Hn2VSLKBHrUQC9Nt9CZhqZgj8P5FlVlufiVI6WpgR47X6p1El6JuUchdYnXY8YvpJSsArP0WVwcFVepolDsDHdKjlqDc3ZIzozvmFy+ow2FKFDJ26BNvN8UsjUVjPUN5i25JTux+kahi8hD4/AP+nGczSGHC//xEkvqZ3xnXYl+Zw7PmM0OmHsIeTdBUVGsSxhEXessPXFb4pH7wLS1W7EvjTHYNx502xOrjU0nleO76ZkduGaz+sQUXXKxBa5sHRxzYQgYyaZkwN3foRK9ueYye+Q1IeGrTPGwZICPTsP66BmB3DmSmxeJS7Wfj6EzmStCBYJ1eJFwoBvyR+7iNtFb4jpJuhNcz1W64i3JtDkvFrqvH2li6YgV4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  <mdssi:RelationshipReference xmlns:mdssi="http://schemas.openxmlformats.org/package/2006/digital-signature" SourceId="rId47"/>
            <mdssi:RelationshipReference xmlns:mdssi="http://schemas.openxmlformats.org/package/2006/digital-signature" SourceId="rId50"/>
            <mdssi:RelationshipReference xmlns:mdssi="http://schemas.openxmlformats.org/package/2006/digital-signature" SourceId="rId55"/>
            <mdssi:RelationshipReference xmlns:mdssi="http://schemas.openxmlformats.org/package/2006/digital-signature" SourceId="rId63"/>
            <mdssi:RelationshipReference xmlns:mdssi="http://schemas.openxmlformats.org/package/2006/digital-signature" SourceId="rId68"/>
            <mdssi:RelationshipReference xmlns:mdssi="http://schemas.openxmlformats.org/package/2006/digital-signature" SourceId="rId76"/>
            <mdssi:RelationshipReference xmlns:mdssi="http://schemas.openxmlformats.org/package/2006/digital-signature" SourceId="rId84"/>
            <mdssi:RelationshipReference xmlns:mdssi="http://schemas.openxmlformats.org/package/2006/digital-signature" SourceId="rId7"/>
            <mdssi:RelationshipReference xmlns:mdssi="http://schemas.openxmlformats.org/package/2006/digital-signature" SourceId="rId71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9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45"/>
            <mdssi:RelationshipReference xmlns:mdssi="http://schemas.openxmlformats.org/package/2006/digital-signature" SourceId="rId53"/>
            <mdssi:RelationshipReference xmlns:mdssi="http://schemas.openxmlformats.org/package/2006/digital-signature" SourceId="rId58"/>
            <mdssi:RelationshipReference xmlns:mdssi="http://schemas.openxmlformats.org/package/2006/digital-signature" SourceId="rId66"/>
            <mdssi:RelationshipReference xmlns:mdssi="http://schemas.openxmlformats.org/package/2006/digital-signature" SourceId="rId74"/>
            <mdssi:RelationshipReference xmlns:mdssi="http://schemas.openxmlformats.org/package/2006/digital-signature" SourceId="rId79"/>
            <mdssi:RelationshipReference xmlns:mdssi="http://schemas.openxmlformats.org/package/2006/digital-signature" SourceId="rId87"/>
            <mdssi:RelationshipReference xmlns:mdssi="http://schemas.openxmlformats.org/package/2006/digital-signature" SourceId="rId5"/>
            <mdssi:RelationshipReference xmlns:mdssi="http://schemas.openxmlformats.org/package/2006/digital-signature" SourceId="rId61"/>
            <mdssi:RelationshipReference xmlns:mdssi="http://schemas.openxmlformats.org/package/2006/digital-signature" SourceId="rId82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43"/>
            <mdssi:RelationshipReference xmlns:mdssi="http://schemas.openxmlformats.org/package/2006/digital-signature" SourceId="rId48"/>
            <mdssi:RelationshipReference xmlns:mdssi="http://schemas.openxmlformats.org/package/2006/digital-signature" SourceId="rId56"/>
            <mdssi:RelationshipReference xmlns:mdssi="http://schemas.openxmlformats.org/package/2006/digital-signature" SourceId="rId64"/>
            <mdssi:RelationshipReference xmlns:mdssi="http://schemas.openxmlformats.org/package/2006/digital-signature" SourceId="rId69"/>
            <mdssi:RelationshipReference xmlns:mdssi="http://schemas.openxmlformats.org/package/2006/digital-signature" SourceId="rId77"/>
            <mdssi:RelationshipReference xmlns:mdssi="http://schemas.openxmlformats.org/package/2006/digital-signature" SourceId="rId8"/>
            <mdssi:RelationshipReference xmlns:mdssi="http://schemas.openxmlformats.org/package/2006/digital-signature" SourceId="rId51"/>
            <mdssi:RelationshipReference xmlns:mdssi="http://schemas.openxmlformats.org/package/2006/digital-signature" SourceId="rId72"/>
            <mdssi:RelationshipReference xmlns:mdssi="http://schemas.openxmlformats.org/package/2006/digital-signature" SourceId="rId80"/>
            <mdssi:RelationshipReference xmlns:mdssi="http://schemas.openxmlformats.org/package/2006/digital-signature" SourceId="rId85"/>
            <mdssi:RelationshipReference xmlns:mdssi="http://schemas.openxmlformats.org/package/2006/digital-signature" SourceId="rId3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46"/>
            <mdssi:RelationshipReference xmlns:mdssi="http://schemas.openxmlformats.org/package/2006/digital-signature" SourceId="rId59"/>
            <mdssi:RelationshipReference xmlns:mdssi="http://schemas.openxmlformats.org/package/2006/digital-signature" SourceId="rId67"/>
            <mdssi:RelationshipReference xmlns:mdssi="http://schemas.openxmlformats.org/package/2006/digital-signature" SourceId="rId20"/>
            <mdssi:RelationshipReference xmlns:mdssi="http://schemas.openxmlformats.org/package/2006/digital-signature" SourceId="rId41"/>
            <mdssi:RelationshipReference xmlns:mdssi="http://schemas.openxmlformats.org/package/2006/digital-signature" SourceId="rId54"/>
            <mdssi:RelationshipReference xmlns:mdssi="http://schemas.openxmlformats.org/package/2006/digital-signature" SourceId="rId62"/>
            <mdssi:RelationshipReference xmlns:mdssi="http://schemas.openxmlformats.org/package/2006/digital-signature" SourceId="rId70"/>
            <mdssi:RelationshipReference xmlns:mdssi="http://schemas.openxmlformats.org/package/2006/digital-signature" SourceId="rId75"/>
            <mdssi:RelationshipReference xmlns:mdssi="http://schemas.openxmlformats.org/package/2006/digital-signature" SourceId="rId83"/>
            <mdssi:RelationshipReference xmlns:mdssi="http://schemas.openxmlformats.org/package/2006/digital-signature" SourceId="rId88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49"/>
            <mdssi:RelationshipReference xmlns:mdssi="http://schemas.openxmlformats.org/package/2006/digital-signature" SourceId="rId57"/>
            <mdssi:RelationshipReference xmlns:mdssi="http://schemas.openxmlformats.org/package/2006/digital-signature" SourceId="rId10"/>
            <mdssi:RelationshipReference xmlns:mdssi="http://schemas.openxmlformats.org/package/2006/digital-signature" SourceId="rId31"/>
            <mdssi:RelationshipReference xmlns:mdssi="http://schemas.openxmlformats.org/package/2006/digital-signature" SourceId="rId44"/>
            <mdssi:RelationshipReference xmlns:mdssi="http://schemas.openxmlformats.org/package/2006/digital-signature" SourceId="rId52"/>
            <mdssi:RelationshipReference xmlns:mdssi="http://schemas.openxmlformats.org/package/2006/digital-signature" SourceId="rId60"/>
            <mdssi:RelationshipReference xmlns:mdssi="http://schemas.openxmlformats.org/package/2006/digital-signature" SourceId="rId65"/>
            <mdssi:RelationshipReference xmlns:mdssi="http://schemas.openxmlformats.org/package/2006/digital-signature" SourceId="rId73"/>
            <mdssi:RelationshipReference xmlns:mdssi="http://schemas.openxmlformats.org/package/2006/digital-signature" SourceId="rId78"/>
            <mdssi:RelationshipReference xmlns:mdssi="http://schemas.openxmlformats.org/package/2006/digital-signature" SourceId="rId81"/>
            <mdssi:RelationshipReference xmlns:mdssi="http://schemas.openxmlformats.org/package/2006/digital-signature" SourceId="rId86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</Transform>
          <Transform Algorithm="http://www.w3.org/TR/2001/REC-xml-c14n-20010315"/>
        </Transforms>
        <DigestMethod Algorithm="http://www.w3.org/2000/09/xmldsig#sha1"/>
        <DigestValue>a5KDSn5VunzpitC05GRYn3+416Y=</DigestValue>
      </Reference>
      <Reference URI="/xl/calcChain.xml?ContentType=application/vnd.openxmlformats-officedocument.spreadsheetml.calcChain+xml">
        <DigestMethod Algorithm="http://www.w3.org/2000/09/xmldsig#sha1"/>
        <DigestValue>BF8bcKvQBeu2haAd6lWxjhUC0rw=</DigestValue>
      </Reference>
      <Reference URI="/xl/comments1.xml?ContentType=application/vnd.openxmlformats-officedocument.spreadsheetml.comments+xml">
        <DigestMethod Algorithm="http://www.w3.org/2000/09/xmldsig#sha1"/>
        <DigestValue>/X8xZ7p94dvdu2y9SZMXbsa8wgE=</DigestValue>
      </Reference>
      <Reference URI="/xl/drawings/drawing1.xml?ContentType=application/vnd.openxmlformats-officedocument.drawing+xml">
        <DigestMethod Algorithm="http://www.w3.org/2000/09/xmldsig#sha1"/>
        <DigestValue>wRF5rwA7itoLG4rY6qhLZGg1SQ4=</DigestValue>
      </Reference>
      <Reference URI="/xl/drawings/drawing2.xml?ContentType=application/vnd.openxmlformats-officedocument.drawing+xml">
        <DigestMethod Algorithm="http://www.w3.org/2000/09/xmldsig#sha1"/>
        <DigestValue>MjZcy6MOlKs+Ntd2reAuoBeXIgs=</DigestValue>
      </Reference>
      <Reference URI="/xl/drawings/vmlDrawing1.vml?ContentType=application/vnd.openxmlformats-officedocument.vmlDrawing">
        <DigestMethod Algorithm="http://www.w3.org/2000/09/xmldsig#sha1"/>
        <DigestValue>zwjLGKnTdc5/HzDqlsJOcusqGzM=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qCWoU88MTmU08ZizPAE+LehejY4=</DigestValue>
      </Reference>
      <Reference URI="/xl/externalLinks/_rels/externalLink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zJWvBLE5+RvY+ZAdW+qL9Pzswa0=</DigestValue>
      </Reference>
      <Reference URI="/xl/externalLinks/_rels/externalLink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WSvVYXd7CaSf8bQvrqd0F5ngkro=</DigestValue>
      </Reference>
      <Reference URI="/xl/externalLinks/_rels/externalLink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o+PQR6gwA9PLMLdPF3fWHUvj9dg=</DigestValue>
      </Reference>
      <Reference URI="/xl/externalLinks/_rels/externalLink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z/DieiKhjpf+6HZQ87oib/JcTfs=</DigestValue>
      </Reference>
      <Reference URI="/xl/externalLinks/_rels/externalLink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CP5hJTx5zsYVfLiEWwmNV8v9Fjk=</DigestValue>
      </Reference>
      <Reference URI="/xl/externalLinks/_rels/externalLink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upr2ikFoufoKIopGRxXLiTyqvXQ=</DigestValue>
      </Reference>
      <Reference URI="/xl/externalLinks/_rels/externalLink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bUwkoTutQTGK02QpKuUlv+VUL4Q=</DigestValue>
      </Reference>
      <Reference URI="/xl/externalLinks/_rels/externalLink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I0vOt/jz8NLkgni5sPPoy5ZfFV4=</DigestValue>
      </Reference>
      <Reference URI="/xl/externalLinks/_rels/externalLink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SOI7b+ebXVJdk1V/QC/crcr8v3g=</DigestValue>
      </Reference>
      <Reference URI="/xl/externalLinks/_rels/externalLink1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JFSJUFSXBTWkdE4lvhgtOgU/k0s=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Irn38H6oubHQmg0T7lA3CqdRk8w=</DigestValue>
      </Reference>
      <Reference URI="/xl/externalLinks/_rels/externalLink2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9kxBACFDTX6meENv4dSHaYgvLME=</DigestValue>
      </Reference>
      <Reference URI="/xl/externalLinks/_rels/externalLink2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HJCblYVu8JXPm338z3dtJe8ru6c=</DigestValue>
      </Reference>
      <Reference URI="/xl/externalLinks/_rels/externalLink2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TOHxUhbhxvDZi8wRl9HyuR/BAZ8=</DigestValue>
      </Reference>
      <Reference URI="/xl/externalLinks/_rels/externalLink2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OWmLdivpfXU/43GCgBrgcPJReKo=</DigestValue>
      </Reference>
      <Reference URI="/xl/externalLinks/_rels/externalLink2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d4HZXoyE6HYu2FNPerBrtzpzToY=</DigestValue>
      </Reference>
      <Reference URI="/xl/externalLinks/_rels/externalLink2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ZUzA0HwCv4wiLgI/guHDf1SewJY=</DigestValue>
      </Reference>
      <Reference URI="/xl/externalLinks/_rels/externalLink2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VrIwCWCt9MDRDV/eH5Aj6DRY4qk=</DigestValue>
      </Reference>
      <Reference URI="/xl/externalLinks/_rels/externalLink2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WiFqgF1RL0AUkhNhSb7i5n2nVZo=</DigestValue>
      </Reference>
      <Reference URI="/xl/externalLinks/_rels/externalLink2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7xUO6D0Ach7t8N+WKpBCi1lV/Mc=</DigestValue>
      </Reference>
      <Reference URI="/xl/externalLinks/_rels/externalLink2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yjy1seRAMBMU/VNteUGCxWdKqr8=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+Qc26MGQgS+i8l+8/j5BtGnwfds=</DigestValue>
      </Reference>
      <Reference URI="/xl/externalLinks/_rels/externalLink3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2Tk3LauO5GGVT0XxmuEpr8rMc7c=</DigestValue>
      </Reference>
      <Reference URI="/xl/externalLinks/_rels/externalLink3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K7iBkE+Ouat4gOEvOzRxlG3Au4A=</DigestValue>
      </Reference>
      <Reference URI="/xl/externalLinks/_rels/externalLink3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PRtETD+bOJt/eC2S7LGVCnIIpOY=</DigestValue>
      </Reference>
      <Reference URI="/xl/externalLinks/_rels/externalLink3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MUmhkmyY0G4HkIaPkc1W6JJWhUo=</DigestValue>
      </Reference>
      <Reference URI="/xl/externalLinks/_rels/externalLink3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XTnk5pLFENcVSddJ7LyRDSrJJXU=</DigestValue>
      </Reference>
      <Reference URI="/xl/externalLinks/_rels/externalLink3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XI0eaitlchGYjFoTY8k3a1yXn5E=</DigestValue>
      </Reference>
      <Reference URI="/xl/externalLinks/_rels/externalLink3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IoWNCGmrC7V18DoxoNKpnjt3pKs=</DigestValue>
      </Reference>
      <Reference URI="/xl/externalLinks/_rels/externalLink3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m/T8P/GWPcfFtKFsrz7c4em3ph0=</DigestValue>
      </Reference>
      <Reference URI="/xl/externalLinks/_rels/externalLink3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ZDHN5IITffj8ruHwpC7Vd19CQek=</DigestValue>
      </Reference>
      <Reference URI="/xl/externalLinks/_rels/externalLink3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HlhecK4jZTGV9sfDtTSFjPf8yfs=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A6k8aO2HrL7PfG2I084EcY/A94g=</DigestValue>
      </Reference>
      <Reference URI="/xl/externalLinks/_rels/externalLink4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PzX5zjDjToSA/wmsaetduc0pzmI=</DigestValue>
      </Reference>
      <Reference URI="/xl/externalLinks/_rels/externalLink4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JRLRHluVPYazkNM0eUTe2ch1PH0=</DigestValue>
      </Reference>
      <Reference URI="/xl/externalLinks/_rels/externalLink4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lFmJ7oga0UyaQAp7bCXW1IXUPS8=</DigestValue>
      </Reference>
      <Reference URI="/xl/externalLinks/_rels/externalLink4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UHnNwXC7p3auFPRha+nh/nB5k6c=</DigestValue>
      </Reference>
      <Reference URI="/xl/externalLinks/_rels/externalLink4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Hw518XfLeF2Bbmj1xEChiDPL6Qk=</DigestValue>
      </Reference>
      <Reference URI="/xl/externalLinks/_rels/externalLink4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xy+gc+1ESjn4ryAUntgrjNZxraY=</DigestValue>
      </Reference>
      <Reference URI="/xl/externalLinks/_rels/externalLink4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TLe/LOzB5/gesVRObpSSa+IKO/Q=</DigestValue>
      </Reference>
      <Reference URI="/xl/externalLinks/_rels/externalLink4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DJCXn7KJJE/mmEl/bf0+1WTnEX8=</DigestValue>
      </Reference>
      <Reference URI="/xl/externalLinks/_rels/externalLink4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h6f6rvKs1dvh8Um2EnPMB42wQ4U=</DigestValue>
      </Reference>
      <Reference URI="/xl/externalLinks/_rels/externalLink4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y1al+PqzNVSRR1vVXqN9um9X+Kk=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eCFzC+iB+Zo0F2XUWjVv8pdXDmw=</DigestValue>
      </Reference>
      <Reference URI="/xl/externalLinks/_rels/externalLink5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qBsSC5Yvr1UQzty7Y/Q7/xjsqfg=</DigestValue>
      </Reference>
      <Reference URI="/xl/externalLinks/_rels/externalLink5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SeTZTKBuwSE03qp4BLka/ejcJU8=</DigestValue>
      </Reference>
      <Reference URI="/xl/externalLinks/_rels/externalLink5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LVRBcC6QWv5EUJxZZK6BsyXgrXk=</DigestValue>
      </Reference>
      <Reference URI="/xl/externalLinks/_rels/externalLink5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LvrPaU32hpmMLHDCmSaPUx1JbYg=</DigestValue>
      </Reference>
      <Reference URI="/xl/externalLinks/_rels/externalLink5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9VFWj2ttU0U8QMCfFdHsTAl2ZqA=</DigestValue>
      </Reference>
      <Reference URI="/xl/externalLinks/_rels/externalLink5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DVV//nDsh/Zm5xkW1jMEaiggYIs=</DigestValue>
      </Reference>
      <Reference URI="/xl/externalLinks/_rels/externalLink5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bWTk0QSjIex5prALpgkQZ1W5jNY=</DigestValue>
      </Reference>
      <Reference URI="/xl/externalLinks/_rels/externalLink5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SICLCgHqGBPGSmySmSfLs9SImL8=</DigestValue>
      </Reference>
      <Reference URI="/xl/externalLinks/_rels/externalLink5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7MnGl7sjvUKEYfLxVnCkO24zd1U=</DigestValue>
      </Reference>
      <Reference URI="/xl/externalLinks/_rels/externalLink5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lJVwgypqyhqdhnQiGo3ACyqoRMo=</DigestValue>
      </Reference>
      <Reference URI="/xl/externalLinks/_rels/externalLink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3fFuzwxJabdnAo9MmXnjn/Rso+g=</DigestValue>
      </Reference>
      <Reference URI="/xl/externalLinks/_rels/externalLink6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VSV2zwgPhxQbFXFW7JnDyaOH3gQ=</DigestValue>
      </Reference>
      <Reference URI="/xl/externalLinks/_rels/externalLink6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kwOtsPYeMM/n4N6O0EjDSP+3JAM=</DigestValue>
      </Reference>
      <Reference URI="/xl/externalLinks/_rels/externalLink6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eomYZnXO2gTBow6PDkeMcGpbOB8=</DigestValue>
      </Reference>
      <Reference URI="/xl/externalLinks/_rels/externalLink6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IJQUrWr88J89C6+vK2u/SWzZPnI=</DigestValue>
      </Reference>
      <Reference URI="/xl/externalLinks/_rels/externalLink6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mLJMKOoDiEMSW4cAPce78MscLxw=</DigestValue>
      </Reference>
      <Reference URI="/xl/externalLinks/_rels/externalLink6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bRKzP3mwiYEqPw56gaVZzNdkYXY=</DigestValue>
      </Reference>
      <Reference URI="/xl/externalLinks/_rels/externalLink6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tHT/E9KLD5N71rISUAe4sHsuqyE=</DigestValue>
      </Reference>
      <Reference URI="/xl/externalLinks/_rels/externalLink6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431IMF6OX58ZTGvPiO2dSkuab5c=</DigestValue>
      </Reference>
      <Reference URI="/xl/externalLinks/_rels/externalLink6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SRiT670uweb6369oRcibYFlhoYs=</DigestValue>
      </Reference>
      <Reference URI="/xl/externalLinks/_rels/externalLink6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vY8UVG2SHNAcaU5/FqP02h8JxEs=</DigestValue>
      </Reference>
      <Reference URI="/xl/externalLinks/_rels/externalLink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EpELYU3vq4AruiJgWF2C0Y8rjPk=</DigestValue>
      </Reference>
      <Reference URI="/xl/externalLinks/_rels/externalLink7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nNcjyBGdxXpHVp72dS8DqoaBRx4=</DigestValue>
      </Reference>
      <Reference URI="/xl/externalLinks/_rels/externalLink7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pgnxdsJOgcd2A55PXWwkj8SCUPM=</DigestValue>
      </Reference>
      <Reference URI="/xl/externalLinks/_rels/externalLink7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h7f6QaQZ9ZYbC7gDlteIdohYynM=</DigestValue>
      </Reference>
      <Reference URI="/xl/externalLinks/_rels/externalLink7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QfvjLcmv4TxKaXOfikjVGaDBPIk=</DigestValue>
      </Reference>
      <Reference URI="/xl/externalLinks/_rels/externalLink7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iR4IpNVxTfVfwwWg5kdTiIPKSrg=</DigestValue>
      </Reference>
      <Reference URI="/xl/externalLinks/_rels/externalLink7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H8QH/uqlkCXByYQ9z+8o8cSzfJ4=</DigestValue>
      </Reference>
      <Reference URI="/xl/externalLinks/_rels/externalLink7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WT4sSe1mPKqv6iv5W8rwdO21ppM=</DigestValue>
      </Reference>
      <Reference URI="/xl/externalLinks/_rels/externalLink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RiTKv9WP9wrxgO4glfqTN6Ag7wM=</DigestValue>
      </Reference>
      <Reference URI="/xl/externalLinks/_rels/externalLink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b7AQThnOkKH7wDIqHLX2kKDGKdE=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bA5jmqt+SamUWkAIwEpOctwgbiY=</DigestValue>
      </Reference>
      <Reference URI="/xl/externalLinks/externalLink10.xml?ContentType=application/vnd.openxmlformats-officedocument.spreadsheetml.externalLink+xml">
        <DigestMethod Algorithm="http://www.w3.org/2000/09/xmldsig#sha1"/>
        <DigestValue>YFi+obTFCaNzKce+holF/lYbuzE=</DigestValue>
      </Reference>
      <Reference URI="/xl/externalLinks/externalLink11.xml?ContentType=application/vnd.openxmlformats-officedocument.spreadsheetml.externalLink+xml">
        <DigestMethod Algorithm="http://www.w3.org/2000/09/xmldsig#sha1"/>
        <DigestValue>MWuFlgQa9cLiCh/djoL0ifsBH0w=</DigestValue>
      </Reference>
      <Reference URI="/xl/externalLinks/externalLink12.xml?ContentType=application/vnd.openxmlformats-officedocument.spreadsheetml.externalLink+xml">
        <DigestMethod Algorithm="http://www.w3.org/2000/09/xmldsig#sha1"/>
        <DigestValue>+CM0SIVf9eEzcAfn9YLsNfgJxIY=</DigestValue>
      </Reference>
      <Reference URI="/xl/externalLinks/externalLink13.xml?ContentType=application/vnd.openxmlformats-officedocument.spreadsheetml.externalLink+xml">
        <DigestMethod Algorithm="http://www.w3.org/2000/09/xmldsig#sha1"/>
        <DigestValue>mU1gr0RZSOdEhmCOTwLKlGHdsAI=</DigestValue>
      </Reference>
      <Reference URI="/xl/externalLinks/externalLink14.xml?ContentType=application/vnd.openxmlformats-officedocument.spreadsheetml.externalLink+xml">
        <DigestMethod Algorithm="http://www.w3.org/2000/09/xmldsig#sha1"/>
        <DigestValue>2nBhExy4m/Kqpmgo+C2IwHOozmY=</DigestValue>
      </Reference>
      <Reference URI="/xl/externalLinks/externalLink15.xml?ContentType=application/vnd.openxmlformats-officedocument.spreadsheetml.externalLink+xml">
        <DigestMethod Algorithm="http://www.w3.org/2000/09/xmldsig#sha1"/>
        <DigestValue>Ryv6rle6n+gmRzmkTezvhjY1JyY=</DigestValue>
      </Reference>
      <Reference URI="/xl/externalLinks/externalLink16.xml?ContentType=application/vnd.openxmlformats-officedocument.spreadsheetml.externalLink+xml">
        <DigestMethod Algorithm="http://www.w3.org/2000/09/xmldsig#sha1"/>
        <DigestValue>gV8IE0i0GwOWBt2ngpDgM/SuiuI=</DigestValue>
      </Reference>
      <Reference URI="/xl/externalLinks/externalLink17.xml?ContentType=application/vnd.openxmlformats-officedocument.spreadsheetml.externalLink+xml">
        <DigestMethod Algorithm="http://www.w3.org/2000/09/xmldsig#sha1"/>
        <DigestValue>w3KRnZQXY27Ocu0NNfSf8BFkYGc=</DigestValue>
      </Reference>
      <Reference URI="/xl/externalLinks/externalLink18.xml?ContentType=application/vnd.openxmlformats-officedocument.spreadsheetml.externalLink+xml">
        <DigestMethod Algorithm="http://www.w3.org/2000/09/xmldsig#sha1"/>
        <DigestValue>rTcynhaqAeZi70/fl7re1/GqEpY=</DigestValue>
      </Reference>
      <Reference URI="/xl/externalLinks/externalLink19.xml?ContentType=application/vnd.openxmlformats-officedocument.spreadsheetml.externalLink+xml">
        <DigestMethod Algorithm="http://www.w3.org/2000/09/xmldsig#sha1"/>
        <DigestValue>2p83UoGmN/J7J+xJOh/Jxi4ZLY0=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MeQ0wS1YehuriRcQXo+pGpwBZX8=</DigestValue>
      </Reference>
      <Reference URI="/xl/externalLinks/externalLink20.xml?ContentType=application/vnd.openxmlformats-officedocument.spreadsheetml.externalLink+xml">
        <DigestMethod Algorithm="http://www.w3.org/2000/09/xmldsig#sha1"/>
        <DigestValue>tPy3O5o/qPmdeyyI3uUk7Tt+5wQ=</DigestValue>
      </Reference>
      <Reference URI="/xl/externalLinks/externalLink21.xml?ContentType=application/vnd.openxmlformats-officedocument.spreadsheetml.externalLink+xml">
        <DigestMethod Algorithm="http://www.w3.org/2000/09/xmldsig#sha1"/>
        <DigestValue>yIqCiAEHrEukNBOPq1Lej3l/HFE=</DigestValue>
      </Reference>
      <Reference URI="/xl/externalLinks/externalLink22.xml?ContentType=application/vnd.openxmlformats-officedocument.spreadsheetml.externalLink+xml">
        <DigestMethod Algorithm="http://www.w3.org/2000/09/xmldsig#sha1"/>
        <DigestValue>FZyk1H38TC4Sy5+cB5yD+drBB8Y=</DigestValue>
      </Reference>
      <Reference URI="/xl/externalLinks/externalLink23.xml?ContentType=application/vnd.openxmlformats-officedocument.spreadsheetml.externalLink+xml">
        <DigestMethod Algorithm="http://www.w3.org/2000/09/xmldsig#sha1"/>
        <DigestValue>baBGs5qoBVv1qhP8BOSLLOMBZVg=</DigestValue>
      </Reference>
      <Reference URI="/xl/externalLinks/externalLink24.xml?ContentType=application/vnd.openxmlformats-officedocument.spreadsheetml.externalLink+xml">
        <DigestMethod Algorithm="http://www.w3.org/2000/09/xmldsig#sha1"/>
        <DigestValue>2D52NrmhUQTm2hzmaNf/D+OMwzA=</DigestValue>
      </Reference>
      <Reference URI="/xl/externalLinks/externalLink25.xml?ContentType=application/vnd.openxmlformats-officedocument.spreadsheetml.externalLink+xml">
        <DigestMethod Algorithm="http://www.w3.org/2000/09/xmldsig#sha1"/>
        <DigestValue>eczjEpRJxifiiotahzxdWZADRak=</DigestValue>
      </Reference>
      <Reference URI="/xl/externalLinks/externalLink26.xml?ContentType=application/vnd.openxmlformats-officedocument.spreadsheetml.externalLink+xml">
        <DigestMethod Algorithm="http://www.w3.org/2000/09/xmldsig#sha1"/>
        <DigestValue>YdkZe6TcCXXrI1nHPi5kpYxCNLc=</DigestValue>
      </Reference>
      <Reference URI="/xl/externalLinks/externalLink27.xml?ContentType=application/vnd.openxmlformats-officedocument.spreadsheetml.externalLink+xml">
        <DigestMethod Algorithm="http://www.w3.org/2000/09/xmldsig#sha1"/>
        <DigestValue>NyALo1BIoq9EkuL7LAYiWZNZeiI=</DigestValue>
      </Reference>
      <Reference URI="/xl/externalLinks/externalLink28.xml?ContentType=application/vnd.openxmlformats-officedocument.spreadsheetml.externalLink+xml">
        <DigestMethod Algorithm="http://www.w3.org/2000/09/xmldsig#sha1"/>
        <DigestValue>s5ipNnFmVGelftSSh4mADIIqhCs=</DigestValue>
      </Reference>
      <Reference URI="/xl/externalLinks/externalLink29.xml?ContentType=application/vnd.openxmlformats-officedocument.spreadsheetml.externalLink+xml">
        <DigestMethod Algorithm="http://www.w3.org/2000/09/xmldsig#sha1"/>
        <DigestValue>aUpRU7W7o6gag6I7n6feyQAAWHM=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vsHhu2ZQwE+aWeQ2XeUCyNxufls=</DigestValue>
      </Reference>
      <Reference URI="/xl/externalLinks/externalLink30.xml?ContentType=application/vnd.openxmlformats-officedocument.spreadsheetml.externalLink+xml">
        <DigestMethod Algorithm="http://www.w3.org/2000/09/xmldsig#sha1"/>
        <DigestValue>LkhsRsSm4D1EWisfquTBafePdBg=</DigestValue>
      </Reference>
      <Reference URI="/xl/externalLinks/externalLink31.xml?ContentType=application/vnd.openxmlformats-officedocument.spreadsheetml.externalLink+xml">
        <DigestMethod Algorithm="http://www.w3.org/2000/09/xmldsig#sha1"/>
        <DigestValue>tBLbMGKFzGdRuGgZeDqY6sJ30Tw=</DigestValue>
      </Reference>
      <Reference URI="/xl/externalLinks/externalLink32.xml?ContentType=application/vnd.openxmlformats-officedocument.spreadsheetml.externalLink+xml">
        <DigestMethod Algorithm="http://www.w3.org/2000/09/xmldsig#sha1"/>
        <DigestValue>yCjMH4KsSHoFfaETRt99Vg7I83s=</DigestValue>
      </Reference>
      <Reference URI="/xl/externalLinks/externalLink33.xml?ContentType=application/vnd.openxmlformats-officedocument.spreadsheetml.externalLink+xml">
        <DigestMethod Algorithm="http://www.w3.org/2000/09/xmldsig#sha1"/>
        <DigestValue>rxigA4uYUySHDqoiclkQ0qOxAvE=</DigestValue>
      </Reference>
      <Reference URI="/xl/externalLinks/externalLink34.xml?ContentType=application/vnd.openxmlformats-officedocument.spreadsheetml.externalLink+xml">
        <DigestMethod Algorithm="http://www.w3.org/2000/09/xmldsig#sha1"/>
        <DigestValue>fv2inp139OrYnoa6etZNUlROpaU=</DigestValue>
      </Reference>
      <Reference URI="/xl/externalLinks/externalLink35.xml?ContentType=application/vnd.openxmlformats-officedocument.spreadsheetml.externalLink+xml">
        <DigestMethod Algorithm="http://www.w3.org/2000/09/xmldsig#sha1"/>
        <DigestValue>NJmUNwbAEH71fpzgPl22cBy20HA=</DigestValue>
      </Reference>
      <Reference URI="/xl/externalLinks/externalLink36.xml?ContentType=application/vnd.openxmlformats-officedocument.spreadsheetml.externalLink+xml">
        <DigestMethod Algorithm="http://www.w3.org/2000/09/xmldsig#sha1"/>
        <DigestValue>PWEVKteH2N6LbgYcb/bn8pLhZ28=</DigestValue>
      </Reference>
      <Reference URI="/xl/externalLinks/externalLink37.xml?ContentType=application/vnd.openxmlformats-officedocument.spreadsheetml.externalLink+xml">
        <DigestMethod Algorithm="http://www.w3.org/2000/09/xmldsig#sha1"/>
        <DigestValue>2seUgb+w9P+/5kxuz5QMKJoi20o=</DigestValue>
      </Reference>
      <Reference URI="/xl/externalLinks/externalLink38.xml?ContentType=application/vnd.openxmlformats-officedocument.spreadsheetml.externalLink+xml">
        <DigestMethod Algorithm="http://www.w3.org/2000/09/xmldsig#sha1"/>
        <DigestValue>5YGukVLQWBA/VblSLnKjagDeC5M=</DigestValue>
      </Reference>
      <Reference URI="/xl/externalLinks/externalLink39.xml?ContentType=application/vnd.openxmlformats-officedocument.spreadsheetml.externalLink+xml">
        <DigestMethod Algorithm="http://www.w3.org/2000/09/xmldsig#sha1"/>
        <DigestValue>5MZCbY/jVZWQaLX6n0Rcec4jkgU=</DigestValue>
      </Reference>
      <Reference URI="/xl/externalLinks/externalLink4.xml?ContentType=application/vnd.openxmlformats-officedocument.spreadsheetml.externalLink+xml">
        <DigestMethod Algorithm="http://www.w3.org/2000/09/xmldsig#sha1"/>
        <DigestValue>DJ7ldcI1+FlwooJ13VE/KAZ52Sg=</DigestValue>
      </Reference>
      <Reference URI="/xl/externalLinks/externalLink40.xml?ContentType=application/vnd.openxmlformats-officedocument.spreadsheetml.externalLink+xml">
        <DigestMethod Algorithm="http://www.w3.org/2000/09/xmldsig#sha1"/>
        <DigestValue>WR9EXKaBEUn+Mn5QYDyECrdWsPA=</DigestValue>
      </Reference>
      <Reference URI="/xl/externalLinks/externalLink41.xml?ContentType=application/vnd.openxmlformats-officedocument.spreadsheetml.externalLink+xml">
        <DigestMethod Algorithm="http://www.w3.org/2000/09/xmldsig#sha1"/>
        <DigestValue>R1C/xGp5LJ+48wLWm3UZXVvS74U=</DigestValue>
      </Reference>
      <Reference URI="/xl/externalLinks/externalLink42.xml?ContentType=application/vnd.openxmlformats-officedocument.spreadsheetml.externalLink+xml">
        <DigestMethod Algorithm="http://www.w3.org/2000/09/xmldsig#sha1"/>
        <DigestValue>6uZVZVJFrkEgbwsDOQ0RJybTr9A=</DigestValue>
      </Reference>
      <Reference URI="/xl/externalLinks/externalLink43.xml?ContentType=application/vnd.openxmlformats-officedocument.spreadsheetml.externalLink+xml">
        <DigestMethod Algorithm="http://www.w3.org/2000/09/xmldsig#sha1"/>
        <DigestValue>QxTMOyTkPBPIaY4tptR2n6sX84E=</DigestValue>
      </Reference>
      <Reference URI="/xl/externalLinks/externalLink44.xml?ContentType=application/vnd.openxmlformats-officedocument.spreadsheetml.externalLink+xml">
        <DigestMethod Algorithm="http://www.w3.org/2000/09/xmldsig#sha1"/>
        <DigestValue>3kHld4skyy/JHesmx75TdR0Aydo=</DigestValue>
      </Reference>
      <Reference URI="/xl/externalLinks/externalLink45.xml?ContentType=application/vnd.openxmlformats-officedocument.spreadsheetml.externalLink+xml">
        <DigestMethod Algorithm="http://www.w3.org/2000/09/xmldsig#sha1"/>
        <DigestValue>xGCqehwrqz9xRpC7/5LDzUl+ndU=</DigestValue>
      </Reference>
      <Reference URI="/xl/externalLinks/externalLink46.xml?ContentType=application/vnd.openxmlformats-officedocument.spreadsheetml.externalLink+xml">
        <DigestMethod Algorithm="http://www.w3.org/2000/09/xmldsig#sha1"/>
        <DigestValue>2UM+yrC9wpnpEUkLpVgWKOYhECc=</DigestValue>
      </Reference>
      <Reference URI="/xl/externalLinks/externalLink47.xml?ContentType=application/vnd.openxmlformats-officedocument.spreadsheetml.externalLink+xml">
        <DigestMethod Algorithm="http://www.w3.org/2000/09/xmldsig#sha1"/>
        <DigestValue>J8Dod5jlJqsdH9PSli9KNyB8qnw=</DigestValue>
      </Reference>
      <Reference URI="/xl/externalLinks/externalLink48.xml?ContentType=application/vnd.openxmlformats-officedocument.spreadsheetml.externalLink+xml">
        <DigestMethod Algorithm="http://www.w3.org/2000/09/xmldsig#sha1"/>
        <DigestValue>f4IT7moeSH6kZ6M0zcLtLmt/F3o=</DigestValue>
      </Reference>
      <Reference URI="/xl/externalLinks/externalLink49.xml?ContentType=application/vnd.openxmlformats-officedocument.spreadsheetml.externalLink+xml">
        <DigestMethod Algorithm="http://www.w3.org/2000/09/xmldsig#sha1"/>
        <DigestValue>7DXNWeSaiwpq9yCk06Ev47V43pc=</DigestValue>
      </Reference>
      <Reference URI="/xl/externalLinks/externalLink5.xml?ContentType=application/vnd.openxmlformats-officedocument.spreadsheetml.externalLink+xml">
        <DigestMethod Algorithm="http://www.w3.org/2000/09/xmldsig#sha1"/>
        <DigestValue>csnGh1l1WOGmgBugHYQSfKXJx88=</DigestValue>
      </Reference>
      <Reference URI="/xl/externalLinks/externalLink50.xml?ContentType=application/vnd.openxmlformats-officedocument.spreadsheetml.externalLink+xml">
        <DigestMethod Algorithm="http://www.w3.org/2000/09/xmldsig#sha1"/>
        <DigestValue>E9pJzoJLJmRcUNGXeNbZR3iyO9o=</DigestValue>
      </Reference>
      <Reference URI="/xl/externalLinks/externalLink51.xml?ContentType=application/vnd.openxmlformats-officedocument.spreadsheetml.externalLink+xml">
        <DigestMethod Algorithm="http://www.w3.org/2000/09/xmldsig#sha1"/>
        <DigestValue>18IiCWXAW0m1ykR1mwSTB1JJAj8=</DigestValue>
      </Reference>
      <Reference URI="/xl/externalLinks/externalLink52.xml?ContentType=application/vnd.openxmlformats-officedocument.spreadsheetml.externalLink+xml">
        <DigestMethod Algorithm="http://www.w3.org/2000/09/xmldsig#sha1"/>
        <DigestValue>e2IlTGixuZTAj1vpnc0ccNg66/4=</DigestValue>
      </Reference>
      <Reference URI="/xl/externalLinks/externalLink53.xml?ContentType=application/vnd.openxmlformats-officedocument.spreadsheetml.externalLink+xml">
        <DigestMethod Algorithm="http://www.w3.org/2000/09/xmldsig#sha1"/>
        <DigestValue>sukc/V35UWt0CYeyuhhl82NWiL4=</DigestValue>
      </Reference>
      <Reference URI="/xl/externalLinks/externalLink54.xml?ContentType=application/vnd.openxmlformats-officedocument.spreadsheetml.externalLink+xml">
        <DigestMethod Algorithm="http://www.w3.org/2000/09/xmldsig#sha1"/>
        <DigestValue>WK2lq+4xbqFN8ufzG1MjY8zRcLg=</DigestValue>
      </Reference>
      <Reference URI="/xl/externalLinks/externalLink55.xml?ContentType=application/vnd.openxmlformats-officedocument.spreadsheetml.externalLink+xml">
        <DigestMethod Algorithm="http://www.w3.org/2000/09/xmldsig#sha1"/>
        <DigestValue>apqJuis/B27/wvmd95ZyJVTx3qw=</DigestValue>
      </Reference>
      <Reference URI="/xl/externalLinks/externalLink56.xml?ContentType=application/vnd.openxmlformats-officedocument.spreadsheetml.externalLink+xml">
        <DigestMethod Algorithm="http://www.w3.org/2000/09/xmldsig#sha1"/>
        <DigestValue>1Tp4exhB46sTtjrGpBcwgmA/BXc=</DigestValue>
      </Reference>
      <Reference URI="/xl/externalLinks/externalLink57.xml?ContentType=application/vnd.openxmlformats-officedocument.spreadsheetml.externalLink+xml">
        <DigestMethod Algorithm="http://www.w3.org/2000/09/xmldsig#sha1"/>
        <DigestValue>ViKUwdq8kfO8PsIg/jAUhBolokE=</DigestValue>
      </Reference>
      <Reference URI="/xl/externalLinks/externalLink58.xml?ContentType=application/vnd.openxmlformats-officedocument.spreadsheetml.externalLink+xml">
        <DigestMethod Algorithm="http://www.w3.org/2000/09/xmldsig#sha1"/>
        <DigestValue>NSpced1IidXESDLaN+CFpgW3xBo=</DigestValue>
      </Reference>
      <Reference URI="/xl/externalLinks/externalLink59.xml?ContentType=application/vnd.openxmlformats-officedocument.spreadsheetml.externalLink+xml">
        <DigestMethod Algorithm="http://www.w3.org/2000/09/xmldsig#sha1"/>
        <DigestValue>qLl/7L3EXLYbwfVONaugCtPtaS4=</DigestValue>
      </Reference>
      <Reference URI="/xl/externalLinks/externalLink6.xml?ContentType=application/vnd.openxmlformats-officedocument.spreadsheetml.externalLink+xml">
        <DigestMethod Algorithm="http://www.w3.org/2000/09/xmldsig#sha1"/>
        <DigestValue>2IFC2l4/vHytsW5P5sveorQ5XpU=</DigestValue>
      </Reference>
      <Reference URI="/xl/externalLinks/externalLink60.xml?ContentType=application/vnd.openxmlformats-officedocument.spreadsheetml.externalLink+xml">
        <DigestMethod Algorithm="http://www.w3.org/2000/09/xmldsig#sha1"/>
        <DigestValue>lL63TrZhf+XXj+jqCbijQaZOgIQ=</DigestValue>
      </Reference>
      <Reference URI="/xl/externalLinks/externalLink61.xml?ContentType=application/vnd.openxmlformats-officedocument.spreadsheetml.externalLink+xml">
        <DigestMethod Algorithm="http://www.w3.org/2000/09/xmldsig#sha1"/>
        <DigestValue>TTmvSZK4NeTN58i0d9rjCsSjhkw=</DigestValue>
      </Reference>
      <Reference URI="/xl/externalLinks/externalLink62.xml?ContentType=application/vnd.openxmlformats-officedocument.spreadsheetml.externalLink+xml">
        <DigestMethod Algorithm="http://www.w3.org/2000/09/xmldsig#sha1"/>
        <DigestValue>+4Qqc4SPC6jIvFSF4vNIh3dfprg=</DigestValue>
      </Reference>
      <Reference URI="/xl/externalLinks/externalLink63.xml?ContentType=application/vnd.openxmlformats-officedocument.spreadsheetml.externalLink+xml">
        <DigestMethod Algorithm="http://www.w3.org/2000/09/xmldsig#sha1"/>
        <DigestValue>/rWsowP0FBfHB42VWlfJFl45g6o=</DigestValue>
      </Reference>
      <Reference URI="/xl/externalLinks/externalLink64.xml?ContentType=application/vnd.openxmlformats-officedocument.spreadsheetml.externalLink+xml">
        <DigestMethod Algorithm="http://www.w3.org/2000/09/xmldsig#sha1"/>
        <DigestValue>yBkFYXTEjyBgw3VWx19ZTzidjws=</DigestValue>
      </Reference>
      <Reference URI="/xl/externalLinks/externalLink65.xml?ContentType=application/vnd.openxmlformats-officedocument.spreadsheetml.externalLink+xml">
        <DigestMethod Algorithm="http://www.w3.org/2000/09/xmldsig#sha1"/>
        <DigestValue>wjxb3Dib2ZhzrTvemC83mkqTXRE=</DigestValue>
      </Reference>
      <Reference URI="/xl/externalLinks/externalLink66.xml?ContentType=application/vnd.openxmlformats-officedocument.spreadsheetml.externalLink+xml">
        <DigestMethod Algorithm="http://www.w3.org/2000/09/xmldsig#sha1"/>
        <DigestValue>Iq3eoFHF+EHRbbtsTk/2v+i1zkU=</DigestValue>
      </Reference>
      <Reference URI="/xl/externalLinks/externalLink67.xml?ContentType=application/vnd.openxmlformats-officedocument.spreadsheetml.externalLink+xml">
        <DigestMethod Algorithm="http://www.w3.org/2000/09/xmldsig#sha1"/>
        <DigestValue>x1IfsOOOyS0ntbAQ+xRRS3EL4B0=</DigestValue>
      </Reference>
      <Reference URI="/xl/externalLinks/externalLink68.xml?ContentType=application/vnd.openxmlformats-officedocument.spreadsheetml.externalLink+xml">
        <DigestMethod Algorithm="http://www.w3.org/2000/09/xmldsig#sha1"/>
        <DigestValue>nRutRwKjHAmu6mgozSr/rhYrBEE=</DigestValue>
      </Reference>
      <Reference URI="/xl/externalLinks/externalLink69.xml?ContentType=application/vnd.openxmlformats-officedocument.spreadsheetml.externalLink+xml">
        <DigestMethod Algorithm="http://www.w3.org/2000/09/xmldsig#sha1"/>
        <DigestValue>6vnwF3Y0t7wE7sl9mRAuPtAzfVA=</DigestValue>
      </Reference>
      <Reference URI="/xl/externalLinks/externalLink7.xml?ContentType=application/vnd.openxmlformats-officedocument.spreadsheetml.externalLink+xml">
        <DigestMethod Algorithm="http://www.w3.org/2000/09/xmldsig#sha1"/>
        <DigestValue>jxTPuRxvXhtA9I1gaeQEuJXwCB0=</DigestValue>
      </Reference>
      <Reference URI="/xl/externalLinks/externalLink70.xml?ContentType=application/vnd.openxmlformats-officedocument.spreadsheetml.externalLink+xml">
        <DigestMethod Algorithm="http://www.w3.org/2000/09/xmldsig#sha1"/>
        <DigestValue>Veazdte0TfPbUprA5HsYAfk+y5o=</DigestValue>
      </Reference>
      <Reference URI="/xl/externalLinks/externalLink71.xml?ContentType=application/vnd.openxmlformats-officedocument.spreadsheetml.externalLink+xml">
        <DigestMethod Algorithm="http://www.w3.org/2000/09/xmldsig#sha1"/>
        <DigestValue>X5tPkBq7eAUFLP9e/7P82cGE8js=</DigestValue>
      </Reference>
      <Reference URI="/xl/externalLinks/externalLink72.xml?ContentType=application/vnd.openxmlformats-officedocument.spreadsheetml.externalLink+xml">
        <DigestMethod Algorithm="http://www.w3.org/2000/09/xmldsig#sha1"/>
        <DigestValue>phpBLeP8yd7oTtHgRr4FW8lmoaQ=</DigestValue>
      </Reference>
      <Reference URI="/xl/externalLinks/externalLink73.xml?ContentType=application/vnd.openxmlformats-officedocument.spreadsheetml.externalLink+xml">
        <DigestMethod Algorithm="http://www.w3.org/2000/09/xmldsig#sha1"/>
        <DigestValue>yjL+FRU/k2FET0GpXyJaKZJxw5k=</DigestValue>
      </Reference>
      <Reference URI="/xl/externalLinks/externalLink74.xml?ContentType=application/vnd.openxmlformats-officedocument.spreadsheetml.externalLink+xml">
        <DigestMethod Algorithm="http://www.w3.org/2000/09/xmldsig#sha1"/>
        <DigestValue>TjQtXeu860Cxcn/Z71S30xe0Wtw=</DigestValue>
      </Reference>
      <Reference URI="/xl/externalLinks/externalLink75.xml?ContentType=application/vnd.openxmlformats-officedocument.spreadsheetml.externalLink+xml">
        <DigestMethod Algorithm="http://www.w3.org/2000/09/xmldsig#sha1"/>
        <DigestValue>O74zOy62nj9ffyuH8fxPHoOOkI8=</DigestValue>
      </Reference>
      <Reference URI="/xl/externalLinks/externalLink76.xml?ContentType=application/vnd.openxmlformats-officedocument.spreadsheetml.externalLink+xml">
        <DigestMethod Algorithm="http://www.w3.org/2000/09/xmldsig#sha1"/>
        <DigestValue>XZo4CFWxDHjr/gAGLxK1LkfERk0=</DigestValue>
      </Reference>
      <Reference URI="/xl/externalLinks/externalLink8.xml?ContentType=application/vnd.openxmlformats-officedocument.spreadsheetml.externalLink+xml">
        <DigestMethod Algorithm="http://www.w3.org/2000/09/xmldsig#sha1"/>
        <DigestValue>crM/2GMZw7brwPosI2jqf2SoFcI=</DigestValue>
      </Reference>
      <Reference URI="/xl/externalLinks/externalLink9.xml?ContentType=application/vnd.openxmlformats-officedocument.spreadsheetml.externalLink+xml">
        <DigestMethod Algorithm="http://www.w3.org/2000/09/xmldsig#sha1"/>
        <DigestValue>YHgQwZERD6dHhpCHlxqHB5qB6CI=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fDBqXJPUbNkGIOL7BU2fd4T7kdE=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VsR8kRaurDafU6ZUKcwCRR5Idpc=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LgmsJC9yQIapMsdN2eGeaRUFmUw=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VsR8kRaurDafU6ZUKcwCRR5Idpc=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H3CoF6F2XfliFOyWd+cha3qTWAI=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na5ULicb9Vpsr41MCjJCWkueHKI=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H3CoF6F2XfliFOyWd+cha3qTWAI=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H3CoF6F2XfliFOyWd+cha3qTWAI=</DigestValue>
      </Reference>
      <Reference URI="/xl/sharedStrings.xml?ContentType=application/vnd.openxmlformats-officedocument.spreadsheetml.sharedStrings+xml">
        <DigestMethod Algorithm="http://www.w3.org/2000/09/xmldsig#sha1"/>
        <DigestValue>c6YBRTHoNsQCurdQBPGxJ4/P/mQ=</DigestValue>
      </Reference>
      <Reference URI="/xl/styles.xml?ContentType=application/vnd.openxmlformats-officedocument.spreadsheetml.styles+xml">
        <DigestMethod Algorithm="http://www.w3.org/2000/09/xmldsig#sha1"/>
        <DigestValue>Y5gVWizdQv9e8txvNstALhwy3X4=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S1XD504ghxJtQ2Yozu1CCCUnjws=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axwr4v8os1F2FK1rrDpDlXArYac=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KtLsUiTw7C8X1kBH7PkWugntC+Y=</DigestValue>
      </Reference>
      <Reference URI="/xl/worksheets/sheet1.xml?ContentType=application/vnd.openxmlformats-officedocument.spreadsheetml.worksheet+xml">
        <DigestMethod Algorithm="http://www.w3.org/2000/09/xmldsig#sha1"/>
        <DigestValue>eq33FZ6+SnwQBo2GNGXQrHkt3rU=</DigestValue>
      </Reference>
      <Reference URI="/xl/worksheets/sheet2.xml?ContentType=application/vnd.openxmlformats-officedocument.spreadsheetml.worksheet+xml">
        <DigestMethod Algorithm="http://www.w3.org/2000/09/xmldsig#sha1"/>
        <DigestValue>5KETwy8SdvEcnGg7X1Pel/wFuSI=</DigestValue>
      </Reference>
      <Reference URI="/xl/worksheets/sheet3.xml?ContentType=application/vnd.openxmlformats-officedocument.spreadsheetml.worksheet+xml">
        <DigestMethod Algorithm="http://www.w3.org/2000/09/xmldsig#sha1"/>
        <DigestValue>stAMeLRjztmXd4aqNlasLAkTuFU=</DigestValue>
      </Reference>
      <Reference URI="/xl/worksheets/sheet4.xml?ContentType=application/vnd.openxmlformats-officedocument.spreadsheetml.worksheet+xml">
        <DigestMethod Algorithm="http://www.w3.org/2000/09/xmldsig#sha1"/>
        <DigestValue>d3OIzmxakvvLEvZb8OPkzhR/eNQ=</DigestValue>
      </Reference>
      <Reference URI="/xl/worksheets/sheet5.xml?ContentType=application/vnd.openxmlformats-officedocument.spreadsheetml.worksheet+xml">
        <DigestMethod Algorithm="http://www.w3.org/2000/09/xmldsig#sha1"/>
        <DigestValue>vXmAaS43mch006TPJP23Zx+d69I=</DigestValue>
      </Reference>
      <Reference URI="/xl/worksheets/sheet6.xml?ContentType=application/vnd.openxmlformats-officedocument.spreadsheetml.worksheet+xml">
        <DigestMethod Algorithm="http://www.w3.org/2000/09/xmldsig#sha1"/>
        <DigestValue>zpb8OfyweWHz6W0+z6zzhK97nnI=</DigestValue>
      </Reference>
      <Reference URI="/xl/worksheets/sheet7.xml?ContentType=application/vnd.openxmlformats-officedocument.spreadsheetml.worksheet+xml">
        <DigestMethod Algorithm="http://www.w3.org/2000/09/xmldsig#sha1"/>
        <DigestValue>IG9PmlLR16+ikfgrm4HOKqxVRyk=</DigestValue>
      </Reference>
      <Reference URI="/xl/worksheets/sheet8.xml?ContentType=application/vnd.openxmlformats-officedocument.spreadsheetml.worksheet+xml">
        <DigestMethod Algorithm="http://www.w3.org/2000/09/xmldsig#sha1"/>
        <DigestValue>9lJrITJdecnZG+uejwN3LV8t6Fk=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2015-10-20T02:44:55Z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2015-10-20T02:44:55Z</xd:SigningTime>
          <xd:SigningCertificate>
            <xd:Cert>
              <xd:CertDigest>
                <DigestMethod Algorithm="http://www.w3.org/2000/09/xmldsig#sha1"/>
                <DigestValue>pG67++K2t2NoMpz1uVg9NsKTPWY=</DigestValue>
              </xd:CertDigest>
              <xd:IssuerSerial>
                <X509IssuerName>CN=VNPT Certification Authority, OU=VNPT-CA Trust Network, O=VNPT Group, C=VN</X509IssuerName>
                <X509SerialNumber>111663743557702618932134582026635327055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can doi ke toan</vt:lpstr>
      <vt:lpstr>KQKD </vt:lpstr>
      <vt:lpstr>LCTT</vt:lpstr>
      <vt:lpstr>TM </vt:lpstr>
      <vt:lpstr>TSCD HH</vt:lpstr>
      <vt:lpstr>TSCD TTC</vt:lpstr>
      <vt:lpstr>TSCD VH</vt:lpstr>
      <vt:lpstr>25 a b c</vt:lpstr>
      <vt:lpstr>'can doi ke toan'!Print_Area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 An</dc:creator>
  <cp:lastModifiedBy>pc</cp:lastModifiedBy>
  <cp:lastPrinted>2015-10-19T08:59:59Z</cp:lastPrinted>
  <dcterms:created xsi:type="dcterms:W3CDTF">2015-04-07T01:57:44Z</dcterms:created>
  <dcterms:modified xsi:type="dcterms:W3CDTF">2015-10-20T02:44:45Z</dcterms:modified>
</cp:coreProperties>
</file>