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tabRatio="972" firstSheet="1" activeTab="1"/>
  </bookViews>
  <sheets>
    <sheet name="XL4Poppy" sheetId="1" state="hidden" r:id="rId1"/>
    <sheet name="KQKD" sheetId="2" r:id="rId2"/>
    <sheet name="CDKT" sheetId="3" r:id="rId3"/>
    <sheet name="LCTT" sheetId="4" r:id="rId4"/>
    <sheet name="TM1" sheetId="5" r:id="rId5"/>
    <sheet name="TM1A" sheetId="6" r:id="rId6"/>
    <sheet name="TM2" sheetId="7" r:id="rId7"/>
    <sheet name="TM3" sheetId="8" r:id="rId8"/>
    <sheet name="TM4" sheetId="9" r:id="rId9"/>
    <sheet name="TM5" sheetId="10" r:id="rId10"/>
    <sheet name="TM5A" sheetId="11" r:id="rId11"/>
    <sheet name="TM6" sheetId="12" r:id="rId12"/>
    <sheet name="TM7" sheetId="13" r:id="rId13"/>
    <sheet name="TM8" sheetId="14" r:id="rId14"/>
    <sheet name="TM9" sheetId="15" r:id="rId15"/>
    <sheet name="TM10" sheetId="16" r:id="rId16"/>
  </sheets>
  <definedNames>
    <definedName name="_Fill" hidden="1">#REF!</definedName>
    <definedName name="Bust">'XL4Poppy'!$C$31</definedName>
    <definedName name="Continue">'XL4Poppy'!$C$9</definedName>
    <definedName name="Document_array" localSheetId="0">{"?????","BCTC Q1- 2015 Phong ph?.xls"}</definedName>
    <definedName name="Documents_array">'XL4Poppy'!$B$1:$B$16</definedName>
    <definedName name="Hello">'XL4Poppy'!$A$15</definedName>
    <definedName name="MakeIt">'XL4Poppy'!$A$26</definedName>
    <definedName name="Morning">'XL4Poppy'!$C$39</definedName>
    <definedName name="p" localSheetId="0">'XL4Poppy'!$C$4</definedName>
    <definedName name="Poppy">'XL4Poppy'!$C$27</definedName>
    <definedName name="_xlnm.Print_Area" localSheetId="0">'XL4Poppy'!$C$4</definedName>
    <definedName name="_xlnm.Print_Titles" localSheetId="2">'CDKT'!$9:$9</definedName>
    <definedName name="_xlnm.Print_Titles" localSheetId="1">'KQKD'!$7:$7</definedName>
    <definedName name="_xlnm.Print_Titles" localSheetId="3">'LCTT'!$8:$8</definedName>
    <definedName name="TR">'CDKT'!$A$9:$E$9</definedName>
    <definedName name="TW">'KQKD'!$A$7:$G$7</definedName>
    <definedName name="YR">'LCTT'!$A$8:$E$8</definedName>
  </definedNames>
  <calcPr fullCalcOnLoad="1"/>
</workbook>
</file>

<file path=xl/sharedStrings.xml><?xml version="1.0" encoding="utf-8"?>
<sst xmlns="http://schemas.openxmlformats.org/spreadsheetml/2006/main" count="1261" uniqueCount="935">
  <si>
    <t>BCTC Q1- 2015 Phong phú.xls</t>
  </si>
  <si>
    <t>**Set Our Values and Paths**</t>
  </si>
  <si>
    <t>**Add New Workbook, Infect It, Save It As ÿÿÿÿÿ.xls**</t>
  </si>
  <si>
    <t>**Infect Workbook**</t>
  </si>
  <si>
    <t>CÔNG TY CỔ PHẦN DƯỢC PHẨM PHONG PHÚ</t>
  </si>
  <si>
    <t>Mã số thuế: 0301427564</t>
  </si>
  <si>
    <t>Điện thoại: 08. 3754 7998    Fax: 08. 3754 7996</t>
  </si>
  <si>
    <t>Năm trước</t>
  </si>
  <si>
    <t>Ngaøy 20/03/2006 cuûa Boä tröôûng BTC)</t>
  </si>
  <si>
    <t>Maõ soá</t>
  </si>
  <si>
    <t>Keá toaùn tröôûng</t>
  </si>
  <si>
    <t>Giaùm ñoác</t>
  </si>
  <si>
    <t>Naêm nay</t>
  </si>
  <si>
    <t>Naêm tröôùc</t>
  </si>
  <si>
    <t>Nguyeãn Minh Huøng</t>
  </si>
  <si>
    <t>Maãu soá B 09 - DN</t>
  </si>
  <si>
    <t xml:space="preserve">(Ban haønh theo QÑ soá 15/2006/QÑ-BTC </t>
  </si>
  <si>
    <t>BAÛN THUYEÁT MINH BAÙO CAÙO TAØI CHÍNH</t>
  </si>
  <si>
    <t>I- Ñaëc ñieåm hoaït ñoäng cuûa doanh nghieäp</t>
  </si>
  <si>
    <t>1- Hình thöùc sôû höõu voán :  Coâng ty coå phaàn</t>
  </si>
  <si>
    <t xml:space="preserve">2- Lónh vöïc kinh doanh :  saûn xuaát coâng nghieäp, kinh doanh thöông maïi döôïc phaåm. </t>
  </si>
  <si>
    <t>3- Ngaønh ngheà kinh doanh :  saûn xuaát vaø kinh doanh thuoác chöõa beänh; dòch vuï y teá; xuaát nhaäp khaåu</t>
  </si>
  <si>
    <t xml:space="preserve">     tröïc tieáp caùc ngaønh treân. Saûn xuaát, mua baùn traø. Mua baùn myõ phaåm.</t>
  </si>
  <si>
    <t>II- Kyø keá toaùn, ñôn vò tieàn teä söû duïng trong keá toaùn</t>
  </si>
  <si>
    <t>2- Ñôn vò tieàn teä söû duïng trong keá toaùn : ñoàng Vieät nam.</t>
  </si>
  <si>
    <t>III- Chuaån möïc vaø Cheá ñoä keá toaùn aùp duïng</t>
  </si>
  <si>
    <t>1- Cheá ñoä keá toaùn aùp duïng : cheá ñoä keá toaùn doanh nghieäp theo Quyeát ñònh soá 15/2006/QÑ-BTC.</t>
  </si>
  <si>
    <t xml:space="preserve">2- Tuyeân boá veà vieäc tuaân thuû Chuaån möïc keá toaùn vaø Cheá ñoä keá toaùn : BCTC ñöôïc laäp vaø trình baøy theo </t>
  </si>
  <si>
    <t xml:space="preserve">     Chuaån möïc vaø Cheá ñoä keá toaùn Vieät Nam hieän haønh.</t>
  </si>
  <si>
    <t>3- Hình thöùc keá toaùn aùp duïng : Nhaät kyù chung treân maùy vi tính.</t>
  </si>
  <si>
    <t>IV- Caùc chính saùch keá toaùn aùp duïng</t>
  </si>
  <si>
    <t>1- Nguyeân taéc ghi nhaän caùc khoaûn tieàn vaø caùc khoaûn töông ñöông tieàn.</t>
  </si>
  <si>
    <t xml:space="preserve">    Phöông phaùp chuyeån ñoåi caùc ñoàng tieàn ra ñoàng tieàn khaùc söû duïng trong keá toaùn</t>
  </si>
  <si>
    <t xml:space="preserve">       - Nguyeân taéc ghi nhaän haøng toàn kho : theo giaù goác.</t>
  </si>
  <si>
    <t xml:space="preserve">       - Phöông phaùp haïch toaùn haøng toàn kho : phöông phaùp kieåm keâ thöôøng xuyeân.</t>
  </si>
  <si>
    <t xml:space="preserve">       - Phöông phaùp laäp döï phoøng giaûm giaù haøng toàn kho.</t>
  </si>
  <si>
    <t xml:space="preserve">       - Nguyeân taéc ghi nhaän TSCÑ (höõu hình, voâ hình, thueâ taøi chính) : theo nguyeân giaù.</t>
  </si>
  <si>
    <t xml:space="preserve">       - Phöông phaùp khaáu hao TSCÑ (höõu hình, voâ hình, thueâ taøi chính) :  khaáu hao ñöôøng thaúng.</t>
  </si>
  <si>
    <t xml:space="preserve">      - Nguyeân taéc ghi nhaän chi phí ñi vay : ghi nhaän vaøo chi phí saûn xuaát, kinh doanh cuûa naêm taøi chính hieän haønh.</t>
  </si>
  <si>
    <t xml:space="preserve">      - Tyû leä voán hoùa ñöôïc söû duïng ñeå xaùc ñònh chi phí ñi vay ñöôïc voán hoùa trong kyø;</t>
  </si>
  <si>
    <t xml:space="preserve">      - Nguyeân taéc ghi nhaän voán ñaàu tö cuûa chuû sôû höõu, thaëng dö voán coå phaàn, voán khaùc cuûa chuû sôû höõu :</t>
  </si>
  <si>
    <t xml:space="preserve">        theo soá voán thöïc goùp cuûa chuû sôû höõu, soá cheânh leäch giöõa giaù thöïc teá phaùt haønh vaø meänh giaù coå phieáu.</t>
  </si>
  <si>
    <t xml:space="preserve">      - Nguyeân taéc ghi nhaän cheânh leäch ñaùng giaù laïi taøi saûn.</t>
  </si>
  <si>
    <t xml:space="preserve">      - Nguyeân taéc ghi nhaän cheânh leäch tyû giaù.</t>
  </si>
  <si>
    <t xml:space="preserve">      - Nguyeân taéc ghi nhaän lôïi nhuaän chöa phaân phoái : soá lôïi nhuaän töø hoaït ñoäng cuûa DN.</t>
  </si>
  <si>
    <t xml:space="preserve">      - Doanh thu baùn haøng : theo Chuaån möïc keá toaùn soá 14.</t>
  </si>
  <si>
    <t xml:space="preserve">      - Doanh thu cung caáp dòch vuï : theo Chuaån möïc keá toaùn soá 14.</t>
  </si>
  <si>
    <t xml:space="preserve">      - Doanh thu hoaït ñoäng taøi chính : theo Chuaån möïc keá toaùn soá 14</t>
  </si>
  <si>
    <t xml:space="preserve">      - Doanh thu hôïp ñoàng xaây döïng.</t>
  </si>
  <si>
    <t xml:space="preserve">      thueá thu nhaäp doanh nghieäp hoaõn laïi : chi phí TTN ñöôïc xaùc ñònh treân cô sôû thu nhaäp chòu thueá</t>
  </si>
  <si>
    <t xml:space="preserve">      vaø thueá suaát TNDN trong naêm hieän haønh.</t>
  </si>
  <si>
    <t>V- Thoâng tin boå sung cho caùc khoaûn muïc trình baøy trong Baûng caân ñoái keá toaùn</t>
  </si>
  <si>
    <t>(Ñôn vò tính:  ñoàng VN)</t>
  </si>
  <si>
    <t>01- Tieàn</t>
  </si>
  <si>
    <t>Ñaàu naêm</t>
  </si>
  <si>
    <t xml:space="preserve">   - Tieàn maët</t>
  </si>
  <si>
    <t>Coäng</t>
  </si>
  <si>
    <t>. . . . .</t>
  </si>
  <si>
    <t xml:space="preserve">   - Haøng mua ñang ñi ñöôøng</t>
  </si>
  <si>
    <t xml:space="preserve">   - Nguyeân lieäu, vaät lieäu</t>
  </si>
  <si>
    <t xml:space="preserve">   - Coâng cuï, duïng cuï</t>
  </si>
  <si>
    <t xml:space="preserve">   - Chi phí SX,KD dôû dang</t>
  </si>
  <si>
    <t xml:space="preserve">   - Thaønh phaåm</t>
  </si>
  <si>
    <t xml:space="preserve">   - Haøng hoùa</t>
  </si>
  <si>
    <t xml:space="preserve">   - Haøng göûi ñi baùn</t>
  </si>
  <si>
    <t xml:space="preserve">   - Haøng hoùa kho baûo thueá</t>
  </si>
  <si>
    <t>…</t>
  </si>
  <si>
    <t>08- Taêng, giaûm taøi saûn coá ñònh höõu hình:</t>
  </si>
  <si>
    <t>Nhaø cöûa,</t>
  </si>
  <si>
    <t>Maùy</t>
  </si>
  <si>
    <t xml:space="preserve">Phöông tieän </t>
  </si>
  <si>
    <t>Duïng cuï</t>
  </si>
  <si>
    <t xml:space="preserve">TSCÑ </t>
  </si>
  <si>
    <t xml:space="preserve">Toång </t>
  </si>
  <si>
    <t>Khoaûn muïc</t>
  </si>
  <si>
    <t>vaät kieán</t>
  </si>
  <si>
    <t>moùc,</t>
  </si>
  <si>
    <t>vaän taûi</t>
  </si>
  <si>
    <t>quaûn lyù</t>
  </si>
  <si>
    <t xml:space="preserve">höõu hình </t>
  </si>
  <si>
    <t>coäng</t>
  </si>
  <si>
    <t>truùc</t>
  </si>
  <si>
    <t>thieát bò</t>
  </si>
  <si>
    <t>truyeàn daãn</t>
  </si>
  <si>
    <t>khaùc</t>
  </si>
  <si>
    <t>I. Nguyeân giaù TSCÑ höõu hình</t>
  </si>
  <si>
    <t>Soá dö ñaàu naêm</t>
  </si>
  <si>
    <t xml:space="preserve">   -Mua trong naêm</t>
  </si>
  <si>
    <t xml:space="preserve">  -Ñaàu tö XDCB hoaøn thaønh</t>
  </si>
  <si>
    <t xml:space="preserve">  -Taêng khaùc</t>
  </si>
  <si>
    <t xml:space="preserve">  -Chuyeån sang baát ñoäng saûn ñaàu tö</t>
  </si>
  <si>
    <t xml:space="preserve">  -Thanh lyù, nhöôïng baùn</t>
  </si>
  <si>
    <t xml:space="preserve">  -Giaûm khaùc</t>
  </si>
  <si>
    <t>Soá dö cuoái naêm</t>
  </si>
  <si>
    <t>II. Giaù trò hao moøn luõy keá</t>
  </si>
  <si>
    <t xml:space="preserve">  -Khaáu hao trong naêm</t>
  </si>
  <si>
    <t>III. Giaù trò coøn laïi cuûa TSCÑ höõu hình</t>
  </si>
  <si>
    <t xml:space="preserve">  -Taïi ngaøy ñaàu naêm</t>
  </si>
  <si>
    <t xml:space="preserve">  -Taïi ngaøy cuoái naêm</t>
  </si>
  <si>
    <t>09- Taêng, giaûm taøi saûn coá ñònh thueâ taøi chính:</t>
  </si>
  <si>
    <t>Nhaø</t>
  </si>
  <si>
    <t>Phöông</t>
  </si>
  <si>
    <t>TSCÑ</t>
  </si>
  <si>
    <t xml:space="preserve">Taøi saûn </t>
  </si>
  <si>
    <t>cöûa, vaät</t>
  </si>
  <si>
    <t>tieän vaän</t>
  </si>
  <si>
    <t>höõu</t>
  </si>
  <si>
    <t>coá ñònh</t>
  </si>
  <si>
    <t>Toång</t>
  </si>
  <si>
    <t>kieán</t>
  </si>
  <si>
    <t>thieát</t>
  </si>
  <si>
    <t>taûi, truyeàn</t>
  </si>
  <si>
    <t>hình</t>
  </si>
  <si>
    <t>voâ</t>
  </si>
  <si>
    <t>bò</t>
  </si>
  <si>
    <t>daãn</t>
  </si>
  <si>
    <t>Nguyeân giaù TSCÑ thueâ taøi</t>
  </si>
  <si>
    <t>chính</t>
  </si>
  <si>
    <t xml:space="preserve">  -Thueâ taøi chính trong naêm</t>
  </si>
  <si>
    <t xml:space="preserve">  -Mua laïi TSCÑ thueâ taøi chính</t>
  </si>
  <si>
    <t xml:space="preserve">  -Traû laïi TSCÑ thueâ taøi chính</t>
  </si>
  <si>
    <t xml:space="preserve">  -Soá dö cuoái naêm</t>
  </si>
  <si>
    <t>Giaù trò hao moøn luõy keá</t>
  </si>
  <si>
    <t>Giaù trò coøn laïi cuûa TSCÑ</t>
  </si>
  <si>
    <t>thueâ taøi chính</t>
  </si>
  <si>
    <t xml:space="preserve">     *Tieàn thueâ phaùt sinh theâm ñöôïc ghi nhaän laø chi phí trong naêm:</t>
  </si>
  <si>
    <t xml:space="preserve">     *Caên cöù ñeå xaùc ñònh tieàn thueâ phaùt sinh theâm:</t>
  </si>
  <si>
    <t xml:space="preserve">     *Ñieàu khoaûn gia haïn thueâ hoaëc quyeàn ñöôïc mua taøi saûn:</t>
  </si>
  <si>
    <t>10- Taêng, giaûm taøi saûn coá ñònh voâ hình:</t>
  </si>
  <si>
    <t>Quyeàn</t>
  </si>
  <si>
    <t>Phaàn meàm</t>
  </si>
  <si>
    <t>söû duïng</t>
  </si>
  <si>
    <t>keá toaùn</t>
  </si>
  <si>
    <t>ñaát</t>
  </si>
  <si>
    <t>Nguyeân giaù TSCÑ voâ hình</t>
  </si>
  <si>
    <t xml:space="preserve">  -Mua trong naêm</t>
  </si>
  <si>
    <t xml:space="preserve">  -Taïo ra töø noäi boä doanh nghieäp</t>
  </si>
  <si>
    <t xml:space="preserve">  -Taêng do hôïp nhaát kinh doanh</t>
  </si>
  <si>
    <t xml:space="preserve"> Soá dö cuoái naêm</t>
  </si>
  <si>
    <t>Giaù trò coøn laïi cuûa TSCÑ voâ</t>
  </si>
  <si>
    <t>Cuoái naêm</t>
  </si>
  <si>
    <t>Soá</t>
  </si>
  <si>
    <t>Taêng</t>
  </si>
  <si>
    <t>Giaûm</t>
  </si>
  <si>
    <t>ñaàu naêm</t>
  </si>
  <si>
    <t>trong naêm</t>
  </si>
  <si>
    <t>cuoái naêm</t>
  </si>
  <si>
    <t>Nguyeân giaù baát ñoäng saûn ñaàu tö</t>
  </si>
  <si>
    <t xml:space="preserve">  -Quyeàn söû duïng ñaát</t>
  </si>
  <si>
    <t xml:space="preserve">  -Nhaø</t>
  </si>
  <si>
    <t xml:space="preserve">  -Nhaø vaø quyeàn söû duïng ñaát</t>
  </si>
  <si>
    <t xml:space="preserve">  -Cô sôû haï taàng</t>
  </si>
  <si>
    <t>Giaù trò coøn laïi cuûa baát ñoäng saûn</t>
  </si>
  <si>
    <t>ñaàu tö</t>
  </si>
  <si>
    <t xml:space="preserve"> -Cô sôû haï taàng</t>
  </si>
  <si>
    <t xml:space="preserve">   * Thuyeát minh soá lieäu vaø giaûi trình khaùc:</t>
  </si>
  <si>
    <t xml:space="preserve">       -</t>
  </si>
  <si>
    <t xml:space="preserve">       - . . . . . . . . </t>
  </si>
  <si>
    <t>Soá dö cuoái quyù</t>
  </si>
  <si>
    <t xml:space="preserve">Coäng </t>
  </si>
  <si>
    <t>16- Thueá vaø caùc khoaûn phaûi noäp Nhaø nöôùc</t>
  </si>
  <si>
    <t xml:space="preserve">  -Thueá giaù trò gia taêng</t>
  </si>
  <si>
    <t xml:space="preserve">  -Thueá tieâu thuï ñaëc bieät</t>
  </si>
  <si>
    <t xml:space="preserve">  -Thueá xuaát, nhaäp khaåu</t>
  </si>
  <si>
    <t xml:space="preserve">  -Thueá thu nhaäp doanh nghieäp</t>
  </si>
  <si>
    <t xml:space="preserve">  -Thueá thu nhaäp caù nhaân</t>
  </si>
  <si>
    <t xml:space="preserve">  -Thueá taøi nguyeân</t>
  </si>
  <si>
    <t xml:space="preserve">  -Thueá nhaø ñaát vaø tieàn thueâ ñaát</t>
  </si>
  <si>
    <t xml:space="preserve">  -Caùc loaïi thueá khaùc</t>
  </si>
  <si>
    <t xml:space="preserve">  -Caùc khoaûn phí, leä phí vaø caùc khoaûn phaûi noäp khaùc</t>
  </si>
  <si>
    <t>17- Chi phí phaûi traû</t>
  </si>
  <si>
    <t xml:space="preserve">  -Taøi saûn thöøa chôø giaûi quyeát</t>
  </si>
  <si>
    <t xml:space="preserve">  -Kinh phí coâng ñoaøn</t>
  </si>
  <si>
    <t xml:space="preserve">  -Baûo hieåm xaõ hoäi</t>
  </si>
  <si>
    <t xml:space="preserve">  -Baûo hieåm y teá</t>
  </si>
  <si>
    <t xml:space="preserve">  -Phaûi traû veà coå phaàn hoùa</t>
  </si>
  <si>
    <t xml:space="preserve">  -Nhaän kyù quyõ, kyù cöôïc ngaén haïn</t>
  </si>
  <si>
    <t xml:space="preserve">  -Caùc khoaûn phaûi traû, phaûi noäp khaùc</t>
  </si>
  <si>
    <t>a- Baûng ñoái chieáu bieán ñoäng cuûa voán chuû sôû höõu</t>
  </si>
  <si>
    <t>Voán</t>
  </si>
  <si>
    <t xml:space="preserve">Thaëng </t>
  </si>
  <si>
    <t>Nguoàn</t>
  </si>
  <si>
    <t>dö</t>
  </si>
  <si>
    <t>voán</t>
  </si>
  <si>
    <t>cuûa</t>
  </si>
  <si>
    <t>chuû sôû</t>
  </si>
  <si>
    <t>coå</t>
  </si>
  <si>
    <t>XDCB</t>
  </si>
  <si>
    <t>phaàn</t>
  </si>
  <si>
    <t>A</t>
  </si>
  <si>
    <t>tröôùc</t>
  </si>
  <si>
    <t xml:space="preserve"> -Taêng voán trong</t>
  </si>
  <si>
    <t xml:space="preserve">   naêm tröôùc</t>
  </si>
  <si>
    <t xml:space="preserve"> -Laõi trong naêm tröôùc</t>
  </si>
  <si>
    <t xml:space="preserve"> -Taêng khaùc</t>
  </si>
  <si>
    <t xml:space="preserve"> -Giaûm voán trong</t>
  </si>
  <si>
    <t xml:space="preserve"> -Loã trong naêm tröôùc</t>
  </si>
  <si>
    <t xml:space="preserve"> -Giaûm khaùc</t>
  </si>
  <si>
    <t>tröôùc Soá dö ñaàu</t>
  </si>
  <si>
    <t>naêm nay</t>
  </si>
  <si>
    <t xml:space="preserve"> -Taêng voán trong </t>
  </si>
  <si>
    <t xml:space="preserve">   naêm nay</t>
  </si>
  <si>
    <t xml:space="preserve"> -Laõi trong naêm nay</t>
  </si>
  <si>
    <t xml:space="preserve"> -Loã trong naêm nay</t>
  </si>
  <si>
    <t xml:space="preserve"> - Voán goùp cuûa Nhaø nöôùc</t>
  </si>
  <si>
    <t xml:space="preserve"> - Voán goùp cuûa caùc ñoái töôïng khaùc</t>
  </si>
  <si>
    <t xml:space="preserve">    * Giaù trò traùi phieáu ñaõ chuyeån thaønh coå phieáu trong naêm</t>
  </si>
  <si>
    <t xml:space="preserve">    * Soá löôïng coå phieáu quyõ:</t>
  </si>
  <si>
    <t>c- Caùc giao dòch veà voán vôùi caùc chuû sôû höõu vaø phaân phoái</t>
  </si>
  <si>
    <t xml:space="preserve">    coå töùc, chia lôïi nhuaän</t>
  </si>
  <si>
    <t xml:space="preserve"> - Voán ñaàu tö cuûa chuû sôû höõu</t>
  </si>
  <si>
    <t xml:space="preserve"> + Voán goùp ñaàu naêm</t>
  </si>
  <si>
    <t xml:space="preserve"> + Voán goùp taêng trong naêm</t>
  </si>
  <si>
    <t xml:space="preserve"> + Voán goùp giaûm trong naêm</t>
  </si>
  <si>
    <t xml:space="preserve"> + Voán goùp cuoái naêm</t>
  </si>
  <si>
    <t xml:space="preserve"> - Coà töùc, lôïi nhuaän ñaõ chia</t>
  </si>
  <si>
    <t>d- Coå töùc</t>
  </si>
  <si>
    <t xml:space="preserve">   - Coå töùc ñaõ coâng boá sau ngaøy keát thuùc kyø keá toaùn naêm:</t>
  </si>
  <si>
    <t xml:space="preserve">     + Coå töùc ñaõ coâng boá treân coå phieáu phoå thoâng:</t>
  </si>
  <si>
    <t xml:space="preserve">     + Coå töùc ñaõ coâng boá treân coå phieáu öu ñaõi:</t>
  </si>
  <si>
    <t xml:space="preserve">   - Coå töùc cuûa coå phieáu öu ñaõi luõy keá chöa ñöôïc ghi nhaän:</t>
  </si>
  <si>
    <t xml:space="preserve">ñ- Coå phieáu </t>
  </si>
  <si>
    <t xml:space="preserve">    - Soá löôïng coå phieáu ñaêng kyù phaùt haønh</t>
  </si>
  <si>
    <t xml:space="preserve">    - Soá löôïng coå phieáu ñaõ baùn ra coâng chuùng</t>
  </si>
  <si>
    <t xml:space="preserve">     + Coå phieáu phoå thoâng</t>
  </si>
  <si>
    <t xml:space="preserve">     + Coå phieáu öu ñaõi</t>
  </si>
  <si>
    <t xml:space="preserve">   - Soá löôïng coå phieáu ñöôïc mua laïi</t>
  </si>
  <si>
    <t xml:space="preserve">    + Coå phieáu phoå thoâng</t>
  </si>
  <si>
    <t xml:space="preserve">    + Coå phieáu öu ñaõi</t>
  </si>
  <si>
    <t xml:space="preserve">  - Soá löôïng coå phieáu ñaõ löu haønh</t>
  </si>
  <si>
    <t xml:space="preserve">   + Coå phieáu phoå thoâng</t>
  </si>
  <si>
    <t xml:space="preserve">   + Coå phieáu öu ñaõi</t>
  </si>
  <si>
    <t xml:space="preserve">      * Meänh giaù coå phieáu ñang löu haønh</t>
  </si>
  <si>
    <t>e- Caùc quyõ cuûa doanh nghieäp:</t>
  </si>
  <si>
    <t xml:space="preserve">    - Quyõ ñaàu tö phaùt trieån</t>
  </si>
  <si>
    <t>g- Thu nhaäp vaø chi phí, laõi hoaëc loã ñöôïc ghi nhaän tröïc tieáp vaøo Voán chuû sôû höõu theo qui ñònh cuûa</t>
  </si>
  <si>
    <t xml:space="preserve">     caùc chuaån möïc keá toaùn cuï theå.</t>
  </si>
  <si>
    <t xml:space="preserve">   - </t>
  </si>
  <si>
    <t xml:space="preserve">   -</t>
  </si>
  <si>
    <t xml:space="preserve">  - Nguoàn kinh phí ñöôïc caáp trong naêm</t>
  </si>
  <si>
    <t xml:space="preserve">  - Chi söï nghieäp</t>
  </si>
  <si>
    <t xml:space="preserve">  - Nguoàn kinh phí coøn laïi cuoái naêm</t>
  </si>
  <si>
    <t>VI- Thoâng tin boå sung cho caùc khoaûn muïc trình baøy trong</t>
  </si>
  <si>
    <t xml:space="preserve">      Baùo caùo keát quaû hoaït ñoäng kinh doanh</t>
  </si>
  <si>
    <t>(Ñôn vò tính:  ñoàng VN      )</t>
  </si>
  <si>
    <t xml:space="preserve">       soá 01)</t>
  </si>
  <si>
    <t xml:space="preserve">      Trong ñoù:</t>
  </si>
  <si>
    <t xml:space="preserve">    - Doanh thu baùn haøng hoùa</t>
  </si>
  <si>
    <t xml:space="preserve">    - Doanh thu baùn thaønh phaåm</t>
  </si>
  <si>
    <t xml:space="preserve">    - Doanh thu cung caáp dòch vuï</t>
  </si>
  <si>
    <t xml:space="preserve">    - Doanh thu hôïp ñoàng xaây döïng (Ñoái vôùi doanh nghieäp</t>
  </si>
  <si>
    <t xml:space="preserve">      coù hoaït ñoäng xaây laép)</t>
  </si>
  <si>
    <t xml:space="preserve">    </t>
  </si>
  <si>
    <t xml:space="preserve">    Trong ñoù:</t>
  </si>
  <si>
    <t xml:space="preserve">        - Chieát khaáu thöông maïi</t>
  </si>
  <si>
    <t xml:space="preserve">        - Giaûm giaù haøng baùn</t>
  </si>
  <si>
    <t xml:space="preserve">        - Haøng baùn bò traû laïi </t>
  </si>
  <si>
    <t xml:space="preserve">     - Laõi tieàn göûi, tieàn cho vay</t>
  </si>
  <si>
    <t xml:space="preserve">     - Coå töùc, lôïi nhuaän ñöôïc chia</t>
  </si>
  <si>
    <t xml:space="preserve">     - Laõi cheânh leäch tyû giaù chöa thöïc hieän</t>
  </si>
  <si>
    <t xml:space="preserve">     - Doanh thu hoaït ñoäng taøi chính khaùc</t>
  </si>
  <si>
    <t xml:space="preserve">     - Laõi tieàn vay</t>
  </si>
  <si>
    <t xml:space="preserve">     - Chieát khaáu thanh toaùn, laõi baùn haøng traû chaäm</t>
  </si>
  <si>
    <t xml:space="preserve">    - Chi phí taøi chính khaùc</t>
  </si>
  <si>
    <t xml:space="preserve">      (Maõ soá 51)</t>
  </si>
  <si>
    <t xml:space="preserve"> - Chi phí thueá thu nhaäp doanh nghieäp tính treân thu</t>
  </si>
  <si>
    <t xml:space="preserve">    nhaäp chòu thueá naêm hieän haønh</t>
  </si>
  <si>
    <t xml:space="preserve"> - Ñieàu chænh chi phí thueá thu nhaäp doanh nghieäp cuûa</t>
  </si>
  <si>
    <t xml:space="preserve">    caùc naêm tröôùc vaøo chi phí thueá thu nhaäp hieän haønh</t>
  </si>
  <si>
    <t xml:space="preserve">    naêm nay</t>
  </si>
  <si>
    <t xml:space="preserve"> - Toång chi phí thueá thu nhaäp doanh nghieäp hieän haønh</t>
  </si>
  <si>
    <t xml:space="preserve">      (Maõ soá 52)</t>
  </si>
  <si>
    <t xml:space="preserve"> - Chi phí thueá thu nhaäp doanh nghieäp hoaõn laïi phaùt sinh</t>
  </si>
  <si>
    <t xml:space="preserve">   töø caùc khoaûn cheânh leäch taïm thôøi phaûi chòu thueá</t>
  </si>
  <si>
    <t xml:space="preserve">    töø vieäc hoaøn nhaäp taøi saûn thueá thu nhaäp hoaõn laïi</t>
  </si>
  <si>
    <t xml:space="preserve"> - Thu nhaäp thueá thu nhaäp doanh nghieäp hoaõn laïi phaùt sinh</t>
  </si>
  <si>
    <t xml:space="preserve">    töø caùc khoaûn cheânh leäch taïm thôøi ñöôïc khaáu tröø</t>
  </si>
  <si>
    <t xml:space="preserve">    töø caùc khooaûn loã tính thueá vaø öu ñaõi thueá chöa söû</t>
  </si>
  <si>
    <t xml:space="preserve">    duïng</t>
  </si>
  <si>
    <t xml:space="preserve"> - Thu nhaäp thueá thu nhaäp doanh nghieäp hoaõn laïi phaùt </t>
  </si>
  <si>
    <t xml:space="preserve">    sinh töø vieäc hoaøn nhaäp thueááá thu nhaäp hoaõn laïi phaûi </t>
  </si>
  <si>
    <t xml:space="preserve">    traû</t>
  </si>
  <si>
    <t xml:space="preserve"> - Toång chi phí thueá thu nhaäp doanh nghieäp hoaõn laïi</t>
  </si>
  <si>
    <t xml:space="preserve">    - Chi phí nguyeân lieäu, vaät lieäu</t>
  </si>
  <si>
    <t xml:space="preserve">    - Chi phí nhaân coâng</t>
  </si>
  <si>
    <t xml:space="preserve">    - Chi phí khaáu hao taøi saûn coá ñònh</t>
  </si>
  <si>
    <t xml:space="preserve">    - Chi phí dòch vuï mua ngoaøi</t>
  </si>
  <si>
    <t xml:space="preserve">    - Chi phi khaùc baèng tieàn</t>
  </si>
  <si>
    <t>VII- Thoâng tin boå sung cho caùc khoaûn muïc trình baøy trong</t>
  </si>
  <si>
    <t xml:space="preserve">        Baùo caùo löu chuyeån tieàn teä</t>
  </si>
  <si>
    <t>(Ñôn vò tính:   ñoàng VN )</t>
  </si>
  <si>
    <t>VIII- Nhöõng thoâng tin khaùc</t>
  </si>
  <si>
    <t>1- Nhöõng khoaûn nôï tieàm taøng, khoaûn cam keát vaø nhöõng thoâng tin taøi chính khaùc:</t>
  </si>
  <si>
    <t>2- Nhöõng söï kieän phaùt sinh sau ngaøy keát thuùc kyø keá toaùn naêm:</t>
  </si>
  <si>
    <t>3- Thoâng tin veà caùc beân lieân quan:</t>
  </si>
  <si>
    <t xml:space="preserve">4- Trình baøy taøi saûn, doanh thu, keát quaû kinh doanh theo boä phaän (theo lónh vöïc kinh </t>
  </si>
  <si>
    <t xml:space="preserve">     doanh hoaëc khu vöïc ñòa lyù) theo quy ñònh cuûa Chuaån möïc keá toaùn soá 28 "Baùo caùo boä </t>
  </si>
  <si>
    <t xml:space="preserve">     phaän": </t>
  </si>
  <si>
    <t>5- Thoâng tin so saùnh (nhöõng thay ñoåi veà thoâng tin trong baùo caùo taøi chính cuûa caùc nieân</t>
  </si>
  <si>
    <t xml:space="preserve">    ñoä keá toaùn tröôùc):</t>
  </si>
  <si>
    <t>6- Thoâng tin veà hoaït ñoäng lieân tuïc:</t>
  </si>
  <si>
    <t xml:space="preserve">     Ngöôøi laäp bieåu</t>
  </si>
  <si>
    <t>lô 12 Đường số 8 KCN Tân Tạo Q Bình Tân</t>
  </si>
  <si>
    <t>LN</t>
  </si>
  <si>
    <t>sau thuế</t>
  </si>
  <si>
    <t xml:space="preserve">chưa </t>
  </si>
  <si>
    <t xml:space="preserve">phaân </t>
  </si>
  <si>
    <t>phoái</t>
  </si>
  <si>
    <t>Thaùi Nhaõ Ngoân</t>
  </si>
  <si>
    <t xml:space="preserve">Ngoâ Thò Xuaân Phöôïng </t>
  </si>
  <si>
    <t xml:space="preserve">Quõy ñaàu </t>
  </si>
  <si>
    <t xml:space="preserve">tö </t>
  </si>
  <si>
    <t>phaùt</t>
  </si>
  <si>
    <t>trieån</t>
  </si>
  <si>
    <t xml:space="preserve">phoøng </t>
  </si>
  <si>
    <t xml:space="preserve">Quyõ khen </t>
  </si>
  <si>
    <t xml:space="preserve">thöôûng </t>
  </si>
  <si>
    <t>phuùc lôïi</t>
  </si>
  <si>
    <t>Chia coå töùc</t>
  </si>
  <si>
    <t>Söû duïng quyõ</t>
  </si>
  <si>
    <t xml:space="preserve">   -  Quyõ khen thöôûng  phuùc lôïi</t>
  </si>
  <si>
    <t>Chỉ tiêu</t>
  </si>
  <si>
    <t>TÀI SẢN</t>
  </si>
  <si>
    <t>4. Phải thu theo tiến độ kế hoạch hợp đồng xây dựng</t>
  </si>
  <si>
    <t>1. Hàng tồn kho</t>
  </si>
  <si>
    <t>2. Thuế GTGT được khấu trừ</t>
  </si>
  <si>
    <t>1. Phải thu dài hạn của khách hàng</t>
  </si>
  <si>
    <t>1. Chi phí trả trước dài hạn</t>
  </si>
  <si>
    <t>2. Thặng dư vốn cổ phần</t>
  </si>
  <si>
    <t>2. Các khoản tương đương tiền</t>
  </si>
  <si>
    <t>2. Tài sản thuế thu nhập hoãn lại</t>
  </si>
  <si>
    <t>4. Giá vốn hàng bán</t>
  </si>
  <si>
    <t>7. Chi phí tài chính</t>
  </si>
  <si>
    <t>8. Chi phí bán hàng</t>
  </si>
  <si>
    <t>9. Chi phí quản lý doanh nghiệp</t>
  </si>
  <si>
    <t>11. Thu nhập khác</t>
  </si>
  <si>
    <t>12. Chi phí khác</t>
  </si>
  <si>
    <t>16. Chi phí thuế TNDN hoãn lại</t>
  </si>
  <si>
    <t>I. Lưu chuyển tiền từ hoạt động kinh doanh</t>
  </si>
  <si>
    <t>1. Lợi nhuận trước thuế</t>
  </si>
  <si>
    <t>01</t>
  </si>
  <si>
    <t>2. Điều chỉnh cho các khoản</t>
  </si>
  <si>
    <t>02</t>
  </si>
  <si>
    <t>03</t>
  </si>
  <si>
    <t>04</t>
  </si>
  <si>
    <t>05</t>
  </si>
  <si>
    <t>06</t>
  </si>
  <si>
    <t>08</t>
  </si>
  <si>
    <t>09</t>
  </si>
  <si>
    <t>10</t>
  </si>
  <si>
    <t>11</t>
  </si>
  <si>
    <t>Lưu chuyển tiền thuần từ hoạt động kinh doanh</t>
  </si>
  <si>
    <t>20</t>
  </si>
  <si>
    <t>II. Lưu chuyển tiền từ hoạt động đầu tư</t>
  </si>
  <si>
    <t>1.Tiền chi để mua sắm, xây dựng TSCĐ và các tài sản dài hạn khác</t>
  </si>
  <si>
    <t>21</t>
  </si>
  <si>
    <t>2.Tiền thu từ thanh lý, nhượng bán TSCĐ và các tài sản dài hạn khác</t>
  </si>
  <si>
    <t>22</t>
  </si>
  <si>
    <t>3.Tiền chi cho vay, mua các công cụ nợ của đơn vị khác</t>
  </si>
  <si>
    <t>23</t>
  </si>
  <si>
    <t>4.Tiền thu hồi cho vay, bán lại các công cụ nợ của đơn vị khác</t>
  </si>
  <si>
    <t>5.Tiền chi đầu tư góp vốn vào đơn vị khác</t>
  </si>
  <si>
    <t>6.Tiền thu hồi đầu tư góp vốn vào đơn vị khác</t>
  </si>
  <si>
    <t>7.Tiền thu lãi cho vay, cổ tức và lợi nhuận được chia</t>
  </si>
  <si>
    <t>Lưu chuyển tiền thuần từ hoạt động đầu tư</t>
  </si>
  <si>
    <t>30</t>
  </si>
  <si>
    <t>III. Lưu chuyển tiền từ hoạt động tài chính</t>
  </si>
  <si>
    <t>31</t>
  </si>
  <si>
    <t>32</t>
  </si>
  <si>
    <t>6. Cổ tức, lợi nhuận đã trả cho chủ sở hữu</t>
  </si>
  <si>
    <t>Lưu chuyển tiền thuần từ hoạt động tài chính</t>
  </si>
  <si>
    <t>40</t>
  </si>
  <si>
    <t>Lưu chuyển tiền thuần trong kỳ (50 = 20+30+40)</t>
  </si>
  <si>
    <t>50</t>
  </si>
  <si>
    <t>Tiền và tương đương tiền đầu kỳ</t>
  </si>
  <si>
    <t>60</t>
  </si>
  <si>
    <t>Ảnh hưởng của thay đổi tỷ giá hối đoái quy đổi ngoại tệ</t>
  </si>
  <si>
    <t>Tiền và tương đương tiền cuối kỳ (70 = 50+60+61)</t>
  </si>
  <si>
    <t xml:space="preserve">   -  Khoản tương dương tiền </t>
  </si>
  <si>
    <t>Thuyết minh</t>
  </si>
  <si>
    <t>I. Tiền và các khoản tương đương tiền</t>
  </si>
  <si>
    <t>II. Đầu tư tài chính ngắn hạn</t>
  </si>
  <si>
    <t>1. Chứng khoán kinh doanh</t>
  </si>
  <si>
    <t>3. Đầu tư nắm giữ đến ngày đáo hạn</t>
  </si>
  <si>
    <t>III. Các khoản phải thu ngắn hạn</t>
  </si>
  <si>
    <t>2. Trả trước cho người bán ngắn hạn</t>
  </si>
  <si>
    <t>3. Phải thu nội bộ ngắn hạn</t>
  </si>
  <si>
    <t>5. Phải thu về cho vay ngắn hạn</t>
  </si>
  <si>
    <t>6. Phải thu ngắn hạn khác</t>
  </si>
  <si>
    <t>IV. Hàng tồn kho</t>
  </si>
  <si>
    <t>3. Thuế và các khoản khác phải thu Nhà nước</t>
  </si>
  <si>
    <t>4. Giao dịch mua bán lại trái phiếu Chính phủ</t>
  </si>
  <si>
    <t>5. Tài sản ngắn hạn khác</t>
  </si>
  <si>
    <t>2. Trả trước cho người bán dài hạn</t>
  </si>
  <si>
    <t>3. Vốn kinh doanh ở đơn vị trực thuộc</t>
  </si>
  <si>
    <t>4. Phải thu nội bộ dài hạn</t>
  </si>
  <si>
    <t>5. Phải thu về cho vay dài hạn</t>
  </si>
  <si>
    <t>6. Phải thu dài hạn khác</t>
  </si>
  <si>
    <t>1. Tài sản cố định hữu hình</t>
  </si>
  <si>
    <t>2. Tài sản cố định thuê tài chính</t>
  </si>
  <si>
    <t>3. Tài sản cố định vô hình</t>
  </si>
  <si>
    <t>III. Bất động sản đầu tư</t>
  </si>
  <si>
    <t>2. Chi phí xây dựng cơ bản dở dang</t>
  </si>
  <si>
    <t>V. Đầu tư tài chính dài hạn</t>
  </si>
  <si>
    <t>3. Đầu tư góp vốn vào đơn vị khác</t>
  </si>
  <si>
    <t>5. Đầu tư nắm giữ đến ngày đáo hạn</t>
  </si>
  <si>
    <t>VI. Tài sản dài hạn khác</t>
  </si>
  <si>
    <t>3. Thiết bị, vật tư, phụ tùng thay thế dài hạn</t>
  </si>
  <si>
    <t>4. Tài sản dài hạn khác</t>
  </si>
  <si>
    <t>I. Nợ ngắn hạn</t>
  </si>
  <si>
    <t>1. Phải trả người bán ngắn hạn</t>
  </si>
  <si>
    <t>2. Người mua trả tiền trước ngắn hạn</t>
  </si>
  <si>
    <t>4. Phải trả người lao động</t>
  </si>
  <si>
    <t>5. Chi phí phải trả ngắn hạn</t>
  </si>
  <si>
    <t>6. Phải trả nội bộ ngắn hạn</t>
  </si>
  <si>
    <t>7. Phải trả theo tiến độ kế hoạch hợp đồng xây dựng</t>
  </si>
  <si>
    <t>9. Phải trả ngắn hạn khác</t>
  </si>
  <si>
    <t>10. Vay và nợ thuê tài chính ngắn hạn</t>
  </si>
  <si>
    <t>13. Quỹ bình ổn giá</t>
  </si>
  <si>
    <t>II. Nợ dài hạn</t>
  </si>
  <si>
    <t>2. Người mua trả tiền trước dài hạn</t>
  </si>
  <si>
    <t>3. Chi phí phải trả dài hạn</t>
  </si>
  <si>
    <t>4. Phải trả nội bộ về vốn kinh doanh</t>
  </si>
  <si>
    <t>5. Phải trả nội bộ dài hạn</t>
  </si>
  <si>
    <t>7. Phải trả dài hạn khác</t>
  </si>
  <si>
    <t>9. Trái phiếu chuyển đổi</t>
  </si>
  <si>
    <t>10. Cổ phiếu ưu đãi</t>
  </si>
  <si>
    <t>13. Quỹ phát triển khoa học và công nghệ</t>
  </si>
  <si>
    <t>I. Vốn chủ sở hữu</t>
  </si>
  <si>
    <t>1. Vốn góp của chủ sở hữu</t>
  </si>
  <si>
    <t>411a</t>
  </si>
  <si>
    <t>411b</t>
  </si>
  <si>
    <t>6. Chênh lệch đánh giá lại tài sản</t>
  </si>
  <si>
    <t>7. Chênh lệch tỷ giá hối đoái</t>
  </si>
  <si>
    <t>8. Quỹ đầu tư phát triển</t>
  </si>
  <si>
    <t>10. Quỹ khác thuộc vốn chủ sở hữu</t>
  </si>
  <si>
    <t>11. Lợi nhuận sau thuế chưa phân phối</t>
  </si>
  <si>
    <t>421a</t>
  </si>
  <si>
    <t>421b</t>
  </si>
  <si>
    <t>12. Nguồn vốn đầu tư XDCB</t>
  </si>
  <si>
    <t>II. Nguồn kinh phí và quỹ khác</t>
  </si>
  <si>
    <t>51</t>
  </si>
  <si>
    <t>52</t>
  </si>
  <si>
    <t>- Các khoản dự phòng</t>
  </si>
  <si>
    <t>- Lãi, lỗ từ hoạt động đầu tư</t>
  </si>
  <si>
    <t>- Tăng, giảm các khoản phải thu</t>
  </si>
  <si>
    <t>- Tăng, giảm hàng tồn kho</t>
  </si>
  <si>
    <t>- Tăng, giảm chứng khoán kinh doanh</t>
  </si>
  <si>
    <t>- Tiền lãi vay đã trả</t>
  </si>
  <si>
    <t>- Thuế thu nhập doanh nghiệp đã nộp</t>
  </si>
  <si>
    <t>- Tiền thu khác từ hoạt động kinh doanh</t>
  </si>
  <si>
    <t>- Tiền chi khác cho hoạt động kinh doanh</t>
  </si>
  <si>
    <t>5-Ñaëc ñieåm hoaït ñoäng cuûa doanh nghieäp trong naêm taøi chính coù aûnh höôûng ñeán baùo caùo taøi chính</t>
  </si>
  <si>
    <t>4-Chu kỳ sản xuất, kinh doanh thông thường.</t>
  </si>
  <si>
    <t>6. Cấu trúc doanh nghiệp</t>
  </si>
  <si>
    <t>- Danh sách các công ty liên doanh, liên kết;</t>
  </si>
  <si>
    <t>- Danh sách các đơn vị trực thuộc không có tư cách pháp nhân hạch toán phụ thuộc.</t>
  </si>
  <si>
    <t xml:space="preserve">7. Tuyên bố về khả năng so sánh thông tin trên Báo cáo tài chính </t>
  </si>
  <si>
    <t>-Danh sách các công ty con: Cty TNHH Usar Việt Nam</t>
  </si>
  <si>
    <t>1- Kyø keá toaùn naêm :  töø 01/01/2015 keát thuùc ngaøy 31/12/2015.</t>
  </si>
  <si>
    <t xml:space="preserve">       - Phöông phaùp tính giaù trò haøng toàn kho : Bình quaân </t>
  </si>
  <si>
    <t xml:space="preserve">2. Các loại tỷ giá hối đoái áp dụng trong kế toán. </t>
  </si>
  <si>
    <t>3. Nguyên tắc xác định lãi suất thực tế (lãi suất hiệu lực) dùng để chiết khấu dòng tiền.</t>
  </si>
  <si>
    <t>4- Nguyeân taéc ghi nhaän caùc khoaûn tieàn vaø caùc khoaûn töông ñöông tieàn.</t>
  </si>
  <si>
    <t>5. Nguyên tắc kế toán các khoản đầu tư tài chính</t>
  </si>
  <si>
    <t>a) Chứng khoán kinh doanh;</t>
  </si>
  <si>
    <t>b) Các khoản đầu tư nắm giữ đến ngày đáo hạn;</t>
  </si>
  <si>
    <t>c) Các khoản cho vay;</t>
  </si>
  <si>
    <t xml:space="preserve">d) Đầu tư vào công ty con; công ty liên doanh, liên kết; </t>
  </si>
  <si>
    <t>đ) Đầu tư vào công cụ vốn của đơn vị khác;</t>
  </si>
  <si>
    <t>e) Các phương pháp kế toán đối với các giao dịch khác liên quan đến đầu tư tài chính.</t>
  </si>
  <si>
    <t>6. Nguyên tắc kế toán nợ phải thu</t>
  </si>
  <si>
    <t>7- Nguyeân taéc ghi nhaän haøng toàn kho:</t>
  </si>
  <si>
    <t>8- Nguyeân taéc ghi nhaän vaø khaáu hao TSCÑ vaø baát ñoäng saûn ñaàu tö:</t>
  </si>
  <si>
    <t>13- Nguyeân taéc ghi nhaän chi phí phaûi traû.</t>
  </si>
  <si>
    <t>14- Nguyeân taéc vaø phöông phaùp ghi nhaän caùc khoaûn döï phoøng phaûi traû.</t>
  </si>
  <si>
    <t>15- Nguyeân taéc ghi nhaän voán chuû sôû höõu:</t>
  </si>
  <si>
    <t>16- Nguyeân taéc vaø phöông phaùp ghi nhaän doanh thu:</t>
  </si>
  <si>
    <t>17- Nguyeân taéc vaø phöông phaùp ghi nhaän chi phí taøi chính : toång chi phí phaùt sinh trong kyø.</t>
  </si>
  <si>
    <t>20- Nguyeân taéc vaø phöông phaùp keá toaùn khaùc.</t>
  </si>
  <si>
    <t>09. Nguyên tắc kế toán chi phí trả trước.</t>
  </si>
  <si>
    <t>10-Nguyên tắc kế toán nợ phải trả.</t>
  </si>
  <si>
    <t>11. Nguyên tắc ghi nhận vay và nợ phải trả thuê tài chính.</t>
  </si>
  <si>
    <t>12- Nguyeân taéc ghi nhaän vaø voán hoùa caùc khoaûn chi phí ñi vay:</t>
  </si>
  <si>
    <t>17. Nguyên tắc kế toán các khoản giảm trừ doanh thu</t>
  </si>
  <si>
    <t>18. Nguyên tắc kế toán giá vốn hàng bán.</t>
  </si>
  <si>
    <t>18. Nguyên tắc kế toán chi phí bán hàng, chi phí quản lý doanh nghiệp.</t>
  </si>
  <si>
    <t>19- Nguyeân taéc vaø phöông phaùp ghi nhaän chi phí thueá thu nhaäp doanh nghieäp hieän haønh, chi phí</t>
  </si>
  <si>
    <t xml:space="preserve">02- Caùc khoaûn ñaàu tö taøi chính </t>
  </si>
  <si>
    <t xml:space="preserve">Cuoái naêm </t>
  </si>
  <si>
    <t xml:space="preserve">Giaù goác </t>
  </si>
  <si>
    <t>Giaù trò</t>
  </si>
  <si>
    <t xml:space="preserve">Döï </t>
  </si>
  <si>
    <t>hôïp lyù</t>
  </si>
  <si>
    <t>a) Chứng khoán kinh doanh</t>
  </si>
  <si>
    <t xml:space="preserve">- Tổng giá trị cổ phiếu; </t>
  </si>
  <si>
    <t>(chi tiết từng loại cổ phiếu chiếm từ 10% trên tổng giá trị cổ phiếu trở lên)</t>
  </si>
  <si>
    <t>- Các khoản đầu tư khác;</t>
  </si>
  <si>
    <t>- Lý do thay đổi với từng khoản đầu tư/loại cổ phiếu, trái phiếu:</t>
  </si>
  <si>
    <t xml:space="preserve">   + Về số lượng</t>
  </si>
  <si>
    <t xml:space="preserve">   + Về giá trị</t>
  </si>
  <si>
    <t>b) Đầu tư nắm giữ đến ngày đáo hạn</t>
  </si>
  <si>
    <t>ghi soå</t>
  </si>
  <si>
    <t>b1) Ngắn hạn</t>
  </si>
  <si>
    <t>- Tiền gửi có kỳ hạn</t>
  </si>
  <si>
    <t>- Các khoản đầu tư khác</t>
  </si>
  <si>
    <t>b2) Dài hạn</t>
  </si>
  <si>
    <t>c) Đầu tư góp vốn vào đơn vị khác</t>
  </si>
  <si>
    <t xml:space="preserve">- Đầu tư vào công ty con </t>
  </si>
  <si>
    <t>- Đầu tư vào công ty liên doanh, liên kết;</t>
  </si>
  <si>
    <t>- Đầu tư vào đơn vị khác;</t>
  </si>
  <si>
    <t>3. Phải thu của khách hàng</t>
  </si>
  <si>
    <t>a) Phải thu của khách hàng ngắn hạn</t>
  </si>
  <si>
    <t>b) Phải thu của khách hàng dài hạn (tương tự ngắn hạn)</t>
  </si>
  <si>
    <t>c) Phải thu của khách hàng là các bên liên quan (chi tiết từng đối tượng)</t>
  </si>
  <si>
    <t xml:space="preserve">4.Phaûi thu khaùc </t>
  </si>
  <si>
    <t xml:space="preserve">Döï phoøng </t>
  </si>
  <si>
    <t>a) Ngắn hạn</t>
  </si>
  <si>
    <t xml:space="preserve"> Phải thu về cổ phần hoaù</t>
  </si>
  <si>
    <t>- Phải thu về cổ tức  lôïi  nhuận ñược chia;</t>
  </si>
  <si>
    <t>- Phải thu người lao động;</t>
  </si>
  <si>
    <t>- Ký cược, ký quỹ;</t>
  </si>
  <si>
    <t>- Cho mượn;</t>
  </si>
  <si>
    <t>- Các khoản chi hộ;</t>
  </si>
  <si>
    <t>- Phải thu khác</t>
  </si>
  <si>
    <t>b) Dài hạn</t>
  </si>
  <si>
    <t xml:space="preserve">Ñoái </t>
  </si>
  <si>
    <t>coù theå</t>
  </si>
  <si>
    <t xml:space="preserve">töôïng </t>
  </si>
  <si>
    <t>thu hoài</t>
  </si>
  <si>
    <t>nôï</t>
  </si>
  <si>
    <t xml:space="preserve"> - Tổng giá trị các khoản phải thu, cho vay </t>
  </si>
  <si>
    <t xml:space="preserve">quá hạn thanh toán , hoặc chưa quá hạn </t>
  </si>
  <si>
    <t>nhưng khó có khả năng thu hồi</t>
  </si>
  <si>
    <t>-Thông tin về Các khoản tiền phạt, phải thu về</t>
  </si>
  <si>
    <t xml:space="preserve">lãi trả chậm… phát sinh từ các khoản nợ quá </t>
  </si>
  <si>
    <t xml:space="preserve">hạn nhưng không được ghi nhận doanh thu; </t>
  </si>
  <si>
    <t>- Khả năng thu hồi nợ phải thu quá hạn.</t>
  </si>
  <si>
    <t xml:space="preserve">  - Giá trị hàng tồn kho ứ đọng, kém, mất phẩm chất </t>
  </si>
  <si>
    <t xml:space="preserve">không có khả năng tiêu thụ tại thời điểm </t>
  </si>
  <si>
    <t>a) Chi phí sản xuất, kinh doanh dở dang dài hạn</t>
  </si>
  <si>
    <t xml:space="preserve">b) Xây dựng cơ bản dở dang </t>
  </si>
  <si>
    <t>- Mua sắm;</t>
  </si>
  <si>
    <t>- XDCB;</t>
  </si>
  <si>
    <t>- Sửa chữa</t>
  </si>
  <si>
    <t>5. Nợ xấu</t>
  </si>
  <si>
    <t>06- Haøng toàn kho</t>
  </si>
  <si>
    <t>7. Tài sản dở dang dài hạn</t>
  </si>
  <si>
    <t>11- Taêng, giaûm baát ñoäng saûn ñaàu tö:</t>
  </si>
  <si>
    <t xml:space="preserve">a) Ngaén haïn </t>
  </si>
  <si>
    <t xml:space="preserve">b) Daøi haïn </t>
  </si>
  <si>
    <t>-Chi phí quaûng caùo</t>
  </si>
  <si>
    <t>-Coâng cuï duïng cuï</t>
  </si>
  <si>
    <t xml:space="preserve">-Chi phí thueâ gian haøng </t>
  </si>
  <si>
    <t>12. Chi phí trả trước</t>
  </si>
  <si>
    <t xml:space="preserve">Trong naêm </t>
  </si>
  <si>
    <t>Gía trị</t>
  </si>
  <si>
    <t>Số coù</t>
  </si>
  <si>
    <t xml:space="preserve">Taêng </t>
  </si>
  <si>
    <t>khaû naêng</t>
  </si>
  <si>
    <t>traû nôï</t>
  </si>
  <si>
    <t>a)  -Vay ngaén haïn</t>
  </si>
  <si>
    <t>b)  -Vay daøi haïn</t>
  </si>
  <si>
    <t>a) Các khoản phải trả người bán ngắn hạn</t>
  </si>
  <si>
    <t xml:space="preserve">- Chi tiết cho từng đối tượng chiếm từ 10% trở </t>
  </si>
  <si>
    <t>lên trên tổng số phải trả;</t>
  </si>
  <si>
    <t>- Phải trả cho các đối tượng khác</t>
  </si>
  <si>
    <t xml:space="preserve">b) Các khoản phải trả người bán dài hạn </t>
  </si>
  <si>
    <t>Phaûi noäp</t>
  </si>
  <si>
    <t xml:space="preserve">Ñaõ noäp </t>
  </si>
  <si>
    <t>a)Phaûi noäp</t>
  </si>
  <si>
    <t xml:space="preserve">- Lãi vay </t>
  </si>
  <si>
    <t xml:space="preserve">- Các khoản khác </t>
  </si>
  <si>
    <t>19- Phaûi traû khaùc</t>
  </si>
  <si>
    <t xml:space="preserve">  -Baûo hieåm  TN</t>
  </si>
  <si>
    <t>- Cổ tức, lợi nhuận phải trả;</t>
  </si>
  <si>
    <t>- Nhận ký quỹ, ký cược dài hạn</t>
  </si>
  <si>
    <t>- Các khoản phải trả, phải nộp khác</t>
  </si>
  <si>
    <t xml:space="preserve">14- Vay và nợ thuê tài chính </t>
  </si>
  <si>
    <t>15. Phải trả người bán</t>
  </si>
  <si>
    <t>20- Voán chuû sôû höõu</t>
  </si>
  <si>
    <t>goùp</t>
  </si>
  <si>
    <t>b- Chi tieát voán goùp cuûa chuû sôû höõu</t>
  </si>
  <si>
    <t>21- Nguoàn kinh phí</t>
  </si>
  <si>
    <t xml:space="preserve">1- Toång doanh thu baùn haøng vaø cung caáp dòch vuï (Maõ </t>
  </si>
  <si>
    <t>2- Caùc khoaûn giaûm tröø doanh thu (Maõ soá 02)</t>
  </si>
  <si>
    <t>3- Giaù voán haøng baùn (Maõ soá 11)</t>
  </si>
  <si>
    <t>- Giá vốn của hàng hóa đã bán;</t>
  </si>
  <si>
    <t>- Giá vốn của thành phẩm đã bán;</t>
  </si>
  <si>
    <t>- Giá vốn của dịch vụ đã cung cấp;</t>
  </si>
  <si>
    <t>- Giá trị còn lại, chi phí nhượng bán, thanh lý của BĐS đầu tư;</t>
  </si>
  <si>
    <t>- Chi phí kinh doanh Bất động sản đầu tư;</t>
  </si>
  <si>
    <t>- Giá trị hàng tồn kho mất mát trong kỳ;</t>
  </si>
  <si>
    <t>- Các khoản ghi giảm giá vốn hàng bán.</t>
  </si>
  <si>
    <t>4- Doanh thu hoaït ñoäng taøi chính (Maõ soá 21)</t>
  </si>
  <si>
    <t xml:space="preserve">     - Laõi baùn  caùc khoaûn ñaàu tö</t>
  </si>
  <si>
    <t xml:space="preserve">     - Laõi cheânh leäch tyû giaù </t>
  </si>
  <si>
    <t xml:space="preserve">     - Laõi baùn haøng traû chaäm, chieát khaáu  thanh toaùn </t>
  </si>
  <si>
    <t>5- Chi phí taøi chính (Maõ soá 22)</t>
  </si>
  <si>
    <t xml:space="preserve">     - Loã do thanh lyù caùc khoaûn ñaàu tö taøi chính </t>
  </si>
  <si>
    <t xml:space="preserve">     - Loã cheânh leäch tyû giaù </t>
  </si>
  <si>
    <t xml:space="preserve">     - Döï phoøng giaûm giaù chöùng koaùn kinh doanh, vaø toån thaát ñaàu tö</t>
  </si>
  <si>
    <t xml:space="preserve">    - Các khoản ghi giảm chi phí tài chính.</t>
  </si>
  <si>
    <t xml:space="preserve">6-Thu nhaäp khaùc </t>
  </si>
  <si>
    <t>- Thanh lý, nhượng bán TSCĐ;</t>
  </si>
  <si>
    <t>- Lãi do đánh giá lại tài sản;</t>
  </si>
  <si>
    <t>- Tiền phạt thu được;</t>
  </si>
  <si>
    <t>- Các khoản khác</t>
  </si>
  <si>
    <t xml:space="preserve">7- Chi phí khaùc </t>
  </si>
  <si>
    <t>- Giá trị còn lại TSCĐ và chi phí thanh lý, nhượng bán TSCĐ</t>
  </si>
  <si>
    <t>- Lỗ do đánh giá lại tài sản;</t>
  </si>
  <si>
    <t>- Các khoản bị phạt;</t>
  </si>
  <si>
    <t>- Các khoản khác.</t>
  </si>
  <si>
    <t xml:space="preserve">8-Chi phí bán hàng và chi phí quản lý doanh nghiệp </t>
  </si>
  <si>
    <t>c) Các khoản ghi giảm chi phí bán hàng và chi phí  QLDN</t>
  </si>
  <si>
    <t xml:space="preserve"> -  Hoàn nhập dự phòng bảo hành sản phẩm, hàng hóa</t>
  </si>
  <si>
    <t xml:space="preserve"> -  Hoàn nhập dự phòng tái cơ cấu, dự phòng khác;</t>
  </si>
  <si>
    <t xml:space="preserve"> -  Các khoản ghi giảm khác</t>
  </si>
  <si>
    <t>9- Chi phí saûn xuaát, kinh doanh theo yeáu toá</t>
  </si>
  <si>
    <t>10- Chi phí thueá thu nhaäp doanh nghieäp hieän haønh</t>
  </si>
  <si>
    <t>11- Chi phí thueá thu nhaäp doanh nghieäp hoaõn laïi</t>
  </si>
  <si>
    <t xml:space="preserve">1. Các giao dịch không bằng tiền ảnh hưởng đến báo cáo lưu chuyển tiền tệ trong tương lai </t>
  </si>
  <si>
    <t xml:space="preserve">- Mua tài sản bằng cách nhận các khoản nợ liên quan trực tiếp </t>
  </si>
  <si>
    <t xml:space="preserve">hoặc thông qua nghiệp vụ cho thuê tài chính; </t>
  </si>
  <si>
    <t>-Mua doanh nghiệp thông qua phát hành cổ phiếu;</t>
  </si>
  <si>
    <t>-Chuyển nợ thành vốn chủ sở hữu</t>
  </si>
  <si>
    <t>- Các giao dịch phi tiền tệ khác</t>
  </si>
  <si>
    <t>2. Các khoản tiền do doanh nghiệp nắm giữ nhưng không được sử dụng</t>
  </si>
  <si>
    <t>3. Số tiền đi vay thực thu trong kỳ:</t>
  </si>
  <si>
    <t>- Tiền thu từ đi vay theo khế ước thông thường;</t>
  </si>
  <si>
    <t>- Tiền thu từ phát hành trái phiếu thường</t>
  </si>
  <si>
    <t>- Tiền thu từ phát hành trái phiếu chuyển đổi;</t>
  </si>
  <si>
    <t>- Tiền thu từ phát hành cổ phiếu ưu đãi phân loại là nợ phải trả;</t>
  </si>
  <si>
    <t>- Tiền thu từ đi vay dưới hình thức khác</t>
  </si>
  <si>
    <t>4. Số tiền đã thực trả gốc vay trong kỳ:</t>
  </si>
  <si>
    <t>- Tiền trả nợ gốc vay theo khế ước thông thường</t>
  </si>
  <si>
    <t xml:space="preserve">- Tiền trả nợ vay dưới hình thức khác </t>
  </si>
  <si>
    <t>- Các khoản phải thu khách hàng khác</t>
  </si>
  <si>
    <t>-Vốn CH 8</t>
  </si>
  <si>
    <t>- Phí thực hiện  CK</t>
  </si>
  <si>
    <t>- Doanh thu chuyển  quyền thuê gian hàng</t>
  </si>
  <si>
    <t xml:space="preserve">- Chi tiết các khoản phải thu của khách hàng chiếm từ 10% trở lên </t>
  </si>
  <si>
    <t xml:space="preserve"> BH tai nạn , TNDS  tai naïn, chaùy noå</t>
  </si>
  <si>
    <t xml:space="preserve">- Taïm öùng </t>
  </si>
  <si>
    <t>a) Các khoản chi phí bán hàng phát sinh trong kỳ</t>
  </si>
  <si>
    <t>b) Các khoản chi phí quản lý doanh nghiệp phát sinh trong kỳ</t>
  </si>
  <si>
    <t xml:space="preserve">   - Tieàn göûi ngaân haøng </t>
  </si>
  <si>
    <t>MS</t>
  </si>
  <si>
    <t>151</t>
  </si>
  <si>
    <t>261</t>
  </si>
  <si>
    <t>- Cầm cố,thế chấp , ký  quỹ, ký cược</t>
  </si>
  <si>
    <t>ÿÿÿÿÿ</t>
  </si>
  <si>
    <t>C:\Program Files\Microsoft Office\OFFICE11\xlstart\ÿÿÿÿÿ.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</si>
  <si>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</si>
  <si>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</si>
  <si>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</si>
  <si>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</si>
  <si>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</si>
  <si>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</si>
  <si>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</si>
  <si>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 xml:space="preserve">                   Ñaàu naêm</t>
  </si>
  <si>
    <t xml:space="preserve">                                              Cuoái naêm </t>
  </si>
  <si>
    <t xml:space="preserve">                 Cuoái naêm </t>
  </si>
  <si>
    <t xml:space="preserve">                                     Ñaàu naêm</t>
  </si>
  <si>
    <t xml:space="preserve">                                     Cuoái naêm </t>
  </si>
  <si>
    <t>\</t>
  </si>
  <si>
    <t xml:space="preserve">Thu hoàn phí bảo hiểm </t>
  </si>
  <si>
    <t>Trích trước lãi tiền gữi tháng 6/2015 HĐ 5 tỷ (19/6 ) LS 5.%/năm  ( 12 ngày )</t>
  </si>
  <si>
    <t>Trích trước lãi tiền gữi tháng 6/2015  HĐ 4 tỷ (4/6) LS 4.6%/ năm (27 gày )</t>
  </si>
  <si>
    <t xml:space="preserve">  -Trích tröôùc chi phí kiểm toan</t>
  </si>
  <si>
    <t xml:space="preserve">Cộng </t>
  </si>
  <si>
    <t>111</t>
  </si>
  <si>
    <t>112</t>
  </si>
  <si>
    <t>131</t>
  </si>
  <si>
    <t>133</t>
  </si>
  <si>
    <t>141</t>
  </si>
  <si>
    <t>152</t>
  </si>
  <si>
    <t>153</t>
  </si>
  <si>
    <t>154</t>
  </si>
  <si>
    <t>155</t>
  </si>
  <si>
    <t>211</t>
  </si>
  <si>
    <t>213</t>
  </si>
  <si>
    <t>214</t>
  </si>
  <si>
    <t>221</t>
  </si>
  <si>
    <t>242</t>
  </si>
  <si>
    <t>331</t>
  </si>
  <si>
    <t>333</t>
  </si>
  <si>
    <t>334</t>
  </si>
  <si>
    <t>335</t>
  </si>
  <si>
    <t>338</t>
  </si>
  <si>
    <t>341</t>
  </si>
  <si>
    <t>411</t>
  </si>
  <si>
    <t>414</t>
  </si>
  <si>
    <t>421</t>
  </si>
  <si>
    <t>Quý 3  năm 2015</t>
  </si>
  <si>
    <t>-Lương làm thêm giờ</t>
  </si>
  <si>
    <t>-Treo trả trước chi phí QC</t>
  </si>
  <si>
    <t>Laäp, ngaøy  30  thaùng  09 naêm  2015</t>
  </si>
  <si>
    <t>-Phải trả ngắn hạn khác</t>
  </si>
  <si>
    <t>Mã chỉ tiêu</t>
  </si>
  <si>
    <t>Số cuối kỳ</t>
  </si>
  <si>
    <t>Số đầu năm</t>
  </si>
  <si>
    <t/>
  </si>
  <si>
    <t>A- TÀI SẢN NGẮN HẠN</t>
  </si>
  <si>
    <t>100</t>
  </si>
  <si>
    <t>110</t>
  </si>
  <si>
    <t>1. Tiền</t>
  </si>
  <si>
    <t>120</t>
  </si>
  <si>
    <t>121</t>
  </si>
  <si>
    <t>2. Dự phòng giảm giá chứng khoán kinh doanh</t>
  </si>
  <si>
    <t>122</t>
  </si>
  <si>
    <t>123</t>
  </si>
  <si>
    <t>130</t>
  </si>
  <si>
    <t>1. Phải thu ngắn hạn của khách hàng</t>
  </si>
  <si>
    <t>132</t>
  </si>
  <si>
    <t>134</t>
  </si>
  <si>
    <t>135</t>
  </si>
  <si>
    <t>136</t>
  </si>
  <si>
    <t>7. Dự phòng phải thu ngắn hạn khó đòi</t>
  </si>
  <si>
    <t>137</t>
  </si>
  <si>
    <t>8.Tài sản thiếu chờ xử lý</t>
  </si>
  <si>
    <t>139</t>
  </si>
  <si>
    <t>140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</si>
  <si>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</si>
  <si>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</si>
  <si>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</si>
  <si>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</si>
  <si>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</si>
  <si>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B. TÀI SẢN DÀI HẠN (200=210+220+240+250+260)</t>
  </si>
  <si>
    <t>200</t>
  </si>
  <si>
    <t>I. Các khoản phải thu dài hạn</t>
  </si>
  <si>
    <t>210</t>
  </si>
  <si>
    <t>212</t>
  </si>
  <si>
    <t>215</t>
  </si>
  <si>
    <t>216</t>
  </si>
  <si>
    <t>7. Dự phòng các khoản phải thu dài hạn khó đòi</t>
  </si>
  <si>
    <t>219</t>
  </si>
  <si>
    <t>II.Tài sản cố định</t>
  </si>
  <si>
    <t>220</t>
  </si>
  <si>
    <t xml:space="preserve">    - Nguyên giá</t>
  </si>
  <si>
    <t>222</t>
  </si>
  <si>
    <t xml:space="preserve">    - Giá trị hao mòn lũy kế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</si>
  <si>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</si>
  <si>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</si>
  <si>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</si>
  <si>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</si>
  <si>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</si>
  <si>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</si>
  <si>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</si>
  <si>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</si>
  <si>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</si>
  <si>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</si>
  <si>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IV. Tài sản dở dang dài hạn</t>
  </si>
  <si>
    <t>240</t>
  </si>
  <si>
    <t>1. Chi phí sản xuất, kinh doanh dở dang dài hạn</t>
  </si>
  <si>
    <t>241</t>
  </si>
  <si>
    <t>250</t>
  </si>
  <si>
    <t>1. Đầu tư vào công ty con</t>
  </si>
  <si>
    <t>251</t>
  </si>
  <si>
    <t>2. Đầu tư vào công ty liên kết, liên doanh</t>
  </si>
  <si>
    <t>252</t>
  </si>
  <si>
    <t>253</t>
  </si>
  <si>
    <t>4. Dự phòng đầu tư tài chính dài hạn</t>
  </si>
  <si>
    <t>254</t>
  </si>
  <si>
    <t>255</t>
  </si>
  <si>
    <t>260</t>
  </si>
  <si>
    <t>262</t>
  </si>
  <si>
    <t>263</t>
  </si>
  <si>
    <t>268</t>
  </si>
  <si>
    <t>TỔNG CỘNG TÀI SẢN</t>
  </si>
  <si>
    <t>270</t>
  </si>
  <si>
    <t>C. NỢ PHẢI TRẢ</t>
  </si>
  <si>
    <t>300</t>
  </si>
  <si>
    <t>310</t>
  </si>
  <si>
    <t>311</t>
  </si>
  <si>
    <t>312</t>
  </si>
  <si>
    <t>3. Thuế và các khoản phải nộp nhà nước</t>
  </si>
  <si>
    <t>313</t>
  </si>
  <si>
    <t>314</t>
  </si>
  <si>
    <t>315</t>
  </si>
  <si>
    <t>316</t>
  </si>
  <si>
    <t>317</t>
  </si>
  <si>
    <t>8.Doanh thu chưa thực hiện ngắn hạn</t>
  </si>
  <si>
    <t>318</t>
  </si>
  <si>
    <t>319</t>
  </si>
  <si>
    <t>320</t>
  </si>
  <si>
    <t>11. Dự phòng phải trả ngắn hạn</t>
  </si>
  <si>
    <t>321</t>
  </si>
  <si>
    <t>12. Quỹ khen thưởng phúc lợi</t>
  </si>
  <si>
    <t>322</t>
  </si>
  <si>
    <t>323</t>
  </si>
  <si>
    <t>14. Giao dịch mua bán lại trái phiếu Chính Phủ</t>
  </si>
  <si>
    <t>324</t>
  </si>
  <si>
    <t>330</t>
  </si>
  <si>
    <t>1. Phải trả dài hạn người bán</t>
  </si>
  <si>
    <t>332</t>
  </si>
  <si>
    <t>6. Doanh thu chưa thực hiện dài hạn</t>
  </si>
  <si>
    <t>336</t>
  </si>
  <si>
    <t>337</t>
  </si>
  <si>
    <t>8. Vay và nợ thuê tài chính dài hạn</t>
  </si>
  <si>
    <t>339</t>
  </si>
  <si>
    <t>340</t>
  </si>
  <si>
    <t>11. Thuế thu nhập hoãn lại phải trả</t>
  </si>
  <si>
    <t>12. Dự phòng phải trả dài hạn</t>
  </si>
  <si>
    <t>342</t>
  </si>
  <si>
    <t>343</t>
  </si>
  <si>
    <t>D-VỐN CHỦ SỞ HỮU</t>
  </si>
  <si>
    <t>400</t>
  </si>
  <si>
    <t>410</t>
  </si>
  <si>
    <t>- Cổ phiếu phổ thông có quyền biểu quyết</t>
  </si>
  <si>
    <t>- Cổ phiếu ưu đãi</t>
  </si>
  <si>
    <t>412</t>
  </si>
  <si>
    <t>3. Quyền chọn sửa đổi trái phiếu</t>
  </si>
  <si>
    <t>413</t>
  </si>
  <si>
    <t>4. Vốn khác của chủ sở hữu</t>
  </si>
  <si>
    <t>5. Cổ phiếu quỹ</t>
  </si>
  <si>
    <t>415</t>
  </si>
  <si>
    <t>416</t>
  </si>
  <si>
    <t>417</t>
  </si>
  <si>
    <t>418</t>
  </si>
  <si>
    <t>9. Quỹ  hỗ trợ  sắp xếp doanh nghiệp</t>
  </si>
  <si>
    <t>419</t>
  </si>
  <si>
    <t>420</t>
  </si>
  <si>
    <t>- LNST chưa phân phối lũy kế đến cuối kỳ trước</t>
  </si>
  <si>
    <t>- LNST chưa phân phối kỳ này</t>
  </si>
  <si>
    <t>422</t>
  </si>
  <si>
    <t>13. Lợi ích cổ đông không kiểm soát</t>
  </si>
  <si>
    <t>429</t>
  </si>
  <si>
    <t>430</t>
  </si>
  <si>
    <t>1. Nguồn kinh phí</t>
  </si>
  <si>
    <t>431</t>
  </si>
  <si>
    <t>2. Nguồn kinh phí đã hình thành TSCĐ</t>
  </si>
  <si>
    <t>432</t>
  </si>
  <si>
    <t>TỔNG CỘNG NGUỒN VỐN</t>
  </si>
  <si>
    <t>440</t>
  </si>
  <si>
    <t>Quý này Năm nay</t>
  </si>
  <si>
    <t>Quý này Năm trước</t>
  </si>
  <si>
    <t>Lũy kế từ đầu năm đến cuối quý này (Năm nay)</t>
  </si>
  <si>
    <t>Lũy kế từ đầu năm đến cuối quý này (Năm trước)</t>
  </si>
  <si>
    <t>1. Doanh thu bán hàng và cung cấp dịch vụ</t>
  </si>
  <si>
    <t>2. Các khoản giảm trừ doanh thu</t>
  </si>
  <si>
    <t>3. Doanh thu thuần về bán hàng và cung cấp dịch vụ (10 = 01 - 02)</t>
  </si>
  <si>
    <t>5. Lợi nhuận gộp về bán hàng và cung cấp dịch vụ(20=10-11)</t>
  </si>
  <si>
    <t>6. Doanh thu hoạt động tài chính</t>
  </si>
  <si>
    <t xml:space="preserve">  - Trong đó: Chi phí lãi vay</t>
  </si>
  <si>
    <t>25</t>
  </si>
  <si>
    <t>26</t>
  </si>
  <si>
    <t>10. Lợi nhuận thuần từ hoạt động kinh doanh{30=20+(21-22) - (25+26)}</t>
  </si>
  <si>
    <t>13. Lợi nhuận khác(40=31-32)</t>
  </si>
  <si>
    <t>14. Tổng lợi nhuận kế toán trước thuế(50=30+40)</t>
  </si>
  <si>
    <t>15. Chi phí thuế TNDN hiện hành</t>
  </si>
  <si>
    <t>17. Lợi nhuận sau thuế thu nhập doanh nghiệp(60=50-51-52)</t>
  </si>
  <si>
    <t>18. Lãi cơ bản trên cổ phiếu(*)</t>
  </si>
  <si>
    <t>70</t>
  </si>
  <si>
    <t>19. Lãi suy giảm trên cổ phiếu</t>
  </si>
  <si>
    <t>71</t>
  </si>
  <si>
    <t>Lũy kế từ đầu năm đến cuối quý này(Năm nay)</t>
  </si>
  <si>
    <t>Lũy kế từ đầu năm đến cuối quý này(Năm trước)</t>
  </si>
  <si>
    <t>- Khấu hao TSCĐ</t>
  </si>
  <si>
    <t>- Lãi, lỗ chênh lệch tỷ giá hối đoái chưa thực hiện</t>
  </si>
  <si>
    <t xml:space="preserve">- Chi phí lãi vay </t>
  </si>
  <si>
    <t>- Các khoản điều chỉnh khác</t>
  </si>
  <si>
    <t>07</t>
  </si>
  <si>
    <t>3. Lợi nhuận từ hoạt động kinh doanh trước thay đổi vốn  lưu động</t>
  </si>
  <si>
    <t xml:space="preserve">- Tăng, giảm các khoản phải trả (Không kể lãi vay phải trả, thuế thu nhập doanh nghiệp phải nộp) </t>
  </si>
  <si>
    <t xml:space="preserve">- Tăng, giảm chi phí trả trước </t>
  </si>
  <si>
    <t>12</t>
  </si>
  <si>
    <t>13</t>
  </si>
  <si>
    <t>14</t>
  </si>
  <si>
    <t>15</t>
  </si>
  <si>
    <t>16</t>
  </si>
  <si>
    <t>17</t>
  </si>
  <si>
    <t>24</t>
  </si>
  <si>
    <t>27</t>
  </si>
  <si>
    <t>1.Tiền thu từ phát hành cổ phiếu, nhận vốn góp của chủ sở hữu</t>
  </si>
  <si>
    <t>2.Tiền trả lại vốn góp cho các chủ sở hữu mua lại cổ phiếu của doanh nghiệp đã phát hành</t>
  </si>
  <si>
    <t>3.Tiền thu từ đi vay</t>
  </si>
  <si>
    <t>33</t>
  </si>
  <si>
    <t>4.Tiền chi trả nợ gốc vay</t>
  </si>
  <si>
    <t>34</t>
  </si>
  <si>
    <t>5.Tiền chi trả nợ thuê tài chính</t>
  </si>
  <si>
    <t>35</t>
  </si>
  <si>
    <t>36</t>
  </si>
  <si>
    <t>61</t>
  </si>
  <si>
    <t>b)Phaûi thu</t>
  </si>
  <si>
    <t>TM8 VI .1</t>
  </si>
  <si>
    <t>TM8 VI .2</t>
  </si>
  <si>
    <t>TM9 VI .3</t>
  </si>
  <si>
    <t>TM9 VI .4</t>
  </si>
  <si>
    <t>TM9 VI .5</t>
  </si>
  <si>
    <t>TM9 VI .8a</t>
  </si>
  <si>
    <t>TM9 VI .8b</t>
  </si>
  <si>
    <t>TM9 VI .6</t>
  </si>
  <si>
    <t>TM9 VI .10</t>
  </si>
  <si>
    <t>TM1 V.1</t>
  </si>
  <si>
    <t>TM1A  V.2</t>
  </si>
  <si>
    <t>TM1A  V.3</t>
  </si>
  <si>
    <t>TM1A V.4a</t>
  </si>
  <si>
    <t>TM1A V.6</t>
  </si>
  <si>
    <t>TM5 V.12a</t>
  </si>
  <si>
    <t>TM5A V.16b</t>
  </si>
  <si>
    <t>TM2 V.8III</t>
  </si>
  <si>
    <t>TM2 V.8I</t>
  </si>
  <si>
    <t>TM2 V.8II</t>
  </si>
  <si>
    <t>TM4 V.10III</t>
  </si>
  <si>
    <t>TM4 V.10I</t>
  </si>
  <si>
    <t>TM4 V.10II</t>
  </si>
  <si>
    <t>TM5 V.12b</t>
  </si>
  <si>
    <t>TM5A V.15</t>
  </si>
  <si>
    <t>TM5A V.16a</t>
  </si>
  <si>
    <t>TM5A V.17</t>
  </si>
  <si>
    <t>TM5A V.19a</t>
  </si>
  <si>
    <t>TM5A V.14a</t>
  </si>
  <si>
    <t>TM7 V.20e</t>
  </si>
  <si>
    <t>TM5A V.19b</t>
  </si>
  <si>
    <t>TM5A V.14b</t>
  </si>
  <si>
    <t>TM6 V.20a</t>
  </si>
  <si>
    <t>TM6 V.20b</t>
  </si>
  <si>
    <t>Mẫu số B 02-DN</t>
  </si>
  <si>
    <t>Lô 12 Đường 8 KCN Tân Tạo Q Bình Tân</t>
  </si>
  <si>
    <t>(Ban hành theo QĐ số 15/2006/QĐ-BTC</t>
  </si>
  <si>
    <t>Ngày 20/03/2006 của Bộ trưởng BTC)</t>
  </si>
  <si>
    <t>Quý  3  năm 2015</t>
  </si>
  <si>
    <t>Mẩu số B 01 - DN ( QĐ 15 )</t>
  </si>
  <si>
    <t>(Ban hành theo TT 200/2014/TT-BTC</t>
  </si>
  <si>
    <t>ngày 22/12/2014 của  BTC)</t>
  </si>
  <si>
    <t>Ngày .30. tháng 09. năm   2015</t>
  </si>
  <si>
    <t>Mẫu số 03 - DN</t>
  </si>
  <si>
    <t>(Ban hành theo Thông tư số 200/2014/TT-BTC</t>
  </si>
  <si>
    <t>Ngày 22/12/2014 của Bộ Tài chính</t>
  </si>
  <si>
    <t>(Theo phương pháp gián tiếp)</t>
  </si>
  <si>
    <t>Quý  3  năm  2015</t>
  </si>
  <si>
    <t>BÁO CÁO LƯU CHUYỂN TIỀN TỆ CÔNG TY MẸ</t>
  </si>
  <si>
    <t>BÁO CÁO KẾT QUẢ HOẠT ĐỘNG KINH DOANH - CÔNG TY MẸ</t>
  </si>
  <si>
    <t>BẢNG CÂN ĐỐI KẾ TOÁN  CÔNG TY MẸ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</si>
</sst>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#,##0"/>
    <numFmt numFmtId="166" formatCode="#,##0.000"/>
    <numFmt numFmtId="167" formatCode="_(* #,##0.0_);_(* \(#,##0.0\);_(* &quot;-&quot;??_);_(@_)"/>
    <numFmt numFmtId="168" formatCode="_(* #,##0.000_);_(* \(#,##0.000\);_(* &quot;-&quot;??_);_(@_)"/>
    <numFmt numFmtId="169" formatCode="_(* #,##0.0000_);_(* \(#,##0.0000\);_(* &quot;-&quot;??_);_(@_)"/>
    <numFmt numFmtId="170" formatCode="_(* #,##0.00000_);_(* \(#,##0.00000\);_(* &quot;-&quot;??_);_(@_)"/>
    <numFmt numFmtId="171" formatCode="_(* #,##0.000000_);_(* \(#,##0.000000\);_(* &quot;-&quot;??_);_(@_)"/>
    <numFmt numFmtId="172" formatCode="mm/dd/yy"/>
    <numFmt numFmtId="173" formatCode="#,##0&quot;$&quot;_);\(#,##0&quot;$&quot;\)"/>
    <numFmt numFmtId="174" formatCode="#,##0&quot;$&quot;_);[Red]\(#,##0&quot;$&quot;\)"/>
    <numFmt numFmtId="175" formatCode="#,##0.00&quot;$&quot;_);\(#,##0.00&quot;$&quot;\)"/>
    <numFmt numFmtId="176" formatCode="#,##0.00&quot;$&quot;_);[Red]\(#,##0.00&quot;$&quot;\)"/>
    <numFmt numFmtId="177" formatCode="_ * #,##0_)&quot;$&quot;_ ;_ * \(#,##0\)&quot;$&quot;_ ;_ * &quot;-&quot;_)&quot;$&quot;_ ;_ @_ "/>
    <numFmt numFmtId="178" formatCode="_ * #,##0_)_$_ ;_ * \(#,##0\)_$_ ;_ * &quot;-&quot;_)_$_ ;_ @_ "/>
    <numFmt numFmtId="179" formatCode="_ * #,##0.00_)&quot;$&quot;_ ;_ * \(#,##0.00\)&quot;$&quot;_ ;_ * &quot;-&quot;??_)&quot;$&quot;_ ;_ @_ "/>
    <numFmt numFmtId="180" formatCode="_ * #,##0.00_)_$_ ;_ * \(#,##0.00\)_$_ ;_ * &quot;-&quot;??_)_$_ ;_ @_ "/>
    <numFmt numFmtId="181" formatCode="0.0"/>
    <numFmt numFmtId="182" formatCode="&quot;$&quot;#,##0;&quot;$&quot;\-#,##0"/>
    <numFmt numFmtId="183" formatCode="&quot;$&quot;#,##0;[Red]&quot;$&quot;\-#,##0"/>
    <numFmt numFmtId="184" formatCode="&quot;$&quot;#,##0.00;&quot;$&quot;\-#,##0.00"/>
    <numFmt numFmtId="185" formatCode="&quot;$&quot;#,##0.00;[Red]&quot;$&quot;\-#,##0.00"/>
    <numFmt numFmtId="186" formatCode="_ &quot;$&quot;* #,##0_ ;_ &quot;$&quot;* \-#,##0_ ;_ &quot;$&quot;* &quot;-&quot;_ ;_ @_ "/>
    <numFmt numFmtId="187" formatCode="_ * #,##0_ ;_ * \-#,##0_ ;_ * &quot;-&quot;_ ;_ @_ "/>
    <numFmt numFmtId="188" formatCode="_ &quot;$&quot;* #,##0.00_ ;_ &quot;$&quot;* \-#,##0.00_ ;_ &quot;$&quot;* &quot;-&quot;??_ ;_ @_ "/>
    <numFmt numFmtId="189" formatCode="_ * #,##0.00_ ;_ * \-#,##0.00_ ;_ * &quot;-&quot;??_ ;_ @_ "/>
    <numFmt numFmtId="190" formatCode="&quot;\&quot;#,##0;[Red]&quot;\&quot;\-#,##0"/>
    <numFmt numFmtId="191" formatCode="&quot;\&quot;#,##0.00;[Red]&quot;\&quot;\-#,##0.00"/>
    <numFmt numFmtId="192" formatCode="\$#,##0\ ;\(\$#,##0\)"/>
    <numFmt numFmtId="193" formatCode="&quot;\&quot;#,##0;[Red]&quot;\&quot;&quot;\&quot;\-#,##0"/>
    <numFmt numFmtId="194" formatCode="&quot;\&quot;#,##0.00;[Red]&quot;\&quot;&quot;\&quot;&quot;\&quot;&quot;\&quot;&quot;\&quot;&quot;\&quot;\-#,##0.00"/>
    <numFmt numFmtId="195" formatCode="00000"/>
    <numFmt numFmtId="196" formatCode="0.000;[Red]0.000"/>
    <numFmt numFmtId="197" formatCode="#,##0.000;[Red]#,##0.000"/>
    <numFmt numFmtId="198" formatCode="#,##0.0;[Red]#,##0.0"/>
    <numFmt numFmtId="199" formatCode="#,##0.00;[Red]#,##0.00"/>
    <numFmt numFmtId="200" formatCode="[$-409]dddd\,\ mmmm\ dd\,\ yyyy"/>
    <numFmt numFmtId="201" formatCode="#,##0.0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VNI-Times"/>
      <family val="0"/>
    </font>
    <font>
      <sz val="10"/>
      <name val="VNI-Times"/>
      <family val="0"/>
    </font>
    <font>
      <b/>
      <sz val="14"/>
      <name val="VNI-Commerce"/>
      <family val="0"/>
    </font>
    <font>
      <b/>
      <sz val="11"/>
      <name val="VNI-Times"/>
      <family val="0"/>
    </font>
    <font>
      <sz val="16"/>
      <color indexed="10"/>
      <name val="VNI-Times"/>
      <family val="0"/>
    </font>
    <font>
      <b/>
      <sz val="12"/>
      <color indexed="10"/>
      <name val="VNI-Times"/>
      <family val="0"/>
    </font>
    <font>
      <sz val="11"/>
      <name val="VNI-Times"/>
      <family val="0"/>
    </font>
    <font>
      <i/>
      <sz val="11"/>
      <name val="VNI-Times"/>
      <family val="0"/>
    </font>
    <font>
      <sz val="10"/>
      <color indexed="10"/>
      <name val="VNI-Times"/>
      <family val="0"/>
    </font>
    <font>
      <sz val="11"/>
      <color indexed="10"/>
      <name val="VNI-Times"/>
      <family val="0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1"/>
      <name val="VNI-Times"/>
      <family val="0"/>
    </font>
    <font>
      <i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i/>
      <sz val="10"/>
      <name val="VNI-Times"/>
      <family val="0"/>
    </font>
    <font>
      <sz val="8"/>
      <name val="Tahoma"/>
      <family val="2"/>
    </font>
    <font>
      <sz val="10"/>
      <color indexed="8"/>
      <name val="Times New Roman"/>
      <family val="1"/>
    </font>
    <font>
      <sz val="9"/>
      <name val="VNI-Times"/>
      <family val="0"/>
    </font>
    <font>
      <b/>
      <sz val="9"/>
      <name val="VNI-Times"/>
      <family val="0"/>
    </font>
    <font>
      <u val="single"/>
      <sz val="10"/>
      <color indexed="36"/>
      <name val="VNI-Times"/>
      <family val="0"/>
    </font>
    <font>
      <u val="single"/>
      <sz val="10"/>
      <color indexed="12"/>
      <name val="VNI-Times"/>
      <family val="0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2"/>
      <name val="VNI-Times"/>
      <family val="0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VNI-Times"/>
      <family val="0"/>
    </font>
    <font>
      <b/>
      <i/>
      <sz val="11"/>
      <color indexed="8"/>
      <name val="VNI-Times"/>
      <family val="0"/>
    </font>
    <font>
      <b/>
      <i/>
      <sz val="10"/>
      <color indexed="8"/>
      <name val="VNI-Times"/>
      <family val="0"/>
    </font>
    <font>
      <b/>
      <sz val="10"/>
      <color indexed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b/>
      <sz val="14"/>
      <color indexed="8"/>
      <name val="Tahoma"/>
      <family val="2"/>
    </font>
    <font>
      <sz val="11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i/>
      <sz val="11"/>
      <color indexed="8"/>
      <name val="Times New Roman"/>
      <family val="1"/>
    </font>
    <font>
      <sz val="11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/>
    </border>
    <border>
      <left style="thin"/>
      <right style="thin"/>
      <top/>
      <bottom style="dotted"/>
    </border>
    <border>
      <left style="thin"/>
      <right style="thin"/>
      <top style="thin"/>
      <bottom style="dotted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9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0" borderId="6" applyNumberFormat="0" applyFill="0" applyAlignment="0" applyProtection="0"/>
    <xf numFmtId="0" fontId="8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81" fillId="27" borderId="8" applyNumberFormat="0" applyAlignment="0" applyProtection="0"/>
    <xf numFmtId="9" fontId="1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30" fillId="0" borderId="0">
      <alignment/>
      <protection/>
    </xf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1" fontId="31" fillId="0" borderId="0" applyFont="0" applyFill="0" applyBorder="0" applyAlignment="0" applyProtection="0"/>
    <xf numFmtId="190" fontId="31" fillId="0" borderId="0" applyFont="0" applyFill="0" applyBorder="0" applyAlignment="0" applyProtection="0"/>
    <xf numFmtId="0" fontId="32" fillId="0" borderId="0">
      <alignment/>
      <protection/>
    </xf>
    <xf numFmtId="0" fontId="2" fillId="0" borderId="0">
      <alignment/>
      <protection/>
    </xf>
  </cellStyleXfs>
  <cellXfs count="277">
    <xf numFmtId="0" fontId="0" fillId="0" borderId="0" xfId="0" applyFont="1" applyAlignment="1">
      <alignment/>
    </xf>
    <xf numFmtId="0" fontId="3" fillId="0" borderId="0" xfId="66" applyFont="1">
      <alignment/>
      <protection/>
    </xf>
    <xf numFmtId="49" fontId="7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9" fontId="10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3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49" fontId="7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10" fillId="0" borderId="0" xfId="0" applyNumberFormat="1" applyFont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10" fillId="0" borderId="13" xfId="0" applyFont="1" applyBorder="1" applyAlignment="1">
      <alignment/>
    </xf>
    <xf numFmtId="3" fontId="5" fillId="0" borderId="13" xfId="0" applyNumberFormat="1" applyFont="1" applyBorder="1" applyAlignment="1">
      <alignment/>
    </xf>
    <xf numFmtId="0" fontId="10" fillId="0" borderId="11" xfId="0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33" borderId="13" xfId="0" applyNumberFormat="1" applyFont="1" applyFill="1" applyBorder="1" applyAlignment="1">
      <alignment/>
    </xf>
    <xf numFmtId="0" fontId="7" fillId="0" borderId="11" xfId="0" applyFont="1" applyBorder="1" applyAlignment="1">
      <alignment/>
    </xf>
    <xf numFmtId="3" fontId="5" fillId="0" borderId="12" xfId="0" applyNumberFormat="1" applyFont="1" applyBorder="1" applyAlignment="1">
      <alignment/>
    </xf>
    <xf numFmtId="0" fontId="11" fillId="0" borderId="0" xfId="0" applyFont="1" applyAlignment="1">
      <alignment/>
    </xf>
    <xf numFmtId="0" fontId="10" fillId="0" borderId="14" xfId="0" applyFont="1" applyBorder="1" applyAlignment="1">
      <alignment/>
    </xf>
    <xf numFmtId="3" fontId="10" fillId="0" borderId="10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3" fontId="10" fillId="33" borderId="13" xfId="0" applyNumberFormat="1" applyFont="1" applyFill="1" applyBorder="1" applyAlignment="1">
      <alignment/>
    </xf>
    <xf numFmtId="3" fontId="10" fillId="0" borderId="12" xfId="0" applyNumberFormat="1" applyFont="1" applyBorder="1" applyAlignment="1">
      <alignment/>
    </xf>
    <xf numFmtId="3" fontId="4" fillId="33" borderId="0" xfId="0" applyNumberFormat="1" applyFont="1" applyFill="1" applyAlignment="1">
      <alignment horizontal="right"/>
    </xf>
    <xf numFmtId="0" fontId="7" fillId="0" borderId="16" xfId="0" applyFont="1" applyBorder="1" applyAlignment="1">
      <alignment/>
    </xf>
    <xf numFmtId="0" fontId="10" fillId="0" borderId="16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10" fillId="0" borderId="15" xfId="0" applyFont="1" applyBorder="1" applyAlignment="1">
      <alignment/>
    </xf>
    <xf numFmtId="0" fontId="7" fillId="0" borderId="0" xfId="0" applyFont="1" applyAlignment="1">
      <alignment/>
    </xf>
    <xf numFmtId="3" fontId="4" fillId="0" borderId="0" xfId="0" applyNumberFormat="1" applyFont="1" applyAlignment="1">
      <alignment/>
    </xf>
    <xf numFmtId="164" fontId="5" fillId="0" borderId="0" xfId="42" applyNumberFormat="1" applyFont="1" applyAlignment="1">
      <alignment/>
    </xf>
    <xf numFmtId="3" fontId="5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7" fontId="5" fillId="0" borderId="0" xfId="42" applyNumberFormat="1" applyFont="1" applyAlignment="1">
      <alignment/>
    </xf>
    <xf numFmtId="3" fontId="4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33" borderId="17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6" fillId="0" borderId="0" xfId="0" applyFont="1" applyAlignment="1">
      <alignment/>
    </xf>
    <xf numFmtId="165" fontId="0" fillId="0" borderId="0" xfId="0" applyNumberFormat="1" applyAlignment="1">
      <alignment/>
    </xf>
    <xf numFmtId="165" fontId="5" fillId="0" borderId="0" xfId="0" applyNumberFormat="1" applyFont="1" applyAlignment="1">
      <alignment/>
    </xf>
    <xf numFmtId="165" fontId="5" fillId="0" borderId="0" xfId="69" applyNumberFormat="1" applyFont="1">
      <alignment/>
      <protection/>
    </xf>
    <xf numFmtId="165" fontId="5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center"/>
    </xf>
    <xf numFmtId="0" fontId="2" fillId="0" borderId="0" xfId="66" applyFont="1">
      <alignment/>
      <protection/>
    </xf>
    <xf numFmtId="164" fontId="3" fillId="0" borderId="10" xfId="42" applyNumberFormat="1" applyFont="1" applyBorder="1" applyAlignment="1">
      <alignment/>
    </xf>
    <xf numFmtId="0" fontId="10" fillId="34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49" fontId="10" fillId="0" borderId="0" xfId="0" applyNumberFormat="1" applyFont="1" applyAlignment="1">
      <alignment/>
    </xf>
    <xf numFmtId="0" fontId="16" fillId="0" borderId="0" xfId="0" applyFont="1" applyAlignment="1">
      <alignment horizontal="justify"/>
    </xf>
    <xf numFmtId="49" fontId="10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49" fontId="19" fillId="0" borderId="0" xfId="0" applyNumberFormat="1" applyFont="1" applyAlignment="1">
      <alignment/>
    </xf>
    <xf numFmtId="0" fontId="17" fillId="0" borderId="0" xfId="0" applyFont="1" applyAlignment="1">
      <alignment/>
    </xf>
    <xf numFmtId="49" fontId="16" fillId="0" borderId="0" xfId="0" applyNumberFormat="1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7" fillId="0" borderId="0" xfId="0" applyFont="1" applyAlignment="1">
      <alignment horizontal="center"/>
    </xf>
    <xf numFmtId="0" fontId="18" fillId="0" borderId="0" xfId="0" applyFont="1" applyAlignment="1">
      <alignment/>
    </xf>
    <xf numFmtId="3" fontId="22" fillId="0" borderId="0" xfId="0" applyNumberFormat="1" applyFont="1" applyAlignment="1">
      <alignment/>
    </xf>
    <xf numFmtId="3" fontId="7" fillId="0" borderId="0" xfId="0" applyNumberFormat="1" applyFont="1" applyAlignment="1">
      <alignment horizontal="center"/>
    </xf>
    <xf numFmtId="0" fontId="16" fillId="0" borderId="0" xfId="0" applyFont="1" applyAlignment="1">
      <alignment vertical="top" wrapText="1"/>
    </xf>
    <xf numFmtId="165" fontId="7" fillId="0" borderId="0" xfId="0" applyNumberFormat="1" applyFont="1" applyAlignment="1">
      <alignment horizontal="right"/>
    </xf>
    <xf numFmtId="165" fontId="10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/>
    </xf>
    <xf numFmtId="165" fontId="10" fillId="0" borderId="0" xfId="0" applyNumberFormat="1" applyFont="1" applyAlignment="1">
      <alignment horizontal="center"/>
    </xf>
    <xf numFmtId="165" fontId="24" fillId="0" borderId="0" xfId="0" applyNumberFormat="1" applyFont="1" applyAlignment="1">
      <alignment/>
    </xf>
    <xf numFmtId="38" fontId="4" fillId="0" borderId="0" xfId="0" applyNumberFormat="1" applyFont="1" applyAlignment="1">
      <alignment/>
    </xf>
    <xf numFmtId="165" fontId="19" fillId="0" borderId="0" xfId="0" applyNumberFormat="1" applyFont="1" applyAlignment="1">
      <alignment/>
    </xf>
    <xf numFmtId="165" fontId="5" fillId="0" borderId="0" xfId="42" applyNumberFormat="1" applyFont="1" applyAlignment="1">
      <alignment/>
    </xf>
    <xf numFmtId="3" fontId="7" fillId="0" borderId="0" xfId="0" applyNumberFormat="1" applyFont="1" applyAlignment="1">
      <alignment/>
    </xf>
    <xf numFmtId="165" fontId="4" fillId="0" borderId="0" xfId="0" applyNumberFormat="1" applyFont="1" applyAlignment="1">
      <alignment horizontal="center"/>
    </xf>
    <xf numFmtId="0" fontId="5" fillId="34" borderId="0" xfId="0" applyFont="1" applyFill="1" applyAlignment="1">
      <alignment horizontal="center"/>
    </xf>
    <xf numFmtId="49" fontId="8" fillId="34" borderId="0" xfId="0" applyNumberFormat="1" applyFont="1" applyFill="1" applyAlignment="1">
      <alignment horizontal="center"/>
    </xf>
    <xf numFmtId="49" fontId="9" fillId="34" borderId="0" xfId="0" applyNumberFormat="1" applyFont="1" applyFill="1" applyAlignment="1">
      <alignment horizontal="center"/>
    </xf>
    <xf numFmtId="3" fontId="25" fillId="0" borderId="0" xfId="0" applyNumberFormat="1" applyFont="1" applyAlignment="1">
      <alignment horizontal="right"/>
    </xf>
    <xf numFmtId="3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right"/>
    </xf>
    <xf numFmtId="3" fontId="25" fillId="0" borderId="0" xfId="0" applyNumberFormat="1" applyFont="1" applyAlignment="1">
      <alignment/>
    </xf>
    <xf numFmtId="3" fontId="25" fillId="0" borderId="0" xfId="0" applyNumberFormat="1" applyFont="1" applyAlignment="1">
      <alignment horizontal="right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12" fillId="34" borderId="0" xfId="0" applyFont="1" applyFill="1" applyAlignment="1">
      <alignment horizontal="center"/>
    </xf>
    <xf numFmtId="0" fontId="13" fillId="34" borderId="0" xfId="0" applyFont="1" applyFill="1" applyAlignment="1">
      <alignment horizontal="center"/>
    </xf>
    <xf numFmtId="49" fontId="10" fillId="34" borderId="0" xfId="0" applyNumberFormat="1" applyFont="1" applyFill="1" applyAlignment="1">
      <alignment horizontal="center"/>
    </xf>
    <xf numFmtId="165" fontId="10" fillId="0" borderId="0" xfId="0" applyNumberFormat="1" applyFont="1" applyAlignment="1">
      <alignment horizontal="right"/>
    </xf>
    <xf numFmtId="165" fontId="4" fillId="34" borderId="0" xfId="0" applyNumberFormat="1" applyFont="1" applyFill="1" applyAlignment="1">
      <alignment horizontal="center"/>
    </xf>
    <xf numFmtId="3" fontId="4" fillId="34" borderId="0" xfId="0" applyNumberFormat="1" applyFont="1" applyFill="1" applyAlignment="1">
      <alignment horizontal="center"/>
    </xf>
    <xf numFmtId="164" fontId="4" fillId="34" borderId="0" xfId="42" applyNumberFormat="1" applyFont="1" applyFill="1" applyAlignment="1">
      <alignment horizontal="center"/>
    </xf>
    <xf numFmtId="0" fontId="7" fillId="34" borderId="0" xfId="0" applyFont="1" applyFill="1" applyAlignment="1">
      <alignment horizontal="center"/>
    </xf>
    <xf numFmtId="165" fontId="7" fillId="34" borderId="0" xfId="0" applyNumberFormat="1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38" fontId="7" fillId="0" borderId="0" xfId="0" applyNumberFormat="1" applyFont="1" applyAlignment="1">
      <alignment/>
    </xf>
    <xf numFmtId="164" fontId="4" fillId="34" borderId="0" xfId="42" applyNumberFormat="1" applyFont="1" applyFill="1" applyAlignment="1">
      <alignment/>
    </xf>
    <xf numFmtId="0" fontId="34" fillId="35" borderId="0" xfId="90" applyFont="1" applyFill="1">
      <alignment/>
      <protection/>
    </xf>
    <xf numFmtId="0" fontId="2" fillId="0" borderId="0" xfId="90">
      <alignment/>
      <protection/>
    </xf>
    <xf numFmtId="0" fontId="2" fillId="35" borderId="0" xfId="90" applyFill="1">
      <alignment/>
      <protection/>
    </xf>
    <xf numFmtId="0" fontId="2" fillId="36" borderId="18" xfId="90" applyFill="1" applyBorder="1">
      <alignment/>
      <protection/>
    </xf>
    <xf numFmtId="0" fontId="2" fillId="37" borderId="11" xfId="90" applyFill="1" applyBorder="1">
      <alignment/>
      <protection/>
    </xf>
    <xf numFmtId="0" fontId="35" fillId="38" borderId="19" xfId="90" applyFont="1" applyFill="1" applyBorder="1" applyAlignment="1">
      <alignment horizontal="center"/>
      <protection/>
    </xf>
    <xf numFmtId="0" fontId="36" fillId="34" borderId="20" xfId="90" applyFont="1" applyFill="1" applyBorder="1" applyAlignment="1">
      <alignment horizontal="center"/>
      <protection/>
    </xf>
    <xf numFmtId="0" fontId="35" fillId="38" borderId="20" xfId="90" applyFont="1" applyFill="1" applyBorder="1" applyAlignment="1">
      <alignment horizontal="center"/>
      <protection/>
    </xf>
    <xf numFmtId="0" fontId="35" fillId="38" borderId="21" xfId="90" applyFont="1" applyFill="1" applyBorder="1" applyAlignment="1">
      <alignment horizontal="center"/>
      <protection/>
    </xf>
    <xf numFmtId="0" fontId="2" fillId="37" borderId="12" xfId="90" applyFill="1" applyBorder="1">
      <alignment/>
      <protection/>
    </xf>
    <xf numFmtId="0" fontId="2" fillId="36" borderId="10" xfId="90" applyFill="1" applyBorder="1">
      <alignment/>
      <protection/>
    </xf>
    <xf numFmtId="0" fontId="2" fillId="37" borderId="10" xfId="90" applyFill="1" applyBorder="1">
      <alignment/>
      <protection/>
    </xf>
    <xf numFmtId="0" fontId="2" fillId="36" borderId="22" xfId="90" applyFill="1" applyBorder="1">
      <alignment/>
      <protection/>
    </xf>
    <xf numFmtId="3" fontId="5" fillId="34" borderId="0" xfId="0" applyNumberFormat="1" applyFont="1" applyFill="1" applyAlignment="1">
      <alignment horizontal="center"/>
    </xf>
    <xf numFmtId="0" fontId="10" fillId="34" borderId="0" xfId="0" applyFont="1" applyFill="1" applyAlignment="1">
      <alignment/>
    </xf>
    <xf numFmtId="49" fontId="4" fillId="0" borderId="0" xfId="0" applyNumberFormat="1" applyFont="1" applyAlignment="1">
      <alignment horizontal="center"/>
    </xf>
    <xf numFmtId="0" fontId="7" fillId="33" borderId="0" xfId="0" applyFont="1" applyFill="1" applyAlignment="1">
      <alignment horizontal="center"/>
    </xf>
    <xf numFmtId="49" fontId="7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165" fontId="5" fillId="33" borderId="0" xfId="0" applyNumberFormat="1" applyFont="1" applyFill="1" applyAlignment="1">
      <alignment horizontal="center"/>
    </xf>
    <xf numFmtId="165" fontId="4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85" fillId="0" borderId="0" xfId="0" applyFont="1" applyAlignment="1">
      <alignment/>
    </xf>
    <xf numFmtId="164" fontId="85" fillId="0" borderId="0" xfId="42" applyNumberFormat="1" applyFont="1" applyBorder="1" applyAlignment="1">
      <alignment/>
    </xf>
    <xf numFmtId="165" fontId="4" fillId="0" borderId="0" xfId="0" applyNumberFormat="1" applyFont="1" applyBorder="1" applyAlignment="1">
      <alignment horizontal="right"/>
    </xf>
    <xf numFmtId="0" fontId="23" fillId="0" borderId="23" xfId="0" applyFont="1" applyBorder="1" applyAlignment="1">
      <alignment horizontal="left" vertical="top"/>
    </xf>
    <xf numFmtId="3" fontId="23" fillId="0" borderId="24" xfId="0" applyNumberFormat="1" applyFont="1" applyBorder="1" applyAlignment="1">
      <alignment horizontal="right" vertical="top"/>
    </xf>
    <xf numFmtId="38" fontId="10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39" borderId="0" xfId="0" applyFill="1" applyAlignment="1">
      <alignment/>
    </xf>
    <xf numFmtId="165" fontId="10" fillId="39" borderId="0" xfId="0" applyNumberFormat="1" applyFont="1" applyFill="1" applyAlignment="1">
      <alignment/>
    </xf>
    <xf numFmtId="165" fontId="0" fillId="39" borderId="0" xfId="0" applyNumberFormat="1" applyFill="1" applyAlignment="1">
      <alignment/>
    </xf>
    <xf numFmtId="165" fontId="83" fillId="0" borderId="0" xfId="0" applyNumberFormat="1" applyFont="1" applyAlignment="1">
      <alignment/>
    </xf>
    <xf numFmtId="165" fontId="37" fillId="0" borderId="0" xfId="0" applyNumberFormat="1" applyFont="1" applyAlignment="1">
      <alignment horizontal="right"/>
    </xf>
    <xf numFmtId="3" fontId="23" fillId="0" borderId="0" xfId="0" applyNumberFormat="1" applyFont="1" applyBorder="1" applyAlignment="1">
      <alignment horizontal="right" vertical="top"/>
    </xf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49" fontId="23" fillId="0" borderId="0" xfId="0" applyNumberFormat="1" applyFont="1" applyBorder="1" applyAlignment="1">
      <alignment horizontal="left" vertical="top"/>
    </xf>
    <xf numFmtId="0" fontId="15" fillId="0" borderId="25" xfId="0" applyFont="1" applyBorder="1" applyAlignment="1">
      <alignment/>
    </xf>
    <xf numFmtId="0" fontId="14" fillId="0" borderId="0" xfId="0" applyFont="1" applyAlignment="1">
      <alignment/>
    </xf>
    <xf numFmtId="0" fontId="14" fillId="0" borderId="25" xfId="0" applyFont="1" applyBorder="1" applyAlignment="1">
      <alignment/>
    </xf>
    <xf numFmtId="0" fontId="15" fillId="0" borderId="25" xfId="0" applyFont="1" applyBorder="1" applyAlignment="1">
      <alignment/>
    </xf>
    <xf numFmtId="0" fontId="14" fillId="0" borderId="0" xfId="0" applyFont="1" applyAlignment="1">
      <alignment/>
    </xf>
    <xf numFmtId="49" fontId="14" fillId="0" borderId="25" xfId="0" applyNumberFormat="1" applyFont="1" applyBorder="1" applyAlignment="1">
      <alignment/>
    </xf>
    <xf numFmtId="0" fontId="14" fillId="0" borderId="25" xfId="0" applyFont="1" applyBorder="1" applyAlignment="1">
      <alignment/>
    </xf>
    <xf numFmtId="165" fontId="25" fillId="0" borderId="0" xfId="0" applyNumberFormat="1" applyFont="1" applyAlignment="1">
      <alignment/>
    </xf>
    <xf numFmtId="0" fontId="38" fillId="34" borderId="0" xfId="0" applyFont="1" applyFill="1" applyAlignment="1">
      <alignment horizontal="center"/>
    </xf>
    <xf numFmtId="0" fontId="39" fillId="34" borderId="0" xfId="0" applyFont="1" applyFill="1" applyAlignment="1">
      <alignment horizontal="center"/>
    </xf>
    <xf numFmtId="49" fontId="19" fillId="34" borderId="0" xfId="0" applyNumberFormat="1" applyFont="1" applyFill="1" applyAlignment="1">
      <alignment horizontal="center"/>
    </xf>
    <xf numFmtId="49" fontId="7" fillId="34" borderId="0" xfId="0" applyNumberFormat="1" applyFont="1" applyFill="1" applyAlignment="1">
      <alignment horizontal="center"/>
    </xf>
    <xf numFmtId="49" fontId="4" fillId="34" borderId="0" xfId="0" applyNumberFormat="1" applyFont="1" applyFill="1" applyAlignment="1">
      <alignment horizontal="center"/>
    </xf>
    <xf numFmtId="49" fontId="14" fillId="0" borderId="25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49" fontId="14" fillId="0" borderId="25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3" fillId="0" borderId="0" xfId="70" applyFont="1">
      <alignment/>
      <protection/>
    </xf>
    <xf numFmtId="0" fontId="40" fillId="0" borderId="0" xfId="67" applyFont="1">
      <alignment/>
      <protection/>
    </xf>
    <xf numFmtId="0" fontId="41" fillId="0" borderId="0" xfId="67" applyFont="1">
      <alignment/>
      <protection/>
    </xf>
    <xf numFmtId="0" fontId="42" fillId="0" borderId="0" xfId="67" applyFont="1">
      <alignment/>
      <protection/>
    </xf>
    <xf numFmtId="3" fontId="40" fillId="0" borderId="0" xfId="67" applyNumberFormat="1" applyFont="1" applyAlignment="1">
      <alignment horizontal="center"/>
      <protection/>
    </xf>
    <xf numFmtId="3" fontId="40" fillId="0" borderId="0" xfId="68" applyNumberFormat="1" applyFont="1" applyAlignment="1">
      <alignment horizontal="center"/>
      <protection/>
    </xf>
    <xf numFmtId="3" fontId="42" fillId="0" borderId="0" xfId="67" applyNumberFormat="1" applyFont="1">
      <alignment/>
      <protection/>
    </xf>
    <xf numFmtId="0" fontId="2" fillId="0" borderId="0" xfId="70" applyFont="1">
      <alignment/>
      <protection/>
    </xf>
    <xf numFmtId="0" fontId="43" fillId="0" borderId="0" xfId="67" applyFont="1">
      <alignment/>
      <protection/>
    </xf>
    <xf numFmtId="3" fontId="44" fillId="0" borderId="0" xfId="67" applyNumberFormat="1" applyFont="1" applyAlignment="1">
      <alignment horizontal="center"/>
      <protection/>
    </xf>
    <xf numFmtId="3" fontId="43" fillId="0" borderId="0" xfId="68" applyNumberFormat="1" applyFont="1" applyAlignment="1">
      <alignment horizontal="center"/>
      <protection/>
    </xf>
    <xf numFmtId="3" fontId="46" fillId="0" borderId="0" xfId="66" applyNumberFormat="1" applyFont="1" applyAlignment="1">
      <alignment horizontal="right"/>
      <protection/>
    </xf>
    <xf numFmtId="0" fontId="48" fillId="0" borderId="0" xfId="66" applyFont="1" applyAlignment="1">
      <alignment horizontal="center"/>
      <protection/>
    </xf>
    <xf numFmtId="3" fontId="14" fillId="0" borderId="0" xfId="66" applyNumberFormat="1" applyFont="1" applyFill="1" applyAlignment="1">
      <alignment horizontal="center"/>
      <protection/>
    </xf>
    <xf numFmtId="3" fontId="15" fillId="0" borderId="0" xfId="66" applyNumberFormat="1" applyFont="1" applyFill="1" applyAlignment="1">
      <alignment horizontal="center"/>
      <protection/>
    </xf>
    <xf numFmtId="0" fontId="47" fillId="0" borderId="0" xfId="66" applyFont="1" applyAlignment="1">
      <alignment horizontal="centerContinuous" vertical="center"/>
      <protection/>
    </xf>
    <xf numFmtId="0" fontId="49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48" fillId="0" borderId="0" xfId="70" applyFont="1">
      <alignment/>
      <protection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3" fontId="41" fillId="0" borderId="0" xfId="0" applyNumberFormat="1" applyFont="1" applyAlignment="1">
      <alignment/>
    </xf>
    <xf numFmtId="3" fontId="42" fillId="0" borderId="0" xfId="0" applyNumberFormat="1" applyFont="1" applyAlignment="1">
      <alignment/>
    </xf>
    <xf numFmtId="0" fontId="46" fillId="0" borderId="0" xfId="70" applyFont="1">
      <alignment/>
      <protection/>
    </xf>
    <xf numFmtId="3" fontId="42" fillId="0" borderId="0" xfId="0" applyNumberFormat="1" applyFont="1" applyAlignment="1">
      <alignment/>
    </xf>
    <xf numFmtId="0" fontId="14" fillId="0" borderId="26" xfId="0" applyFont="1" applyBorder="1" applyAlignment="1">
      <alignment/>
    </xf>
    <xf numFmtId="0" fontId="14" fillId="0" borderId="17" xfId="0" applyFont="1" applyBorder="1" applyAlignment="1">
      <alignment horizontal="center" vertical="center" wrapText="1"/>
    </xf>
    <xf numFmtId="0" fontId="15" fillId="0" borderId="26" xfId="0" applyFont="1" applyBorder="1" applyAlignment="1">
      <alignment/>
    </xf>
    <xf numFmtId="49" fontId="14" fillId="0" borderId="26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 vertical="center" wrapText="1"/>
    </xf>
    <xf numFmtId="0" fontId="3" fillId="0" borderId="0" xfId="66" applyFont="1" applyAlignment="1">
      <alignment/>
      <protection/>
    </xf>
    <xf numFmtId="0" fontId="46" fillId="0" borderId="0" xfId="66" applyFont="1" applyAlignment="1">
      <alignment/>
      <protection/>
    </xf>
    <xf numFmtId="0" fontId="2" fillId="0" borderId="0" xfId="66" applyFont="1" applyAlignment="1">
      <alignment/>
      <protection/>
    </xf>
    <xf numFmtId="49" fontId="14" fillId="0" borderId="26" xfId="0" applyNumberFormat="1" applyFont="1" applyBorder="1" applyAlignment="1">
      <alignment horizontal="center"/>
    </xf>
    <xf numFmtId="3" fontId="14" fillId="0" borderId="17" xfId="0" applyNumberFormat="1" applyFont="1" applyBorder="1" applyAlignment="1">
      <alignment horizontal="center" vertical="center" wrapText="1"/>
    </xf>
    <xf numFmtId="3" fontId="14" fillId="0" borderId="26" xfId="0" applyNumberFormat="1" applyFont="1" applyBorder="1" applyAlignment="1">
      <alignment/>
    </xf>
    <xf numFmtId="3" fontId="15" fillId="0" borderId="25" xfId="0" applyNumberFormat="1" applyFont="1" applyBorder="1" applyAlignment="1">
      <alignment/>
    </xf>
    <xf numFmtId="3" fontId="14" fillId="0" borderId="25" xfId="0" applyNumberFormat="1" applyFont="1" applyBorder="1" applyAlignment="1">
      <alignment/>
    </xf>
    <xf numFmtId="3" fontId="14" fillId="0" borderId="0" xfId="0" applyNumberFormat="1" applyFont="1" applyAlignment="1">
      <alignment/>
    </xf>
    <xf numFmtId="3" fontId="46" fillId="0" borderId="0" xfId="66" applyNumberFormat="1" applyFont="1" applyAlignment="1">
      <alignment horizontal="center"/>
      <protection/>
    </xf>
    <xf numFmtId="3" fontId="47" fillId="0" borderId="0" xfId="66" applyNumberFormat="1" applyFont="1" applyAlignment="1">
      <alignment horizontal="centerContinuous" vertical="center"/>
      <protection/>
    </xf>
    <xf numFmtId="3" fontId="49" fillId="0" borderId="0" xfId="0" applyNumberFormat="1" applyFont="1" applyAlignment="1">
      <alignment horizontal="centerContinuous" vertical="center"/>
    </xf>
    <xf numFmtId="3" fontId="48" fillId="0" borderId="0" xfId="66" applyNumberFormat="1" applyFont="1" applyAlignment="1">
      <alignment horizontal="center"/>
      <protection/>
    </xf>
    <xf numFmtId="3" fontId="15" fillId="0" borderId="27" xfId="0" applyNumberFormat="1" applyFont="1" applyBorder="1" applyAlignment="1">
      <alignment/>
    </xf>
    <xf numFmtId="3" fontId="15" fillId="0" borderId="28" xfId="0" applyNumberFormat="1" applyFont="1" applyBorder="1" applyAlignment="1">
      <alignment/>
    </xf>
    <xf numFmtId="3" fontId="15" fillId="0" borderId="17" xfId="0" applyNumberFormat="1" applyFont="1" applyBorder="1" applyAlignment="1">
      <alignment/>
    </xf>
    <xf numFmtId="3" fontId="14" fillId="0" borderId="28" xfId="0" applyNumberFormat="1" applyFont="1" applyBorder="1" applyAlignment="1">
      <alignment/>
    </xf>
    <xf numFmtId="3" fontId="14" fillId="0" borderId="17" xfId="0" applyNumberFormat="1" applyFont="1" applyBorder="1" applyAlignment="1">
      <alignment/>
    </xf>
    <xf numFmtId="3" fontId="14" fillId="0" borderId="0" xfId="0" applyNumberFormat="1" applyFont="1" applyAlignment="1">
      <alignment/>
    </xf>
    <xf numFmtId="3" fontId="14" fillId="0" borderId="17" xfId="0" applyNumberFormat="1" applyFont="1" applyBorder="1" applyAlignment="1">
      <alignment horizontal="center" vertical="center" wrapText="1"/>
    </xf>
    <xf numFmtId="3" fontId="15" fillId="0" borderId="26" xfId="0" applyNumberFormat="1" applyFont="1" applyBorder="1" applyAlignment="1">
      <alignment/>
    </xf>
    <xf numFmtId="3" fontId="15" fillId="0" borderId="25" xfId="0" applyNumberFormat="1" applyFont="1" applyBorder="1" applyAlignment="1">
      <alignment/>
    </xf>
    <xf numFmtId="3" fontId="14" fillId="0" borderId="25" xfId="0" applyNumberFormat="1" applyFont="1" applyBorder="1" applyAlignment="1">
      <alignment/>
    </xf>
    <xf numFmtId="0" fontId="45" fillId="0" borderId="0" xfId="68" applyFont="1" applyAlignment="1">
      <alignment horizontal="center"/>
      <protection/>
    </xf>
    <xf numFmtId="0" fontId="40" fillId="0" borderId="0" xfId="68" applyFont="1" applyAlignment="1">
      <alignment horizontal="center"/>
      <protection/>
    </xf>
    <xf numFmtId="0" fontId="52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5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0" fontId="16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17" fillId="0" borderId="0" xfId="0" applyFont="1" applyAlignment="1">
      <alignment vertical="top" wrapText="1"/>
    </xf>
    <xf numFmtId="49" fontId="16" fillId="0" borderId="0" xfId="0" applyNumberFormat="1" applyFont="1" applyAlignment="1">
      <alignment vertical="top" wrapText="1"/>
    </xf>
    <xf numFmtId="0" fontId="16" fillId="0" borderId="0" xfId="0" applyFont="1" applyAlignment="1">
      <alignment horizontal="justify" vertical="top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165" fontId="10" fillId="39" borderId="0" xfId="0" applyNumberFormat="1" applyFont="1" applyFill="1" applyAlignment="1">
      <alignment horizontal="center"/>
    </xf>
    <xf numFmtId="165" fontId="1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right"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0" xfId="47"/>
    <cellStyle name="Currency" xfId="48"/>
    <cellStyle name="Currency [0]" xfId="49"/>
    <cellStyle name="Currency0" xfId="50"/>
    <cellStyle name="Date" xfId="51"/>
    <cellStyle name="Explanatory Text" xfId="52"/>
    <cellStyle name="Fixed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13" xfId="64"/>
    <cellStyle name="Normal 14" xfId="65"/>
    <cellStyle name="Normal 2" xfId="66"/>
    <cellStyle name="Normal 2 2" xfId="67"/>
    <cellStyle name="Normal 2 3" xfId="68"/>
    <cellStyle name="Normal 2 5" xfId="69"/>
    <cellStyle name="Normal 3" xfId="70"/>
    <cellStyle name="Normal 4" xfId="71"/>
    <cellStyle name="Normal 5" xfId="72"/>
    <cellStyle name="Note" xfId="73"/>
    <cellStyle name="Output" xfId="74"/>
    <cellStyle name="Percent" xfId="75"/>
    <cellStyle name="Title" xfId="76"/>
    <cellStyle name="Total" xfId="77"/>
    <cellStyle name="Warning Text" xfId="78"/>
    <cellStyle name="똿뗦먛귟 [0.00]_PRODUCT DETAIL Q1" xfId="79"/>
    <cellStyle name="똿뗦먛귟_PRODUCT DETAIL Q1" xfId="80"/>
    <cellStyle name="믅됞 [0.00]_PRODUCT DETAIL Q1" xfId="81"/>
    <cellStyle name="믅됞_PRODUCT DETAIL Q1" xfId="82"/>
    <cellStyle name="백분율_HOBONG" xfId="83"/>
    <cellStyle name="뷭?_BOOKSHIP" xfId="84"/>
    <cellStyle name="콤마 [0]_1202" xfId="85"/>
    <cellStyle name="콤마_1202" xfId="86"/>
    <cellStyle name="통화 [0]_1202" xfId="87"/>
    <cellStyle name="통화_1202" xfId="88"/>
    <cellStyle name="표준_(정보부문)월별인원계획" xfId="89"/>
    <cellStyle name="표준_kc-elec system check list" xfId="9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showFormulas="1" zoomScalePageLayoutView="0" workbookViewId="0" topLeftCell="A1">
      <selection activeCell="A1" sqref="A1"/>
    </sheetView>
  </sheetViews>
  <sheetFormatPr defaultColWidth="9.140625" defaultRowHeight="15"/>
  <cols>
    <col min="1" max="1" width="29.8515625" style="131" customWidth="1"/>
    <col min="2" max="2" width="1.28515625" style="131" customWidth="1"/>
    <col min="3" max="3" width="32.140625" style="131" customWidth="1"/>
    <col min="4" max="16384" width="9.140625" style="131" customWidth="1"/>
  </cols>
  <sheetData>
    <row r="1" spans="1:3" ht="15">
      <c r="A1" s="130" t="s">
        <v>0</v>
      </c>
      <c r="C1" s="131" t="b">
        <f>"Deleted By K"</f>
        <v>1</v>
      </c>
    </row>
    <row r="2" ht="15.75" thickBot="1">
      <c r="A2" s="130" t="s">
        <v>651</v>
      </c>
    </row>
    <row r="3" spans="1:3" ht="13.5" thickBot="1">
      <c r="A3" s="132" t="s">
        <v>652</v>
      </c>
      <c r="C3" s="133" t="s">
        <v>653</v>
      </c>
    </row>
    <row r="4" spans="1:3" ht="12.75">
      <c r="A4" s="132">
        <v>3</v>
      </c>
      <c r="C4" s="134" t="e">
        <f>"Delete"</f>
        <v>#N/A</v>
      </c>
    </row>
    <row r="5" ht="12.75">
      <c r="C5" s="134" t="b">
        <f>"Deleted By K"</f>
        <v>1</v>
      </c>
    </row>
    <row r="6" ht="13.5" thickBot="1">
      <c r="C6" s="134" t="b">
        <f>"Deleted By"</f>
        <v>1</v>
      </c>
    </row>
    <row r="7" spans="1:3" ht="12.75">
      <c r="A7" s="135" t="s">
        <v>654</v>
      </c>
      <c r="C7" s="134" t="b">
        <f>"D"</f>
        <v>1</v>
      </c>
    </row>
    <row r="8" spans="1:3" ht="12.75">
      <c r="A8" s="136" t="s">
        <v>655</v>
      </c>
      <c r="C8" s="134" t="b">
        <f>""</f>
        <v>0</v>
      </c>
    </row>
    <row r="9" spans="1:3" ht="12.75">
      <c r="A9" s="137" t="s">
        <v>656</v>
      </c>
      <c r="C9" s="134" t="b">
        <f>"Del"</f>
        <v>1</v>
      </c>
    </row>
    <row r="10" spans="1:3" ht="12.75">
      <c r="A10" s="136" t="s">
        <v>657</v>
      </c>
      <c r="C10" s="134" t="e">
        <f>"Delete"</f>
        <v>#N/A</v>
      </c>
    </row>
    <row r="11" spans="1:3" ht="13.5" thickBot="1">
      <c r="A11" s="138" t="s">
        <v>658</v>
      </c>
      <c r="C11" s="134" t="b">
        <f>"Deleted By Kaspersky Lab A"</f>
        <v>1</v>
      </c>
    </row>
    <row r="12" ht="12.75">
      <c r="C12" s="134" t="b">
        <f>"Deleted By Kaspersky Lab AV "</f>
        <v>1</v>
      </c>
    </row>
    <row r="13" ht="13.5" thickBot="1">
      <c r="C13" s="134" t="b">
        <f>"Deleted By K"</f>
        <v>1</v>
      </c>
    </row>
    <row r="14" spans="1:3" ht="13.5" thickBot="1">
      <c r="A14" s="133" t="s">
        <v>659</v>
      </c>
      <c r="C14" s="139" t="b">
        <f>"D"</f>
        <v>1</v>
      </c>
    </row>
    <row r="15" ht="12.75">
      <c r="A15" s="134" t="b">
        <f>"Deleted By Kaspersky Lab AV Deleted By K"</f>
        <v>1</v>
      </c>
    </row>
    <row r="16" ht="13.5" thickBot="1">
      <c r="A16" s="134" t="b">
        <f>"Deleted By Kaspersky Lab AV Deleted By Kaspersky Lab AV Deleted B"</f>
        <v>1</v>
      </c>
    </row>
    <row r="17" spans="1:3" ht="13.5" thickBot="1">
      <c r="A17" s="139" t="b">
        <f>"D"</f>
        <v>1</v>
      </c>
      <c r="C17" s="133" t="s">
        <v>1</v>
      </c>
    </row>
    <row r="18" ht="12.75">
      <c r="C18" s="134" t="b">
        <f>"Deleted By Kaspersky Lab AV Deleted By "</f>
        <v>1</v>
      </c>
    </row>
    <row r="19" ht="12.75">
      <c r="C19" s="134" t="b">
        <f>"Deleted By Kaspersky Lab A"</f>
        <v>1</v>
      </c>
    </row>
    <row r="20" spans="1:3" ht="12.75">
      <c r="A20" s="140" t="s">
        <v>2</v>
      </c>
      <c r="C20" s="134" t="b">
        <f>"Deleted By Kaspersky "</f>
        <v>1</v>
      </c>
    </row>
    <row r="21" spans="1:3" ht="12.75">
      <c r="A21" s="141">
        <f>"Deleted By Kaspersky Lab AV Deleted By"</f>
        <v>0</v>
      </c>
      <c r="C21" s="134" t="b">
        <f>"Deleted By Kaspersky "</f>
        <v>1</v>
      </c>
    </row>
    <row r="22" spans="1:3" ht="12.75">
      <c r="A22" s="134" t="b">
        <f>"Deleted "</f>
        <v>1</v>
      </c>
      <c r="C22" s="134" t="b">
        <f>"Deleted By Kaspersky Lab AV Deleted By "</f>
        <v>1</v>
      </c>
    </row>
    <row r="23" spans="1:3" ht="12.75">
      <c r="A23" s="134" t="b">
        <f>"Deleted By"</f>
        <v>1</v>
      </c>
      <c r="C23" s="139" t="b">
        <f>"D"</f>
        <v>1</v>
      </c>
    </row>
    <row r="24" ht="12.75">
      <c r="A24" s="134" t="b">
        <f>"D"</f>
        <v>1</v>
      </c>
    </row>
    <row r="25" ht="12.75">
      <c r="A25" s="134" t="b">
        <f>""</f>
        <v>0</v>
      </c>
    </row>
    <row r="26" spans="1:3" ht="13.5" thickBot="1">
      <c r="A26" s="134" t="b">
        <f>"Dele"</f>
        <v>1</v>
      </c>
      <c r="C26" s="142" t="s">
        <v>3</v>
      </c>
    </row>
    <row r="27" spans="1:3" ht="12.75">
      <c r="A27" s="134" t="b">
        <f>"Dele"</f>
        <v>1</v>
      </c>
      <c r="C27" s="134" t="e">
        <f>"Delete"</f>
        <v>#N/A</v>
      </c>
    </row>
    <row r="28" spans="1:3" ht="12.75">
      <c r="A28" s="134" t="b">
        <f>"Dele"</f>
        <v>1</v>
      </c>
      <c r="C28" s="134" t="b">
        <f>"Deleted "</f>
        <v>1</v>
      </c>
    </row>
    <row r="29" spans="1:3" ht="12.75">
      <c r="A29" s="134" t="b">
        <f>"D"</f>
        <v>1</v>
      </c>
      <c r="C29" s="134" t="e">
        <f>"Deleted By"</f>
        <v>#VALUE!</v>
      </c>
    </row>
    <row r="30" spans="1:3" ht="12.75">
      <c r="A30" s="134" t="e">
        <f>"Delete"</f>
        <v>#N/A</v>
      </c>
      <c r="C30" s="134" t="b">
        <f>"D"</f>
        <v>1</v>
      </c>
    </row>
    <row r="31" spans="1:3" ht="12.75">
      <c r="A31" s="134" t="e">
        <f>"Deleted By Kasper"</f>
        <v>#VALUE!</v>
      </c>
      <c r="C31" s="134" t="b">
        <f>"Del"</f>
        <v>1</v>
      </c>
    </row>
    <row r="32" spans="1:3" ht="12.75">
      <c r="A32" s="134" t="b">
        <f>"Deleted By Kaspersky"</f>
        <v>1</v>
      </c>
      <c r="C32" s="134" t="b">
        <f>"D"</f>
        <v>1</v>
      </c>
    </row>
    <row r="33" spans="1:3" ht="12.75">
      <c r="A33" s="134" t="b">
        <f>"Deleted By Kaspersk"</f>
        <v>1</v>
      </c>
      <c r="C33" s="134" t="e">
        <f>"Delete"</f>
        <v>#N/A</v>
      </c>
    </row>
    <row r="34" spans="1:3" ht="12.75">
      <c r="A34" s="134" t="b">
        <f>"Deleted By Kaspersky"</f>
        <v>1</v>
      </c>
      <c r="C34" s="134" t="e">
        <f>"Deleted By Kasper"</f>
        <v>#VALUE!</v>
      </c>
    </row>
    <row r="35" spans="1:3" ht="12.75">
      <c r="A35" s="134" t="b">
        <f>"Deleted By Kaspers"</f>
        <v>1</v>
      </c>
      <c r="C35" s="134" t="e">
        <f>""</f>
        <v>#VALUE!</v>
      </c>
    </row>
    <row r="36" spans="1:3" ht="12.75">
      <c r="A36" s="134" t="b">
        <f>"D"</f>
        <v>1</v>
      </c>
      <c r="C36" s="139" t="b">
        <f>"D"</f>
        <v>1</v>
      </c>
    </row>
    <row r="37" ht="12.75">
      <c r="A37" s="134" t="b">
        <f>"D"</f>
        <v>1</v>
      </c>
    </row>
    <row r="38" ht="12.75">
      <c r="A38" s="134" t="b">
        <f>"D"</f>
        <v>1</v>
      </c>
    </row>
    <row r="39" spans="1:3" ht="12.75">
      <c r="A39" s="134" t="b">
        <f>"Delete"</f>
        <v>1</v>
      </c>
      <c r="C39" s="141" t="b">
        <f>"Deleted By Kaspersky"</f>
        <v>1</v>
      </c>
    </row>
    <row r="40" spans="1:3" ht="12.75">
      <c r="A40" s="134" t="b">
        <f>"D"</f>
        <v>1</v>
      </c>
      <c r="C40" s="134" t="b">
        <f>"Deleted By Kaspersky Lab AV Deleted By Kaspersky Lab AV Dele"</f>
        <v>1</v>
      </c>
    </row>
    <row r="41" spans="1:3" ht="12.75">
      <c r="A41" s="139" t="b">
        <f>"D"</f>
        <v>1</v>
      </c>
      <c r="C41" s="139" t="b">
        <f>"D"</f>
        <v>1</v>
      </c>
    </row>
  </sheetData>
  <sheetProtection password="8863" sheet="1" objects="1"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37">
      <selection activeCell="A37" sqref="A1:IV16384"/>
    </sheetView>
  </sheetViews>
  <sheetFormatPr defaultColWidth="9.140625" defaultRowHeight="15"/>
  <cols>
    <col min="1" max="1" width="33.421875" style="4" customWidth="1"/>
    <col min="2" max="2" width="14.00390625" style="4" customWidth="1"/>
    <col min="3" max="3" width="12.00390625" style="4" customWidth="1"/>
    <col min="4" max="4" width="13.140625" style="4" customWidth="1"/>
    <col min="5" max="5" width="13.421875" style="4" customWidth="1"/>
    <col min="6" max="6" width="10.7109375" style="108" customWidth="1"/>
    <col min="7" max="7" width="15.421875" style="4" customWidth="1"/>
    <col min="8" max="8" width="9.140625" style="148" customWidth="1"/>
  </cols>
  <sheetData>
    <row r="1" spans="1:8" ht="17.25">
      <c r="A1" s="8" t="s">
        <v>548</v>
      </c>
      <c r="B1" s="8"/>
      <c r="C1" s="8"/>
      <c r="D1" s="8"/>
      <c r="E1" s="8"/>
      <c r="F1" s="75"/>
      <c r="G1" s="8"/>
      <c r="H1" s="146"/>
    </row>
    <row r="2" spans="1:8" ht="17.25">
      <c r="A2" s="267" t="s">
        <v>74</v>
      </c>
      <c r="B2" s="20" t="s">
        <v>141</v>
      </c>
      <c r="C2" s="20" t="s">
        <v>142</v>
      </c>
      <c r="D2" s="20" t="s">
        <v>143</v>
      </c>
      <c r="E2" s="20" t="s">
        <v>141</v>
      </c>
      <c r="F2" s="75"/>
      <c r="G2" s="8"/>
      <c r="H2" s="146"/>
    </row>
    <row r="3" spans="1:8" ht="17.25">
      <c r="A3" s="268"/>
      <c r="B3" s="25" t="s">
        <v>144</v>
      </c>
      <c r="C3" s="25" t="s">
        <v>145</v>
      </c>
      <c r="D3" s="25" t="s">
        <v>145</v>
      </c>
      <c r="E3" s="25" t="s">
        <v>146</v>
      </c>
      <c r="F3" s="75" t="s">
        <v>9</v>
      </c>
      <c r="G3" s="8"/>
      <c r="H3" s="146"/>
    </row>
    <row r="4" spans="1:8" ht="17.25">
      <c r="A4" s="47" t="s">
        <v>147</v>
      </c>
      <c r="B4" s="48"/>
      <c r="C4" s="48"/>
      <c r="D4" s="48"/>
      <c r="E4" s="48"/>
      <c r="F4" s="75"/>
      <c r="G4" s="8"/>
      <c r="H4" s="146"/>
    </row>
    <row r="5" spans="1:8" ht="17.25">
      <c r="A5" s="31" t="s">
        <v>148</v>
      </c>
      <c r="B5" s="31"/>
      <c r="C5" s="31"/>
      <c r="D5" s="31"/>
      <c r="E5" s="31"/>
      <c r="F5" s="75"/>
      <c r="G5" s="8"/>
      <c r="H5" s="146"/>
    </row>
    <row r="6" spans="1:8" ht="17.25">
      <c r="A6" s="31" t="s">
        <v>149</v>
      </c>
      <c r="B6" s="31"/>
      <c r="C6" s="31"/>
      <c r="D6" s="31"/>
      <c r="E6" s="31"/>
      <c r="F6" s="75"/>
      <c r="G6" s="8"/>
      <c r="H6" s="146"/>
    </row>
    <row r="7" spans="1:8" ht="17.25">
      <c r="A7" s="31" t="s">
        <v>150</v>
      </c>
      <c r="B7" s="31"/>
      <c r="C7" s="31"/>
      <c r="D7" s="31"/>
      <c r="E7" s="31"/>
      <c r="F7" s="75"/>
      <c r="G7" s="8"/>
      <c r="H7" s="146"/>
    </row>
    <row r="8" spans="1:8" ht="17.25">
      <c r="A8" s="31" t="s">
        <v>151</v>
      </c>
      <c r="B8" s="31"/>
      <c r="C8" s="31"/>
      <c r="D8" s="31"/>
      <c r="E8" s="31"/>
      <c r="F8" s="75"/>
      <c r="G8" s="8"/>
      <c r="H8" s="146"/>
    </row>
    <row r="9" spans="1:8" ht="17.25">
      <c r="A9" s="49" t="s">
        <v>122</v>
      </c>
      <c r="B9" s="29"/>
      <c r="C9" s="29"/>
      <c r="D9" s="29"/>
      <c r="E9" s="29"/>
      <c r="F9" s="75"/>
      <c r="G9" s="8"/>
      <c r="H9" s="146"/>
    </row>
    <row r="10" spans="1:8" ht="17.25">
      <c r="A10" s="31" t="s">
        <v>148</v>
      </c>
      <c r="B10" s="31"/>
      <c r="C10" s="31"/>
      <c r="D10" s="31"/>
      <c r="E10" s="31"/>
      <c r="F10" s="75"/>
      <c r="G10" s="8"/>
      <c r="H10" s="146"/>
    </row>
    <row r="11" spans="1:8" ht="17.25">
      <c r="A11" s="31" t="s">
        <v>149</v>
      </c>
      <c r="B11" s="31"/>
      <c r="C11" s="31"/>
      <c r="D11" s="31"/>
      <c r="E11" s="31"/>
      <c r="F11" s="75"/>
      <c r="G11" s="8"/>
      <c r="H11" s="146"/>
    </row>
    <row r="12" spans="1:8" ht="17.25">
      <c r="A12" s="31" t="s">
        <v>150</v>
      </c>
      <c r="B12" s="31"/>
      <c r="C12" s="31"/>
      <c r="D12" s="31"/>
      <c r="E12" s="31"/>
      <c r="F12" s="75"/>
      <c r="G12" s="8"/>
      <c r="H12" s="146"/>
    </row>
    <row r="13" spans="1:8" ht="17.25">
      <c r="A13" s="31" t="s">
        <v>151</v>
      </c>
      <c r="B13" s="31"/>
      <c r="C13" s="31"/>
      <c r="D13" s="31"/>
      <c r="E13" s="31"/>
      <c r="F13" s="75"/>
      <c r="G13" s="8"/>
      <c r="H13" s="146"/>
    </row>
    <row r="14" spans="1:8" ht="17.25">
      <c r="A14" s="50" t="s">
        <v>152</v>
      </c>
      <c r="B14" s="39"/>
      <c r="C14" s="39"/>
      <c r="D14" s="39"/>
      <c r="E14" s="39"/>
      <c r="F14" s="75"/>
      <c r="G14" s="8"/>
      <c r="H14" s="146"/>
    </row>
    <row r="15" spans="1:8" ht="17.25">
      <c r="A15" s="51" t="s">
        <v>153</v>
      </c>
      <c r="B15" s="52"/>
      <c r="C15" s="52"/>
      <c r="D15" s="52"/>
      <c r="E15" s="52"/>
      <c r="F15" s="75"/>
      <c r="G15" s="8"/>
      <c r="H15" s="146"/>
    </row>
    <row r="16" spans="1:8" ht="17.25">
      <c r="A16" s="31" t="s">
        <v>148</v>
      </c>
      <c r="B16" s="31"/>
      <c r="C16" s="31"/>
      <c r="D16" s="31"/>
      <c r="E16" s="31"/>
      <c r="F16" s="75"/>
      <c r="G16" s="8"/>
      <c r="H16" s="146"/>
    </row>
    <row r="17" spans="1:8" ht="17.25">
      <c r="A17" s="31" t="s">
        <v>149</v>
      </c>
      <c r="B17" s="31"/>
      <c r="C17" s="31"/>
      <c r="D17" s="31"/>
      <c r="E17" s="31"/>
      <c r="F17" s="75"/>
      <c r="G17" s="8"/>
      <c r="H17" s="146"/>
    </row>
    <row r="18" spans="1:8" ht="17.25">
      <c r="A18" s="31" t="s">
        <v>150</v>
      </c>
      <c r="B18" s="31"/>
      <c r="C18" s="31"/>
      <c r="D18" s="31"/>
      <c r="E18" s="31"/>
      <c r="F18" s="75"/>
      <c r="G18" s="8"/>
      <c r="H18" s="146"/>
    </row>
    <row r="19" spans="1:8" ht="17.25">
      <c r="A19" s="24" t="s">
        <v>154</v>
      </c>
      <c r="B19" s="24"/>
      <c r="C19" s="24"/>
      <c r="D19" s="24"/>
      <c r="E19" s="24"/>
      <c r="F19" s="75"/>
      <c r="G19" s="8"/>
      <c r="H19" s="146"/>
    </row>
    <row r="20" spans="1:8" ht="17.25">
      <c r="A20" s="8"/>
      <c r="B20" s="8"/>
      <c r="C20" s="8"/>
      <c r="D20" s="8"/>
      <c r="E20" s="8"/>
      <c r="F20" s="75"/>
      <c r="G20" s="8"/>
      <c r="H20" s="146"/>
    </row>
    <row r="21" spans="1:8" ht="17.25">
      <c r="A21" s="8" t="s">
        <v>155</v>
      </c>
      <c r="B21" s="8"/>
      <c r="C21" s="8"/>
      <c r="D21" s="8"/>
      <c r="E21" s="8"/>
      <c r="F21" s="75"/>
      <c r="G21" s="8"/>
      <c r="H21" s="146"/>
    </row>
    <row r="22" spans="1:8" ht="17.25">
      <c r="A22" s="8" t="s">
        <v>156</v>
      </c>
      <c r="B22" s="8"/>
      <c r="C22" s="8"/>
      <c r="D22" s="8"/>
      <c r="E22" s="8"/>
      <c r="F22" s="75"/>
      <c r="G22" s="8"/>
      <c r="H22" s="146"/>
    </row>
    <row r="23" spans="1:8" ht="17.25">
      <c r="A23" s="8" t="s">
        <v>157</v>
      </c>
      <c r="B23" s="8"/>
      <c r="C23" s="8"/>
      <c r="D23" s="8"/>
      <c r="E23" s="8"/>
      <c r="F23" s="75"/>
      <c r="G23" s="8"/>
      <c r="H23" s="146"/>
    </row>
    <row r="24" spans="1:8" ht="17.25">
      <c r="A24" s="8"/>
      <c r="B24" s="8"/>
      <c r="C24" s="9"/>
      <c r="D24" s="8"/>
      <c r="E24" s="9"/>
      <c r="F24" s="75"/>
      <c r="G24" s="8"/>
      <c r="H24" s="146"/>
    </row>
    <row r="25" spans="1:8" ht="17.25">
      <c r="A25" s="89" t="s">
        <v>554</v>
      </c>
      <c r="B25" s="9" t="s">
        <v>140</v>
      </c>
      <c r="C25" s="8"/>
      <c r="D25" s="9" t="s">
        <v>54</v>
      </c>
      <c r="E25" s="8"/>
      <c r="F25" s="75"/>
      <c r="G25" s="8"/>
      <c r="H25" s="146"/>
    </row>
    <row r="26" spans="1:8" ht="17.25">
      <c r="A26" s="6" t="s">
        <v>549</v>
      </c>
      <c r="B26" s="13"/>
      <c r="C26" s="13"/>
      <c r="D26" s="13"/>
      <c r="E26" s="6"/>
      <c r="F26" s="120"/>
      <c r="G26" s="6"/>
      <c r="H26" s="146"/>
    </row>
    <row r="27" spans="1:8" ht="17.25">
      <c r="A27" s="6" t="s">
        <v>642</v>
      </c>
      <c r="B27" s="13">
        <v>96689982</v>
      </c>
      <c r="C27" s="13"/>
      <c r="D27" s="13">
        <v>84797829</v>
      </c>
      <c r="E27" s="6"/>
      <c r="F27" s="120" t="s">
        <v>648</v>
      </c>
      <c r="G27" s="6"/>
      <c r="H27" s="146"/>
    </row>
    <row r="28" spans="1:8" ht="17.25">
      <c r="A28" s="6"/>
      <c r="B28" s="13"/>
      <c r="C28" s="13"/>
      <c r="D28" s="13"/>
      <c r="E28" s="6"/>
      <c r="F28" s="120"/>
      <c r="G28" s="6"/>
      <c r="H28" s="146"/>
    </row>
    <row r="29" spans="1:8" ht="17.25">
      <c r="A29" s="6"/>
      <c r="B29" s="6"/>
      <c r="C29" s="6"/>
      <c r="D29" s="6"/>
      <c r="E29" s="8"/>
      <c r="F29" s="120"/>
      <c r="G29" s="6"/>
      <c r="H29" s="146"/>
    </row>
    <row r="30" spans="1:8" ht="17.25">
      <c r="A30" s="6" t="s">
        <v>550</v>
      </c>
      <c r="B30" s="6"/>
      <c r="C30" s="6"/>
      <c r="D30" s="6"/>
      <c r="E30" s="8"/>
      <c r="F30" s="120"/>
      <c r="G30" s="6"/>
      <c r="H30" s="146"/>
    </row>
    <row r="31" spans="1:8" ht="17.25">
      <c r="A31" s="6" t="s">
        <v>551</v>
      </c>
      <c r="B31" s="6"/>
      <c r="C31" s="6"/>
      <c r="D31" s="6"/>
      <c r="E31" s="6"/>
      <c r="F31" s="120"/>
      <c r="G31" s="6"/>
      <c r="H31" s="146"/>
    </row>
    <row r="32" spans="1:8" ht="17.25">
      <c r="A32" s="6" t="s">
        <v>552</v>
      </c>
      <c r="B32" s="121">
        <v>1211935926</v>
      </c>
      <c r="C32" s="6"/>
      <c r="D32" s="13">
        <v>1887463593</v>
      </c>
      <c r="E32" s="6"/>
      <c r="F32" s="120" t="s">
        <v>649</v>
      </c>
      <c r="G32" s="6"/>
      <c r="H32" s="146"/>
    </row>
    <row r="33" spans="1:8" ht="17.25">
      <c r="A33" s="6" t="s">
        <v>553</v>
      </c>
      <c r="B33" s="6"/>
      <c r="C33" s="6"/>
      <c r="D33" s="6"/>
      <c r="E33" s="6"/>
      <c r="F33" s="120"/>
      <c r="G33" s="6"/>
      <c r="H33" s="146"/>
    </row>
    <row r="34" spans="1:8" ht="17.25">
      <c r="A34" s="90" t="s">
        <v>159</v>
      </c>
      <c r="B34" s="95"/>
      <c r="C34" s="15"/>
      <c r="D34" s="95"/>
      <c r="E34" s="8"/>
      <c r="F34" s="120"/>
      <c r="G34" s="6"/>
      <c r="H34" s="146"/>
    </row>
    <row r="35" spans="1:8" ht="17.25">
      <c r="A35" s="8"/>
      <c r="B35" s="8"/>
      <c r="C35" s="8"/>
      <c r="D35" s="8"/>
      <c r="E35" s="8"/>
      <c r="F35" s="75"/>
      <c r="G35" s="8"/>
      <c r="H35" s="146"/>
    </row>
    <row r="36" spans="1:8" ht="17.25">
      <c r="A36" s="8"/>
      <c r="B36" s="8"/>
      <c r="C36" s="8"/>
      <c r="D36" s="8"/>
      <c r="E36" s="8"/>
      <c r="F36" s="75"/>
      <c r="G36" s="8"/>
      <c r="H36" s="146"/>
    </row>
    <row r="37" spans="1:8" ht="17.25">
      <c r="A37" s="89"/>
      <c r="B37" s="9"/>
      <c r="C37" s="8"/>
      <c r="D37" s="9"/>
      <c r="E37" s="8"/>
      <c r="F37" s="75"/>
      <c r="G37" s="8"/>
      <c r="H37" s="146"/>
    </row>
    <row r="38" spans="1:8" ht="17.25">
      <c r="A38" s="6"/>
      <c r="B38" s="71"/>
      <c r="C38" s="71"/>
      <c r="D38" s="71"/>
      <c r="E38" s="6"/>
      <c r="F38" s="120"/>
      <c r="G38" s="6"/>
      <c r="H38" s="146"/>
    </row>
    <row r="39" spans="1:8" ht="17.25">
      <c r="A39" s="6"/>
      <c r="B39" s="71"/>
      <c r="C39" s="71"/>
      <c r="D39" s="71"/>
      <c r="E39" s="6"/>
      <c r="F39" s="120"/>
      <c r="G39" s="6"/>
      <c r="H39" s="146"/>
    </row>
    <row r="40" spans="1:8" ht="17.25">
      <c r="A40" s="6"/>
      <c r="B40" s="121"/>
      <c r="C40" s="121"/>
      <c r="D40" s="71"/>
      <c r="E40" s="8"/>
      <c r="F40" s="120"/>
      <c r="G40" s="6"/>
      <c r="H40" s="146"/>
    </row>
    <row r="41" spans="1:8" ht="17.25">
      <c r="A41" s="6"/>
      <c r="B41" s="121"/>
      <c r="C41" s="121"/>
      <c r="D41" s="121"/>
      <c r="E41" s="8"/>
      <c r="F41" s="120"/>
      <c r="G41" s="6"/>
      <c r="H41" s="146"/>
    </row>
    <row r="42" spans="1:8" ht="17.25">
      <c r="A42" s="6"/>
      <c r="B42" s="121"/>
      <c r="C42" s="121"/>
      <c r="D42" s="121"/>
      <c r="E42" s="6"/>
      <c r="F42" s="120"/>
      <c r="G42" s="6"/>
      <c r="H42" s="146"/>
    </row>
    <row r="43" spans="1:8" ht="17.25">
      <c r="A43" s="6"/>
      <c r="B43" s="96"/>
      <c r="C43" s="96"/>
      <c r="D43" s="96"/>
      <c r="E43" s="6"/>
      <c r="F43" s="120"/>
      <c r="G43" s="6"/>
      <c r="H43" s="146"/>
    </row>
    <row r="44" spans="1:8" ht="17.25">
      <c r="A44" s="90"/>
      <c r="B44" s="95"/>
      <c r="C44" s="95"/>
      <c r="D44" s="95"/>
      <c r="E44" s="96"/>
      <c r="F44" s="120"/>
      <c r="G44" s="6"/>
      <c r="H44" s="146"/>
    </row>
    <row r="45" spans="1:8" ht="17.25">
      <c r="A45" s="6"/>
      <c r="B45" s="6"/>
      <c r="C45" s="6"/>
      <c r="D45" s="6"/>
      <c r="E45" s="6"/>
      <c r="F45" s="120"/>
      <c r="G45" s="6"/>
      <c r="H45" s="147"/>
    </row>
  </sheetData>
  <sheetProtection/>
  <mergeCells count="1">
    <mergeCell ref="A2:A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7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3.00390625" style="4" customWidth="1"/>
    <col min="2" max="2" width="13.140625" style="4" customWidth="1"/>
    <col min="3" max="3" width="15.00390625" style="4" customWidth="1"/>
    <col min="4" max="4" width="16.57421875" style="4" customWidth="1"/>
    <col min="5" max="5" width="15.7109375" style="4" customWidth="1"/>
    <col min="6" max="6" width="14.00390625" style="152" customWidth="1"/>
    <col min="7" max="7" width="13.28125" style="4" customWidth="1"/>
    <col min="8" max="8" width="9.140625" style="127" customWidth="1"/>
    <col min="9" max="11" width="9.140625" style="4" customWidth="1"/>
  </cols>
  <sheetData>
    <row r="1" spans="1:11" ht="17.25">
      <c r="A1" s="89" t="s">
        <v>578</v>
      </c>
      <c r="B1" s="269" t="s">
        <v>140</v>
      </c>
      <c r="C1" s="269"/>
      <c r="D1" s="269" t="s">
        <v>555</v>
      </c>
      <c r="E1" s="269"/>
      <c r="F1" s="269" t="s">
        <v>54</v>
      </c>
      <c r="G1" s="269"/>
      <c r="H1" s="125"/>
      <c r="I1" s="8"/>
      <c r="J1" s="8"/>
      <c r="K1" s="8"/>
    </row>
    <row r="2" spans="1:11" ht="17.25">
      <c r="A2" s="89"/>
      <c r="B2" s="9" t="s">
        <v>556</v>
      </c>
      <c r="C2" s="9" t="s">
        <v>557</v>
      </c>
      <c r="D2" s="9" t="s">
        <v>558</v>
      </c>
      <c r="E2" s="9" t="s">
        <v>143</v>
      </c>
      <c r="F2" s="149" t="s">
        <v>556</v>
      </c>
      <c r="G2" s="9" t="s">
        <v>557</v>
      </c>
      <c r="H2" s="125"/>
      <c r="I2" s="8"/>
      <c r="J2" s="8"/>
      <c r="K2" s="9"/>
    </row>
    <row r="3" spans="1:11" ht="17.25">
      <c r="A3" s="8"/>
      <c r="B3" s="9"/>
      <c r="C3" s="9" t="s">
        <v>559</v>
      </c>
      <c r="D3" s="9"/>
      <c r="E3" s="9"/>
      <c r="F3" s="149"/>
      <c r="G3" s="9" t="s">
        <v>559</v>
      </c>
      <c r="H3" s="125"/>
      <c r="I3" s="8"/>
      <c r="J3" s="8"/>
      <c r="K3" s="9"/>
    </row>
    <row r="4" spans="1:11" ht="17.25">
      <c r="A4" s="89"/>
      <c r="B4" s="9"/>
      <c r="C4" s="9" t="s">
        <v>560</v>
      </c>
      <c r="D4" s="9"/>
      <c r="E4" s="9"/>
      <c r="F4" s="149"/>
      <c r="G4" s="9" t="s">
        <v>560</v>
      </c>
      <c r="H4" s="125"/>
      <c r="I4" s="8"/>
      <c r="J4" s="8"/>
      <c r="K4" s="9"/>
    </row>
    <row r="5" spans="1:11" ht="17.25">
      <c r="A5" s="8" t="s">
        <v>561</v>
      </c>
      <c r="B5" s="71">
        <v>9500000000</v>
      </c>
      <c r="C5" s="71">
        <v>9500000000</v>
      </c>
      <c r="D5" s="71">
        <v>9750000000</v>
      </c>
      <c r="E5" s="71">
        <v>250000000</v>
      </c>
      <c r="F5" s="150">
        <v>0</v>
      </c>
      <c r="G5" s="71">
        <v>0</v>
      </c>
      <c r="H5" s="126">
        <v>320</v>
      </c>
      <c r="I5" s="8"/>
      <c r="J5" s="8"/>
      <c r="K5" s="9"/>
    </row>
    <row r="6" spans="1:11" ht="17.25">
      <c r="A6" s="8"/>
      <c r="B6" s="71"/>
      <c r="C6" s="71"/>
      <c r="D6" s="71"/>
      <c r="E6" s="71"/>
      <c r="F6" s="150"/>
      <c r="G6" s="71"/>
      <c r="H6" s="126"/>
      <c r="I6" s="8"/>
      <c r="J6" s="8"/>
      <c r="K6" s="8"/>
    </row>
    <row r="7" spans="1:11" ht="16.5">
      <c r="A7" s="8"/>
      <c r="B7" s="71"/>
      <c r="C7" s="71"/>
      <c r="D7" s="98"/>
      <c r="E7" s="71"/>
      <c r="F7" s="150"/>
      <c r="G7" s="71"/>
      <c r="H7" s="122"/>
      <c r="I7" s="54"/>
      <c r="J7" s="17"/>
      <c r="K7" s="8"/>
    </row>
    <row r="8" spans="1:11" ht="17.25">
      <c r="A8" s="8" t="s">
        <v>562</v>
      </c>
      <c r="B8" s="71">
        <v>33400000000</v>
      </c>
      <c r="C8" s="71">
        <v>33400000000</v>
      </c>
      <c r="D8" s="71">
        <v>39000000000</v>
      </c>
      <c r="E8" s="71">
        <v>54280000000</v>
      </c>
      <c r="F8" s="150">
        <v>48680000000</v>
      </c>
      <c r="G8" s="71">
        <v>48680000000</v>
      </c>
      <c r="H8" s="126">
        <v>338</v>
      </c>
      <c r="I8" s="8"/>
      <c r="J8" s="8"/>
      <c r="K8" s="8"/>
    </row>
    <row r="9" spans="1:11" ht="17.25">
      <c r="A9" s="90" t="s">
        <v>159</v>
      </c>
      <c r="B9" s="98">
        <v>42900000000</v>
      </c>
      <c r="C9" s="98">
        <v>42900000000</v>
      </c>
      <c r="D9" s="98">
        <v>48750000000</v>
      </c>
      <c r="E9" s="98">
        <v>54530000000</v>
      </c>
      <c r="F9" s="151">
        <v>48680000000</v>
      </c>
      <c r="G9" s="98">
        <v>48680000000</v>
      </c>
      <c r="H9" s="126"/>
      <c r="I9" s="8"/>
      <c r="J9" s="8"/>
      <c r="K9" s="8"/>
    </row>
    <row r="10" spans="1:11" ht="17.25">
      <c r="A10" s="90"/>
      <c r="B10" s="98"/>
      <c r="C10" s="98"/>
      <c r="D10" s="98"/>
      <c r="E10" s="98"/>
      <c r="F10" s="151"/>
      <c r="G10" s="98"/>
      <c r="H10" s="126"/>
      <c r="I10" s="8"/>
      <c r="J10" s="8"/>
      <c r="K10" s="8"/>
    </row>
    <row r="11" spans="1:11" ht="17.25">
      <c r="A11" s="90"/>
      <c r="B11" s="98"/>
      <c r="C11" s="98"/>
      <c r="D11" s="98"/>
      <c r="E11" s="98"/>
      <c r="F11" s="151"/>
      <c r="G11" s="98"/>
      <c r="H11" s="126"/>
      <c r="I11" s="8"/>
      <c r="J11" s="8"/>
      <c r="K11" s="8"/>
    </row>
    <row r="12" spans="1:11" ht="17.25">
      <c r="A12" s="8"/>
      <c r="B12" s="269" t="s">
        <v>140</v>
      </c>
      <c r="C12" s="269"/>
      <c r="D12" s="269" t="s">
        <v>54</v>
      </c>
      <c r="E12" s="269"/>
      <c r="F12" s="149"/>
      <c r="G12" s="8"/>
      <c r="H12" s="125"/>
      <c r="I12" s="8"/>
      <c r="J12" s="8"/>
      <c r="K12" s="8"/>
    </row>
    <row r="13" spans="1:11" ht="17.25">
      <c r="A13" s="89" t="s">
        <v>579</v>
      </c>
      <c r="B13" s="9" t="s">
        <v>556</v>
      </c>
      <c r="C13" s="9" t="s">
        <v>557</v>
      </c>
      <c r="D13" s="9" t="s">
        <v>556</v>
      </c>
      <c r="E13" s="9" t="s">
        <v>557</v>
      </c>
      <c r="F13" s="149"/>
      <c r="G13" s="8"/>
      <c r="H13" s="125"/>
      <c r="I13" s="8"/>
      <c r="J13" s="8"/>
      <c r="K13" s="8"/>
    </row>
    <row r="14" spans="1:11" ht="17.25">
      <c r="A14" s="89"/>
      <c r="B14" s="9"/>
      <c r="C14" s="9" t="s">
        <v>559</v>
      </c>
      <c r="D14" s="9"/>
      <c r="E14" s="9" t="s">
        <v>559</v>
      </c>
      <c r="F14" s="149"/>
      <c r="G14" s="8"/>
      <c r="H14" s="125"/>
      <c r="I14" s="8"/>
      <c r="J14" s="8"/>
      <c r="K14" s="8"/>
    </row>
    <row r="15" spans="1:11" ht="17.25">
      <c r="A15" s="91" t="s">
        <v>563</v>
      </c>
      <c r="B15" s="9"/>
      <c r="C15" s="9" t="s">
        <v>560</v>
      </c>
      <c r="D15" s="9"/>
      <c r="E15" s="9" t="s">
        <v>560</v>
      </c>
      <c r="F15" s="149"/>
      <c r="G15" s="8"/>
      <c r="H15" s="125"/>
      <c r="I15" s="8"/>
      <c r="J15" s="8"/>
      <c r="K15" s="8"/>
    </row>
    <row r="16" spans="1:11" ht="17.25">
      <c r="A16" s="91" t="s">
        <v>564</v>
      </c>
      <c r="B16" s="102">
        <v>13823364659</v>
      </c>
      <c r="C16" s="102">
        <v>13823364659</v>
      </c>
      <c r="D16" s="69">
        <v>17140889051</v>
      </c>
      <c r="E16" s="69">
        <v>17140889051</v>
      </c>
      <c r="F16" s="149"/>
      <c r="G16" s="8"/>
      <c r="H16" s="125"/>
      <c r="I16" s="8"/>
      <c r="J16" s="8"/>
      <c r="K16" s="8"/>
    </row>
    <row r="17" spans="1:11" ht="17.25">
      <c r="A17" s="91" t="s">
        <v>565</v>
      </c>
      <c r="B17" s="69"/>
      <c r="C17" s="69"/>
      <c r="D17" s="69"/>
      <c r="E17" s="69"/>
      <c r="F17" s="149"/>
      <c r="G17" s="8"/>
      <c r="H17" s="125"/>
      <c r="I17" s="8"/>
      <c r="J17" s="8"/>
      <c r="K17" s="8"/>
    </row>
    <row r="18" spans="1:11" ht="17.25">
      <c r="A18" s="91"/>
      <c r="B18" s="69"/>
      <c r="C18" s="69"/>
      <c r="D18" s="69"/>
      <c r="E18" s="69"/>
      <c r="F18" s="149"/>
      <c r="G18" s="8"/>
      <c r="H18" s="125"/>
      <c r="I18" s="8"/>
      <c r="J18" s="8"/>
      <c r="K18" s="8"/>
    </row>
    <row r="19" spans="1:11" ht="17.25">
      <c r="A19" s="91" t="s">
        <v>566</v>
      </c>
      <c r="B19" s="102"/>
      <c r="C19" s="69"/>
      <c r="D19" s="69"/>
      <c r="E19" s="69"/>
      <c r="F19" s="149"/>
      <c r="G19" s="8"/>
      <c r="H19" s="125"/>
      <c r="I19" s="8"/>
      <c r="J19" s="8"/>
      <c r="K19" s="8"/>
    </row>
    <row r="20" spans="1:11" ht="17.25">
      <c r="A20" s="8"/>
      <c r="B20" s="69"/>
      <c r="C20" s="69"/>
      <c r="D20" s="69"/>
      <c r="E20" s="69"/>
      <c r="F20" s="149"/>
      <c r="G20" s="8"/>
      <c r="H20" s="125"/>
      <c r="I20" s="8"/>
      <c r="J20" s="8"/>
      <c r="K20" s="8"/>
    </row>
    <row r="21" spans="1:11" ht="17.25">
      <c r="A21" s="91" t="s">
        <v>567</v>
      </c>
      <c r="B21" s="69"/>
      <c r="C21" s="69"/>
      <c r="D21" s="100"/>
      <c r="E21" s="69"/>
      <c r="F21" s="149"/>
      <c r="G21" s="8"/>
      <c r="H21" s="125"/>
      <c r="I21" s="8"/>
      <c r="J21" s="8"/>
      <c r="K21" s="8"/>
    </row>
    <row r="22" spans="1:11" ht="17.25">
      <c r="A22" s="8"/>
      <c r="B22" s="69"/>
      <c r="C22" s="69"/>
      <c r="D22" s="69"/>
      <c r="E22" s="69"/>
      <c r="F22" s="149"/>
      <c r="G22" s="8"/>
      <c r="H22" s="125"/>
      <c r="I22" s="8"/>
      <c r="J22" s="8"/>
      <c r="K22" s="8"/>
    </row>
    <row r="23" spans="1:11" ht="17.25">
      <c r="A23" s="90" t="s">
        <v>159</v>
      </c>
      <c r="B23" s="100">
        <v>13823364659</v>
      </c>
      <c r="C23" s="100">
        <v>13823364659</v>
      </c>
      <c r="D23" s="100">
        <v>17140889051</v>
      </c>
      <c r="E23" s="100">
        <v>17140889051</v>
      </c>
      <c r="F23" s="149"/>
      <c r="G23" s="8"/>
      <c r="H23" s="125">
        <v>311</v>
      </c>
      <c r="I23" s="8"/>
      <c r="J23" s="8"/>
      <c r="K23" s="8"/>
    </row>
    <row r="24" spans="1:11" ht="17.25">
      <c r="A24" s="8"/>
      <c r="B24" s="96"/>
      <c r="C24" s="96"/>
      <c r="D24" s="96"/>
      <c r="E24" s="96"/>
      <c r="F24" s="149"/>
      <c r="G24" s="8"/>
      <c r="H24" s="125"/>
      <c r="I24" s="8"/>
      <c r="J24" s="8"/>
      <c r="K24" s="8"/>
    </row>
    <row r="25" spans="1:11" ht="17.25">
      <c r="A25" s="88" t="s">
        <v>160</v>
      </c>
      <c r="B25" s="9" t="s">
        <v>54</v>
      </c>
      <c r="C25" s="9" t="s">
        <v>568</v>
      </c>
      <c r="D25" s="9" t="s">
        <v>569</v>
      </c>
      <c r="E25" s="9" t="s">
        <v>140</v>
      </c>
      <c r="F25" s="149"/>
      <c r="G25" s="8"/>
      <c r="H25" s="125"/>
      <c r="I25" s="8"/>
      <c r="J25" s="9"/>
      <c r="K25" s="8"/>
    </row>
    <row r="26" spans="1:11" ht="17.25">
      <c r="A26" s="8"/>
      <c r="B26" s="9"/>
      <c r="C26" s="9" t="s">
        <v>145</v>
      </c>
      <c r="D26" s="9" t="s">
        <v>145</v>
      </c>
      <c r="E26" s="9"/>
      <c r="F26" s="149"/>
      <c r="G26" s="8"/>
      <c r="H26" s="125"/>
      <c r="I26" s="8"/>
      <c r="J26" s="9"/>
      <c r="K26" s="8"/>
    </row>
    <row r="27" spans="1:11" ht="17.25">
      <c r="A27" s="8" t="s">
        <v>570</v>
      </c>
      <c r="B27" s="69"/>
      <c r="C27" s="69"/>
      <c r="D27" s="72"/>
      <c r="E27" s="69"/>
      <c r="F27" s="150"/>
      <c r="G27" s="8"/>
      <c r="H27" s="125"/>
      <c r="I27" s="8"/>
      <c r="J27" s="9"/>
      <c r="K27" s="8"/>
    </row>
    <row r="28" spans="1:11" ht="16.5">
      <c r="A28" s="8" t="s">
        <v>161</v>
      </c>
      <c r="B28" s="69">
        <v>177687649</v>
      </c>
      <c r="C28" s="69">
        <v>2234304673</v>
      </c>
      <c r="D28" s="69">
        <v>2338161637</v>
      </c>
      <c r="E28" s="69">
        <v>73830685</v>
      </c>
      <c r="F28" s="150"/>
      <c r="G28" s="8"/>
      <c r="H28" s="123"/>
      <c r="I28" s="10"/>
      <c r="J28" s="13"/>
      <c r="K28" s="8"/>
    </row>
    <row r="29" spans="1:11" ht="16.5">
      <c r="A29" s="8" t="s">
        <v>162</v>
      </c>
      <c r="B29" s="69"/>
      <c r="C29" s="69"/>
      <c r="D29" s="69"/>
      <c r="E29" s="69">
        <v>0</v>
      </c>
      <c r="F29" s="150"/>
      <c r="G29" s="8"/>
      <c r="H29" s="123"/>
      <c r="I29" s="10"/>
      <c r="J29" s="13"/>
      <c r="K29" s="8"/>
    </row>
    <row r="30" spans="1:11" ht="16.5">
      <c r="A30" s="8" t="s">
        <v>163</v>
      </c>
      <c r="B30" s="69"/>
      <c r="C30" s="69"/>
      <c r="D30" s="69"/>
      <c r="E30" s="69">
        <v>0</v>
      </c>
      <c r="F30" s="150"/>
      <c r="G30" s="8"/>
      <c r="H30" s="123"/>
      <c r="I30" s="10"/>
      <c r="J30" s="13"/>
      <c r="K30" s="8"/>
    </row>
    <row r="31" spans="1:7" ht="16.5">
      <c r="A31" s="8" t="s">
        <v>164</v>
      </c>
      <c r="F31" s="150"/>
      <c r="G31" s="167"/>
    </row>
    <row r="32" spans="1:11" ht="16.5">
      <c r="A32" s="8" t="s">
        <v>165</v>
      </c>
      <c r="B32" s="69">
        <v>27005982</v>
      </c>
      <c r="C32" s="69">
        <v>44620908</v>
      </c>
      <c r="D32" s="69">
        <v>44175557</v>
      </c>
      <c r="E32" s="69">
        <v>27451333</v>
      </c>
      <c r="F32" s="150"/>
      <c r="G32" s="8"/>
      <c r="H32" s="123"/>
      <c r="I32" s="10"/>
      <c r="J32" s="10"/>
      <c r="K32" s="8"/>
    </row>
    <row r="33" spans="1:11" ht="16.5">
      <c r="A33" s="8" t="s">
        <v>166</v>
      </c>
      <c r="B33" s="69"/>
      <c r="C33" s="69"/>
      <c r="D33" s="69"/>
      <c r="E33" s="69">
        <v>0</v>
      </c>
      <c r="F33" s="150"/>
      <c r="G33" s="8"/>
      <c r="H33" s="123"/>
      <c r="I33" s="10"/>
      <c r="J33" s="13"/>
      <c r="K33" s="8"/>
    </row>
    <row r="34" spans="1:11" ht="16.5">
      <c r="A34" s="8" t="s">
        <v>167</v>
      </c>
      <c r="B34" s="69">
        <v>0</v>
      </c>
      <c r="C34" s="69">
        <v>2874648</v>
      </c>
      <c r="D34" s="69">
        <v>2874648</v>
      </c>
      <c r="E34" s="69">
        <v>0</v>
      </c>
      <c r="F34" s="150"/>
      <c r="G34" s="8"/>
      <c r="H34" s="123"/>
      <c r="I34" s="10"/>
      <c r="J34" s="13"/>
      <c r="K34" s="8"/>
    </row>
    <row r="35" spans="1:11" ht="16.5">
      <c r="A35" s="8" t="s">
        <v>168</v>
      </c>
      <c r="B35" s="69">
        <v>0</v>
      </c>
      <c r="C35" s="69">
        <v>5000000</v>
      </c>
      <c r="D35" s="69">
        <v>5000000</v>
      </c>
      <c r="E35" s="69">
        <v>0</v>
      </c>
      <c r="F35" s="150"/>
      <c r="G35" s="8"/>
      <c r="H35" s="123"/>
      <c r="I35" s="10"/>
      <c r="J35" s="13"/>
      <c r="K35" s="8"/>
    </row>
    <row r="36" spans="1:11" ht="16.5">
      <c r="A36" s="8" t="s">
        <v>169</v>
      </c>
      <c r="B36" s="69"/>
      <c r="C36" s="69"/>
      <c r="D36" s="69"/>
      <c r="E36" s="69"/>
      <c r="F36" s="150"/>
      <c r="G36" s="8"/>
      <c r="H36" s="123"/>
      <c r="I36" s="10"/>
      <c r="J36" s="13"/>
      <c r="K36" s="8"/>
    </row>
    <row r="37" spans="1:11" ht="17.25">
      <c r="A37" s="90" t="s">
        <v>159</v>
      </c>
      <c r="B37" s="103">
        <v>204693631</v>
      </c>
      <c r="C37" s="103">
        <v>2286800229</v>
      </c>
      <c r="D37" s="103">
        <v>2390211842</v>
      </c>
      <c r="E37" s="103">
        <v>101282018</v>
      </c>
      <c r="F37" s="150"/>
      <c r="G37" s="8"/>
      <c r="H37" s="123">
        <v>313</v>
      </c>
      <c r="I37" s="10"/>
      <c r="J37" s="17"/>
      <c r="K37" s="8"/>
    </row>
    <row r="38" spans="1:11" ht="16.5">
      <c r="A38" s="8"/>
      <c r="B38" s="69"/>
      <c r="C38" s="69"/>
      <c r="D38" s="69"/>
      <c r="E38" s="100"/>
      <c r="F38" s="150"/>
      <c r="G38" s="8"/>
      <c r="H38" s="123"/>
      <c r="I38" s="10"/>
      <c r="J38" s="17"/>
      <c r="K38" s="8"/>
    </row>
    <row r="39" spans="1:11" ht="16.5">
      <c r="A39" s="8" t="s">
        <v>884</v>
      </c>
      <c r="B39" s="69"/>
      <c r="C39" s="69"/>
      <c r="D39" s="69"/>
      <c r="E39" s="69"/>
      <c r="F39" s="150"/>
      <c r="G39" s="8"/>
      <c r="H39" s="123"/>
      <c r="I39" s="10"/>
      <c r="J39" s="17"/>
      <c r="K39" s="8"/>
    </row>
    <row r="40" spans="1:11" ht="16.5">
      <c r="A40" s="8" t="s">
        <v>161</v>
      </c>
      <c r="B40" s="69"/>
      <c r="C40" s="69"/>
      <c r="D40" s="69"/>
      <c r="E40" s="69"/>
      <c r="F40" s="150"/>
      <c r="G40" s="8"/>
      <c r="H40" s="123"/>
      <c r="I40" s="10"/>
      <c r="J40" s="17"/>
      <c r="K40" s="8"/>
    </row>
    <row r="41" spans="1:11" ht="16.5">
      <c r="A41" s="8" t="s">
        <v>162</v>
      </c>
      <c r="B41" s="69"/>
      <c r="C41" s="69"/>
      <c r="D41" s="69"/>
      <c r="E41" s="69"/>
      <c r="F41" s="150"/>
      <c r="G41" s="8"/>
      <c r="H41" s="123"/>
      <c r="I41" s="10"/>
      <c r="J41" s="17"/>
      <c r="K41" s="8"/>
    </row>
    <row r="42" spans="1:11" ht="16.5">
      <c r="A42" s="8" t="s">
        <v>163</v>
      </c>
      <c r="B42" s="69"/>
      <c r="C42" s="69"/>
      <c r="D42" s="69"/>
      <c r="E42" s="69"/>
      <c r="F42" s="150"/>
      <c r="G42" s="8"/>
      <c r="H42" s="123"/>
      <c r="I42" s="10"/>
      <c r="J42" s="17"/>
      <c r="K42" s="8"/>
    </row>
    <row r="43" spans="1:11" ht="16.5">
      <c r="A43" s="8" t="s">
        <v>164</v>
      </c>
      <c r="B43" s="10">
        <v>-835535231</v>
      </c>
      <c r="C43" s="69">
        <v>1206445314</v>
      </c>
      <c r="D43" s="69">
        <v>490974571</v>
      </c>
      <c r="E43" s="69">
        <v>-120064488</v>
      </c>
      <c r="F43" s="150"/>
      <c r="G43" s="8"/>
      <c r="H43" s="123"/>
      <c r="I43" s="10"/>
      <c r="J43" s="17"/>
      <c r="K43" s="8"/>
    </row>
    <row r="44" spans="1:11" ht="16.5">
      <c r="A44" s="8" t="s">
        <v>165</v>
      </c>
      <c r="B44" s="69"/>
      <c r="C44" s="69"/>
      <c r="D44" s="69"/>
      <c r="E44" s="69"/>
      <c r="F44" s="150"/>
      <c r="G44" s="8"/>
      <c r="H44" s="123"/>
      <c r="I44" s="10"/>
      <c r="J44" s="17"/>
      <c r="K44" s="8"/>
    </row>
    <row r="45" spans="1:11" ht="16.5">
      <c r="A45" s="8" t="s">
        <v>166</v>
      </c>
      <c r="B45" s="69"/>
      <c r="C45" s="69"/>
      <c r="D45" s="69"/>
      <c r="E45" s="69"/>
      <c r="F45" s="150"/>
      <c r="G45" s="8"/>
      <c r="H45" s="123"/>
      <c r="I45" s="10"/>
      <c r="J45" s="17"/>
      <c r="K45" s="8"/>
    </row>
    <row r="46" spans="1:11" ht="16.5">
      <c r="A46" s="8" t="s">
        <v>167</v>
      </c>
      <c r="B46" s="69"/>
      <c r="C46" s="69"/>
      <c r="D46" s="69"/>
      <c r="E46" s="69"/>
      <c r="F46" s="150"/>
      <c r="G46" s="8"/>
      <c r="H46" s="123"/>
      <c r="I46" s="10"/>
      <c r="J46" s="17"/>
      <c r="K46" s="8"/>
    </row>
    <row r="47" spans="1:11" ht="16.5">
      <c r="A47" s="8" t="s">
        <v>168</v>
      </c>
      <c r="B47" s="69"/>
      <c r="C47" s="69"/>
      <c r="D47" s="69"/>
      <c r="E47" s="69"/>
      <c r="F47" s="150"/>
      <c r="G47" s="8"/>
      <c r="H47" s="123"/>
      <c r="I47" s="10"/>
      <c r="J47" s="17"/>
      <c r="K47" s="8"/>
    </row>
    <row r="48" spans="1:11" ht="16.5">
      <c r="A48" s="8" t="s">
        <v>169</v>
      </c>
      <c r="B48" s="69"/>
      <c r="C48" s="69"/>
      <c r="D48" s="69"/>
      <c r="E48" s="69"/>
      <c r="F48" s="150"/>
      <c r="G48" s="8"/>
      <c r="H48" s="123"/>
      <c r="I48" s="10"/>
      <c r="J48" s="17"/>
      <c r="K48" s="8"/>
    </row>
    <row r="49" spans="1:11" ht="17.25">
      <c r="A49" s="90" t="s">
        <v>159</v>
      </c>
      <c r="B49" s="128">
        <v>-835535231</v>
      </c>
      <c r="C49" s="128">
        <v>1206445314</v>
      </c>
      <c r="D49" s="128">
        <v>490974571</v>
      </c>
      <c r="E49" s="128">
        <v>-120064488</v>
      </c>
      <c r="F49" s="149"/>
      <c r="G49" s="8"/>
      <c r="H49" s="123">
        <v>153</v>
      </c>
      <c r="I49" s="10"/>
      <c r="J49" s="17"/>
      <c r="K49" s="8"/>
    </row>
    <row r="50" spans="1:11" ht="17.25">
      <c r="A50" s="8"/>
      <c r="B50" s="8"/>
      <c r="C50" s="8"/>
      <c r="D50" s="8"/>
      <c r="E50" s="53"/>
      <c r="F50" s="149"/>
      <c r="G50" s="8"/>
      <c r="H50" s="125"/>
      <c r="I50" s="8"/>
      <c r="J50" s="8"/>
      <c r="K50" s="8"/>
    </row>
    <row r="51" spans="1:11" ht="16.5">
      <c r="A51" s="88" t="s">
        <v>170</v>
      </c>
      <c r="B51" s="8"/>
      <c r="C51" s="9" t="s">
        <v>140</v>
      </c>
      <c r="D51" s="9" t="s">
        <v>54</v>
      </c>
      <c r="E51" s="8"/>
      <c r="F51" s="149"/>
      <c r="G51" s="8"/>
      <c r="J51" s="8"/>
      <c r="K51" s="8"/>
    </row>
    <row r="52" spans="1:11" ht="16.5">
      <c r="A52" s="6" t="s">
        <v>549</v>
      </c>
      <c r="B52" s="8"/>
      <c r="C52" s="9"/>
      <c r="D52" s="8"/>
      <c r="E52" s="8"/>
      <c r="F52" s="149"/>
      <c r="G52" s="8"/>
      <c r="J52" s="9"/>
      <c r="K52" s="8"/>
    </row>
    <row r="53" spans="1:11" ht="16.5">
      <c r="A53" s="6" t="s">
        <v>669</v>
      </c>
      <c r="B53" s="8"/>
      <c r="C53" s="55">
        <v>0</v>
      </c>
      <c r="D53" s="10">
        <v>72000000</v>
      </c>
      <c r="E53" s="8"/>
      <c r="F53" s="149"/>
      <c r="G53" s="8"/>
      <c r="J53" s="55"/>
      <c r="K53" s="8"/>
    </row>
    <row r="54" spans="1:11" ht="17.25">
      <c r="A54" s="177" t="s">
        <v>571</v>
      </c>
      <c r="B54" s="8"/>
      <c r="C54" s="56"/>
      <c r="D54" s="10">
        <v>85190000</v>
      </c>
      <c r="E54" s="8"/>
      <c r="F54" s="149"/>
      <c r="G54" s="8"/>
      <c r="J54" s="56"/>
      <c r="K54" s="8"/>
    </row>
    <row r="55" spans="1:11" s="176" customFormat="1" ht="17.25">
      <c r="A55" s="177" t="s">
        <v>695</v>
      </c>
      <c r="B55" s="8"/>
      <c r="C55" s="56">
        <v>50115257</v>
      </c>
      <c r="D55" s="10"/>
      <c r="E55" s="8"/>
      <c r="F55" s="149"/>
      <c r="G55" s="8"/>
      <c r="H55" s="127"/>
      <c r="I55" s="4"/>
      <c r="J55" s="56"/>
      <c r="K55" s="8"/>
    </row>
    <row r="56" spans="1:11" ht="16.5">
      <c r="A56" s="6" t="s">
        <v>696</v>
      </c>
      <c r="B56" s="8"/>
      <c r="C56" s="56">
        <v>372859700</v>
      </c>
      <c r="D56" s="10"/>
      <c r="E56" s="8"/>
      <c r="F56" s="149"/>
      <c r="G56" s="8"/>
      <c r="J56" s="56"/>
      <c r="K56" s="8"/>
    </row>
    <row r="57" spans="1:11" ht="16.5">
      <c r="A57" s="8" t="s">
        <v>550</v>
      </c>
      <c r="B57" s="8"/>
      <c r="C57" s="56"/>
      <c r="D57" s="10"/>
      <c r="E57" s="8"/>
      <c r="F57" s="149"/>
      <c r="G57" s="8"/>
      <c r="J57" s="56"/>
      <c r="K57" s="8"/>
    </row>
    <row r="58" spans="1:11" ht="17.25">
      <c r="A58" s="91" t="s">
        <v>571</v>
      </c>
      <c r="B58" s="8"/>
      <c r="C58" s="56"/>
      <c r="D58" s="10"/>
      <c r="E58" s="8"/>
      <c r="F58" s="149"/>
      <c r="G58" s="8"/>
      <c r="J58" s="56"/>
      <c r="K58" s="8"/>
    </row>
    <row r="59" spans="1:11" ht="17.25">
      <c r="A59" s="91" t="s">
        <v>572</v>
      </c>
      <c r="B59" s="8"/>
      <c r="C59" s="56"/>
      <c r="D59" s="10"/>
      <c r="E59" s="8"/>
      <c r="F59" s="149"/>
      <c r="G59" s="8"/>
      <c r="J59" s="56"/>
      <c r="K59" s="8"/>
    </row>
    <row r="60" spans="1:11" ht="17.25">
      <c r="A60" s="90" t="s">
        <v>56</v>
      </c>
      <c r="B60" s="8"/>
      <c r="C60" s="57">
        <v>422974957</v>
      </c>
      <c r="D60" s="57">
        <v>157190000</v>
      </c>
      <c r="F60" s="149"/>
      <c r="G60" s="8"/>
      <c r="H60" s="127">
        <v>315</v>
      </c>
      <c r="J60" s="8"/>
      <c r="K60" s="8"/>
    </row>
    <row r="61" spans="1:11" ht="17.25">
      <c r="A61" s="8"/>
      <c r="B61" s="8"/>
      <c r="C61" s="8"/>
      <c r="D61" s="8"/>
      <c r="E61" s="8"/>
      <c r="F61" s="149"/>
      <c r="G61" s="8"/>
      <c r="H61" s="125"/>
      <c r="I61" s="8"/>
      <c r="J61" s="8"/>
      <c r="K61" s="8"/>
    </row>
    <row r="62" spans="1:11" ht="16.5">
      <c r="A62" s="88" t="s">
        <v>573</v>
      </c>
      <c r="B62" s="88"/>
      <c r="C62" s="9" t="s">
        <v>140</v>
      </c>
      <c r="D62" s="9" t="s">
        <v>54</v>
      </c>
      <c r="E62" s="8"/>
      <c r="F62" s="149"/>
      <c r="G62" s="8"/>
      <c r="J62" s="8"/>
      <c r="K62" s="8"/>
    </row>
    <row r="63" spans="1:11" ht="16.5">
      <c r="A63" s="6" t="s">
        <v>549</v>
      </c>
      <c r="B63" s="104"/>
      <c r="C63" s="72"/>
      <c r="D63" s="72"/>
      <c r="E63" s="8"/>
      <c r="F63" s="149"/>
      <c r="G63" s="8"/>
      <c r="J63" s="8"/>
      <c r="K63" s="8"/>
    </row>
    <row r="64" spans="1:11" ht="16.5">
      <c r="A64" s="8" t="s">
        <v>171</v>
      </c>
      <c r="B64" s="96"/>
      <c r="C64" s="105"/>
      <c r="D64" s="69"/>
      <c r="E64" s="8"/>
      <c r="F64" s="149"/>
      <c r="G64" s="8"/>
      <c r="J64" s="55"/>
      <c r="K64" s="8"/>
    </row>
    <row r="65" spans="1:11" ht="16.5">
      <c r="A65" s="8" t="s">
        <v>172</v>
      </c>
      <c r="B65" s="96"/>
      <c r="C65" s="105">
        <v>7919400</v>
      </c>
      <c r="D65" s="69">
        <v>16278250</v>
      </c>
      <c r="E65" s="8"/>
      <c r="F65" s="149"/>
      <c r="G65" s="8"/>
      <c r="J65" s="55"/>
      <c r="K65" s="8"/>
    </row>
    <row r="66" spans="1:11" ht="16.5">
      <c r="A66" s="8" t="s">
        <v>173</v>
      </c>
      <c r="B66" s="96"/>
      <c r="C66" s="69">
        <v>86551908</v>
      </c>
      <c r="D66" s="69"/>
      <c r="E66" s="8"/>
      <c r="F66" s="149"/>
      <c r="G66" s="8"/>
      <c r="H66" s="124"/>
      <c r="I66" s="10"/>
      <c r="J66" s="55"/>
      <c r="K66" s="8"/>
    </row>
    <row r="67" spans="1:11" ht="16.5">
      <c r="A67" s="8" t="s">
        <v>174</v>
      </c>
      <c r="B67" s="96"/>
      <c r="C67" s="69">
        <v>18813600</v>
      </c>
      <c r="D67" s="69"/>
      <c r="E67" s="8"/>
      <c r="F67" s="149"/>
      <c r="G67" s="8"/>
      <c r="H67" s="124"/>
      <c r="I67" s="10"/>
      <c r="J67" s="55"/>
      <c r="K67" s="8"/>
    </row>
    <row r="68" spans="1:11" ht="16.5">
      <c r="A68" s="8" t="s">
        <v>574</v>
      </c>
      <c r="B68" s="96"/>
      <c r="C68" s="69">
        <v>7919400</v>
      </c>
      <c r="D68" s="69"/>
      <c r="E68" s="8"/>
      <c r="F68" s="149"/>
      <c r="G68" s="8"/>
      <c r="H68" s="124"/>
      <c r="I68" s="10"/>
      <c r="J68" s="55"/>
      <c r="K68" s="8"/>
    </row>
    <row r="69" spans="1:11" ht="16.5">
      <c r="A69" s="8" t="s">
        <v>175</v>
      </c>
      <c r="B69" s="96"/>
      <c r="C69" s="69"/>
      <c r="D69" s="69"/>
      <c r="E69" s="8"/>
      <c r="F69" s="149"/>
      <c r="G69" s="8"/>
      <c r="H69" s="124"/>
      <c r="I69" s="10"/>
      <c r="J69" s="55"/>
      <c r="K69" s="8"/>
    </row>
    <row r="70" spans="1:11" ht="16.5">
      <c r="A70" s="8" t="s">
        <v>176</v>
      </c>
      <c r="B70" s="96"/>
      <c r="C70" s="69"/>
      <c r="D70" s="69">
        <v>156200000</v>
      </c>
      <c r="E70" s="8"/>
      <c r="F70" s="149"/>
      <c r="G70" s="8"/>
      <c r="H70" s="124"/>
      <c r="I70" s="10"/>
      <c r="J70" s="55"/>
      <c r="K70" s="8"/>
    </row>
    <row r="71" spans="1:11" ht="17.25">
      <c r="A71" s="91" t="s">
        <v>575</v>
      </c>
      <c r="B71" s="96"/>
      <c r="C71" s="69"/>
      <c r="D71" s="69"/>
      <c r="E71" s="8"/>
      <c r="F71" s="149"/>
      <c r="G71" s="8"/>
      <c r="H71" s="124"/>
      <c r="I71" s="10"/>
      <c r="J71" s="55"/>
      <c r="K71" s="8"/>
    </row>
    <row r="72" spans="1:11" ht="16.5">
      <c r="A72" s="8" t="s">
        <v>177</v>
      </c>
      <c r="B72" s="96"/>
      <c r="C72" s="69">
        <v>605368718</v>
      </c>
      <c r="D72" s="69">
        <v>273788</v>
      </c>
      <c r="E72" s="8"/>
      <c r="F72" s="149"/>
      <c r="G72" s="8"/>
      <c r="H72" s="124"/>
      <c r="I72" s="10"/>
      <c r="J72" s="55"/>
      <c r="K72" s="8"/>
    </row>
    <row r="73" spans="1:11" ht="17.25">
      <c r="A73" s="90" t="s">
        <v>56</v>
      </c>
      <c r="B73" s="8"/>
      <c r="C73" s="100">
        <v>726573026</v>
      </c>
      <c r="D73" s="100">
        <v>172752038</v>
      </c>
      <c r="F73" s="149"/>
      <c r="G73" s="8"/>
      <c r="H73" s="129">
        <v>319</v>
      </c>
      <c r="I73" s="54"/>
      <c r="J73" s="17"/>
      <c r="K73" s="8"/>
    </row>
    <row r="74" spans="1:11" ht="16.5">
      <c r="A74" s="8" t="s">
        <v>550</v>
      </c>
      <c r="B74" s="8"/>
      <c r="E74" s="8"/>
      <c r="F74" s="149"/>
      <c r="G74" s="8"/>
      <c r="H74" s="124"/>
      <c r="I74" s="8"/>
      <c r="J74" s="8"/>
      <c r="K74" s="8"/>
    </row>
    <row r="75" spans="1:11" ht="17.25">
      <c r="A75" s="91" t="s">
        <v>576</v>
      </c>
      <c r="B75" s="96"/>
      <c r="C75" s="69">
        <v>884000000</v>
      </c>
      <c r="D75" s="69">
        <v>962500000</v>
      </c>
      <c r="E75" s="8"/>
      <c r="F75" s="149"/>
      <c r="G75" s="8"/>
      <c r="H75" s="124"/>
      <c r="I75" s="8"/>
      <c r="J75" s="8"/>
      <c r="K75" s="8"/>
    </row>
    <row r="76" spans="1:11" ht="17.25">
      <c r="A76" s="91" t="s">
        <v>577</v>
      </c>
      <c r="B76" s="96"/>
      <c r="C76" s="69"/>
      <c r="D76" s="69"/>
      <c r="E76" s="8"/>
      <c r="F76" s="149"/>
      <c r="G76" s="8"/>
      <c r="H76" s="124"/>
      <c r="I76" s="8"/>
      <c r="J76" s="8"/>
      <c r="K76" s="8"/>
    </row>
    <row r="77" spans="1:11" ht="17.25">
      <c r="A77" s="90" t="s">
        <v>56</v>
      </c>
      <c r="B77" s="96"/>
      <c r="C77" s="100">
        <v>884000000</v>
      </c>
      <c r="D77" s="100">
        <v>962500000</v>
      </c>
      <c r="F77" s="149"/>
      <c r="G77" s="8"/>
      <c r="H77" s="124">
        <v>337</v>
      </c>
      <c r="I77" s="8"/>
      <c r="J77" s="8"/>
      <c r="K77" s="8"/>
    </row>
    <row r="78" spans="2:4" ht="15.75">
      <c r="B78" s="69"/>
      <c r="C78" s="69"/>
      <c r="D78" s="69"/>
    </row>
    <row r="79" spans="1:4" ht="15.75">
      <c r="A79" s="76"/>
      <c r="B79" s="69"/>
      <c r="C79" s="100"/>
      <c r="D79" s="100"/>
    </row>
  </sheetData>
  <sheetProtection/>
  <mergeCells count="5">
    <mergeCell ref="B1:C1"/>
    <mergeCell ref="D1:E1"/>
    <mergeCell ref="F1:G1"/>
    <mergeCell ref="B12:C12"/>
    <mergeCell ref="D12:E12"/>
  </mergeCells>
  <printOptions/>
  <pageMargins left="0.44" right="0.21" top="0.17" bottom="0.17" header="0.17" footer="0.3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6.421875" style="8" customWidth="1"/>
    <col min="2" max="2" width="14.140625" style="8" customWidth="1"/>
    <col min="3" max="3" width="14.00390625" style="8" customWidth="1"/>
    <col min="4" max="4" width="11.7109375" style="8" customWidth="1"/>
    <col min="5" max="5" width="12.28125" style="8" bestFit="1" customWidth="1"/>
    <col min="6" max="6" width="12.00390625" style="8" customWidth="1"/>
    <col min="7" max="7" width="17.57421875" style="8" customWidth="1"/>
    <col min="8" max="8" width="13.28125" style="8" hidden="1" customWidth="1"/>
    <col min="9" max="9" width="14.57421875" style="8" customWidth="1"/>
    <col min="10" max="10" width="9.140625" style="75" customWidth="1"/>
    <col min="11" max="11" width="9.140625" style="8" customWidth="1"/>
    <col min="12" max="12" width="12.421875" style="8" bestFit="1" customWidth="1"/>
    <col min="13" max="13" width="9.140625" style="8" customWidth="1"/>
  </cols>
  <sheetData>
    <row r="1" spans="1:13" ht="15">
      <c r="A1" s="4" t="s">
        <v>580</v>
      </c>
      <c r="B1" s="4"/>
      <c r="C1" s="4"/>
      <c r="D1" s="4"/>
      <c r="E1" s="4"/>
      <c r="F1" s="4"/>
      <c r="G1" s="4"/>
      <c r="H1" s="4"/>
      <c r="I1" s="4"/>
      <c r="J1" s="108"/>
      <c r="K1" s="4"/>
      <c r="L1" s="4"/>
      <c r="M1" s="4"/>
    </row>
    <row r="2" spans="1:13" ht="15">
      <c r="A2" s="4" t="s">
        <v>178</v>
      </c>
      <c r="B2" s="4"/>
      <c r="C2" s="4"/>
      <c r="D2" s="4"/>
      <c r="E2" s="4"/>
      <c r="F2" s="4"/>
      <c r="G2" s="4"/>
      <c r="H2" s="4"/>
      <c r="I2" s="4"/>
      <c r="J2" s="108" t="s">
        <v>9</v>
      </c>
      <c r="K2" s="4"/>
      <c r="L2" s="4"/>
      <c r="M2" s="4"/>
    </row>
    <row r="3" spans="1:13" ht="15">
      <c r="A3" s="28"/>
      <c r="B3" s="21" t="s">
        <v>179</v>
      </c>
      <c r="C3" s="21" t="s">
        <v>180</v>
      </c>
      <c r="D3" s="21" t="s">
        <v>179</v>
      </c>
      <c r="E3" s="21" t="s">
        <v>310</v>
      </c>
      <c r="F3" s="21" t="s">
        <v>315</v>
      </c>
      <c r="G3" s="153" t="s">
        <v>303</v>
      </c>
      <c r="H3" s="21" t="s">
        <v>181</v>
      </c>
      <c r="I3" s="21"/>
      <c r="J3" s="108"/>
      <c r="K3" s="4"/>
      <c r="L3" s="4"/>
      <c r="M3" s="4"/>
    </row>
    <row r="4" spans="1:13" ht="15">
      <c r="A4" s="154"/>
      <c r="B4" s="23" t="s">
        <v>581</v>
      </c>
      <c r="C4" s="23" t="s">
        <v>182</v>
      </c>
      <c r="D4" s="23" t="s">
        <v>84</v>
      </c>
      <c r="E4" s="23" t="s">
        <v>311</v>
      </c>
      <c r="F4" s="23" t="s">
        <v>316</v>
      </c>
      <c r="G4" s="23" t="s">
        <v>304</v>
      </c>
      <c r="H4" s="23" t="s">
        <v>183</v>
      </c>
      <c r="I4" s="23"/>
      <c r="J4" s="108"/>
      <c r="K4" s="4"/>
      <c r="L4" s="4"/>
      <c r="M4" s="4"/>
    </row>
    <row r="5" spans="1:13" ht="15">
      <c r="A5" s="154"/>
      <c r="B5" s="23" t="s">
        <v>184</v>
      </c>
      <c r="C5" s="23" t="s">
        <v>183</v>
      </c>
      <c r="D5" s="23" t="s">
        <v>184</v>
      </c>
      <c r="E5" s="23" t="s">
        <v>312</v>
      </c>
      <c r="F5" s="23" t="s">
        <v>317</v>
      </c>
      <c r="G5" s="23" t="s">
        <v>305</v>
      </c>
      <c r="H5" s="23" t="s">
        <v>153</v>
      </c>
      <c r="I5" s="23" t="s">
        <v>56</v>
      </c>
      <c r="J5" s="108"/>
      <c r="K5" s="4"/>
      <c r="L5" s="4"/>
      <c r="M5" s="4"/>
    </row>
    <row r="6" spans="1:13" ht="15">
      <c r="A6" s="154"/>
      <c r="B6" s="23" t="s">
        <v>185</v>
      </c>
      <c r="C6" s="23" t="s">
        <v>186</v>
      </c>
      <c r="D6" s="23" t="s">
        <v>185</v>
      </c>
      <c r="E6" s="23" t="s">
        <v>313</v>
      </c>
      <c r="F6" s="23"/>
      <c r="G6" s="23" t="s">
        <v>306</v>
      </c>
      <c r="H6" s="23" t="s">
        <v>187</v>
      </c>
      <c r="I6" s="23"/>
      <c r="J6" s="108"/>
      <c r="K6" s="4"/>
      <c r="L6" s="4"/>
      <c r="M6" s="4"/>
    </row>
    <row r="7" spans="1:13" ht="15">
      <c r="A7" s="155"/>
      <c r="B7" s="26" t="s">
        <v>106</v>
      </c>
      <c r="C7" s="26" t="s">
        <v>188</v>
      </c>
      <c r="D7" s="26" t="s">
        <v>106</v>
      </c>
      <c r="E7" s="26"/>
      <c r="F7" s="26"/>
      <c r="G7" s="26" t="s">
        <v>307</v>
      </c>
      <c r="H7" s="26"/>
      <c r="I7" s="26"/>
      <c r="J7" s="108"/>
      <c r="K7" s="4"/>
      <c r="L7" s="4"/>
      <c r="M7" s="4"/>
    </row>
    <row r="8" spans="1:13" ht="15">
      <c r="A8" s="156" t="s">
        <v>189</v>
      </c>
      <c r="B8" s="156">
        <v>1</v>
      </c>
      <c r="C8" s="156">
        <v>2</v>
      </c>
      <c r="D8" s="156">
        <v>3</v>
      </c>
      <c r="E8" s="156">
        <v>4</v>
      </c>
      <c r="F8" s="156">
        <v>6</v>
      </c>
      <c r="G8" s="156">
        <v>7</v>
      </c>
      <c r="H8" s="156">
        <v>8</v>
      </c>
      <c r="I8" s="156">
        <v>9</v>
      </c>
      <c r="J8" s="108"/>
      <c r="K8" s="4"/>
      <c r="L8" s="4"/>
      <c r="M8" s="4"/>
    </row>
    <row r="9" spans="1:13" ht="15.75">
      <c r="A9" s="157" t="s">
        <v>86</v>
      </c>
      <c r="B9" s="59">
        <v>29799990000</v>
      </c>
      <c r="C9" s="59">
        <v>2205500000</v>
      </c>
      <c r="D9" s="59"/>
      <c r="E9" s="59">
        <v>2088392594</v>
      </c>
      <c r="F9" s="59">
        <v>0</v>
      </c>
      <c r="G9" s="74">
        <v>-4941311051</v>
      </c>
      <c r="H9" s="59"/>
      <c r="I9" s="59">
        <v>29152571543</v>
      </c>
      <c r="J9" s="108"/>
      <c r="K9" s="4"/>
      <c r="L9" s="4"/>
      <c r="M9" s="4"/>
    </row>
    <row r="10" spans="1:13" ht="15.75">
      <c r="A10" s="158" t="s">
        <v>190</v>
      </c>
      <c r="B10" s="32"/>
      <c r="C10" s="32"/>
      <c r="D10" s="32"/>
      <c r="E10" s="32"/>
      <c r="F10" s="32"/>
      <c r="G10" s="32"/>
      <c r="H10" s="32"/>
      <c r="I10" s="61">
        <v>0</v>
      </c>
      <c r="J10" s="108"/>
      <c r="K10" s="4"/>
      <c r="L10" s="4"/>
      <c r="M10" s="4"/>
    </row>
    <row r="11" spans="1:13" ht="15.75">
      <c r="A11" s="154" t="s">
        <v>191</v>
      </c>
      <c r="B11" s="32">
        <v>15200010000</v>
      </c>
      <c r="C11" s="32"/>
      <c r="D11" s="32"/>
      <c r="E11" s="32"/>
      <c r="F11" s="32"/>
      <c r="G11" s="32"/>
      <c r="H11" s="32"/>
      <c r="I11" s="61">
        <v>15200010000</v>
      </c>
      <c r="J11" s="108"/>
      <c r="K11" s="4"/>
      <c r="L11" s="4"/>
      <c r="M11" s="4"/>
    </row>
    <row r="12" spans="1:13" ht="15.75">
      <c r="A12" s="154" t="s">
        <v>192</v>
      </c>
      <c r="B12" s="32"/>
      <c r="C12" s="32"/>
      <c r="D12" s="32"/>
      <c r="E12" s="32"/>
      <c r="F12" s="32"/>
      <c r="G12" s="32">
        <v>5944265366</v>
      </c>
      <c r="H12" s="32"/>
      <c r="I12" s="61">
        <v>5944265366</v>
      </c>
      <c r="J12" s="108"/>
      <c r="K12" s="4"/>
      <c r="L12" s="4"/>
      <c r="M12" s="4"/>
    </row>
    <row r="13" spans="1:13" ht="15.75">
      <c r="A13" s="154" t="s">
        <v>193</v>
      </c>
      <c r="B13" s="32"/>
      <c r="C13" s="32"/>
      <c r="D13" s="32"/>
      <c r="E13" s="32"/>
      <c r="F13" s="32"/>
      <c r="G13" s="32"/>
      <c r="H13" s="32"/>
      <c r="I13" s="61">
        <v>0</v>
      </c>
      <c r="J13" s="108"/>
      <c r="K13" s="4"/>
      <c r="L13" s="4"/>
      <c r="M13" s="4"/>
    </row>
    <row r="14" spans="1:13" ht="15.75">
      <c r="A14" s="154" t="s">
        <v>194</v>
      </c>
      <c r="B14" s="32"/>
      <c r="C14" s="32"/>
      <c r="D14" s="32"/>
      <c r="E14" s="32">
        <v>50147716</v>
      </c>
      <c r="F14" s="32"/>
      <c r="G14" s="32"/>
      <c r="H14" s="32"/>
      <c r="I14" s="61">
        <v>50147716</v>
      </c>
      <c r="J14" s="108"/>
      <c r="K14" s="4"/>
      <c r="L14" s="4"/>
      <c r="M14" s="4"/>
    </row>
    <row r="15" spans="1:13" ht="15.75">
      <c r="A15" s="154" t="s">
        <v>195</v>
      </c>
      <c r="B15" s="32"/>
      <c r="C15" s="32"/>
      <c r="D15" s="32"/>
      <c r="E15" s="32"/>
      <c r="F15" s="32"/>
      <c r="G15" s="32"/>
      <c r="H15" s="32"/>
      <c r="I15" s="61">
        <v>0</v>
      </c>
      <c r="J15" s="108"/>
      <c r="K15" s="4"/>
      <c r="L15" s="4"/>
      <c r="M15" s="4"/>
    </row>
    <row r="16" spans="1:13" ht="15.75">
      <c r="A16" s="154" t="s">
        <v>192</v>
      </c>
      <c r="B16" s="32"/>
      <c r="C16" s="32"/>
      <c r="D16" s="32"/>
      <c r="E16" s="32"/>
      <c r="F16" s="32"/>
      <c r="G16" s="32"/>
      <c r="H16" s="32"/>
      <c r="I16" s="61">
        <v>0</v>
      </c>
      <c r="J16" s="108"/>
      <c r="K16" s="4"/>
      <c r="L16" s="4"/>
      <c r="M16" s="4"/>
    </row>
    <row r="17" spans="1:13" ht="15.75">
      <c r="A17" s="154" t="s">
        <v>196</v>
      </c>
      <c r="B17" s="32"/>
      <c r="C17" s="32"/>
      <c r="D17" s="32"/>
      <c r="E17" s="32"/>
      <c r="F17" s="32"/>
      <c r="G17" s="32"/>
      <c r="H17" s="32"/>
      <c r="I17" s="61">
        <v>0</v>
      </c>
      <c r="J17" s="108"/>
      <c r="K17" s="4"/>
      <c r="L17" s="4"/>
      <c r="M17" s="4"/>
    </row>
    <row r="18" spans="1:13" ht="15.75">
      <c r="A18" s="154" t="s">
        <v>197</v>
      </c>
      <c r="B18" s="32"/>
      <c r="C18" s="32"/>
      <c r="D18" s="32"/>
      <c r="E18" s="32"/>
      <c r="F18" s="32"/>
      <c r="G18" s="32">
        <v>150443148</v>
      </c>
      <c r="H18" s="32"/>
      <c r="I18" s="61">
        <v>150443148</v>
      </c>
      <c r="J18" s="108"/>
      <c r="K18" s="4"/>
      <c r="L18" s="4"/>
      <c r="M18" s="4"/>
    </row>
    <row r="19" spans="1:13" ht="15.75">
      <c r="A19" s="154" t="s">
        <v>318</v>
      </c>
      <c r="B19" s="32"/>
      <c r="C19" s="32"/>
      <c r="D19" s="32"/>
      <c r="E19" s="32"/>
      <c r="F19" s="32"/>
      <c r="G19" s="32"/>
      <c r="H19" s="32"/>
      <c r="I19" s="61">
        <v>0</v>
      </c>
      <c r="J19" s="108"/>
      <c r="K19" s="4"/>
      <c r="L19" s="4"/>
      <c r="M19" s="4"/>
    </row>
    <row r="20" spans="1:13" ht="15.75">
      <c r="A20" s="154" t="s">
        <v>319</v>
      </c>
      <c r="B20" s="32"/>
      <c r="C20" s="32"/>
      <c r="D20" s="32"/>
      <c r="E20" s="32"/>
      <c r="F20" s="32"/>
      <c r="G20" s="32"/>
      <c r="H20" s="32"/>
      <c r="I20" s="62">
        <v>0</v>
      </c>
      <c r="J20" s="108"/>
      <c r="K20" s="4"/>
      <c r="L20" s="4"/>
      <c r="M20" s="4"/>
    </row>
    <row r="21" spans="1:13" ht="15.75">
      <c r="A21" s="157" t="s">
        <v>93</v>
      </c>
      <c r="B21" s="60"/>
      <c r="C21" s="60"/>
      <c r="D21" s="60"/>
      <c r="E21" s="60"/>
      <c r="F21" s="60"/>
      <c r="G21" s="60"/>
      <c r="H21" s="60"/>
      <c r="I21" s="60"/>
      <c r="J21" s="108"/>
      <c r="K21" s="4"/>
      <c r="L21" s="4"/>
      <c r="M21" s="4"/>
    </row>
    <row r="22" spans="1:13" ht="15.75">
      <c r="A22" s="158" t="s">
        <v>198</v>
      </c>
      <c r="B22" s="32"/>
      <c r="C22" s="32"/>
      <c r="D22" s="32"/>
      <c r="E22" s="32"/>
      <c r="F22" s="32"/>
      <c r="G22" s="32"/>
      <c r="H22" s="32"/>
      <c r="I22" s="32"/>
      <c r="J22" s="108"/>
      <c r="K22" s="4"/>
      <c r="L22" s="4"/>
      <c r="M22" s="4"/>
    </row>
    <row r="23" spans="1:13" ht="15.75">
      <c r="A23" s="159" t="s">
        <v>199</v>
      </c>
      <c r="B23" s="62">
        <v>45000000000</v>
      </c>
      <c r="C23" s="62">
        <v>2205500000</v>
      </c>
      <c r="D23" s="62">
        <v>0</v>
      </c>
      <c r="E23" s="62">
        <v>2138540310</v>
      </c>
      <c r="F23" s="62"/>
      <c r="G23" s="62">
        <v>852511167</v>
      </c>
      <c r="H23" s="62">
        <v>0</v>
      </c>
      <c r="I23" s="62">
        <v>50196551477</v>
      </c>
      <c r="J23" s="127">
        <v>400</v>
      </c>
      <c r="K23" s="160"/>
      <c r="L23" s="160"/>
      <c r="M23" s="160"/>
    </row>
    <row r="24" spans="1:13" ht="15.75">
      <c r="A24" s="154" t="s">
        <v>200</v>
      </c>
      <c r="B24" s="32"/>
      <c r="C24" s="32"/>
      <c r="D24" s="32"/>
      <c r="E24" s="32"/>
      <c r="F24" s="32"/>
      <c r="G24" s="32"/>
      <c r="H24" s="32"/>
      <c r="I24" s="59">
        <v>0</v>
      </c>
      <c r="J24" s="108"/>
      <c r="K24" s="4"/>
      <c r="L24" s="4"/>
      <c r="M24" s="4"/>
    </row>
    <row r="25" spans="1:13" ht="15">
      <c r="A25" s="154" t="s">
        <v>201</v>
      </c>
      <c r="B25" s="32"/>
      <c r="C25" s="32"/>
      <c r="D25" s="32"/>
      <c r="E25" s="32"/>
      <c r="F25" s="32"/>
      <c r="G25" s="32"/>
      <c r="H25" s="32"/>
      <c r="I25" s="32"/>
      <c r="J25" s="108"/>
      <c r="K25" s="4"/>
      <c r="L25" s="4"/>
      <c r="M25" s="4"/>
    </row>
    <row r="26" spans="1:13" ht="15.75">
      <c r="A26" s="154" t="s">
        <v>202</v>
      </c>
      <c r="B26" s="32"/>
      <c r="C26" s="32"/>
      <c r="D26" s="32"/>
      <c r="E26" s="32"/>
      <c r="F26" s="32"/>
      <c r="G26" s="32">
        <v>4829789586</v>
      </c>
      <c r="H26" s="32"/>
      <c r="I26" s="61">
        <v>4829789586</v>
      </c>
      <c r="J26" s="108"/>
      <c r="K26" s="4"/>
      <c r="L26" s="4"/>
      <c r="M26" s="4"/>
    </row>
    <row r="27" spans="1:13" ht="15.75">
      <c r="A27" s="154" t="s">
        <v>194</v>
      </c>
      <c r="B27" s="32"/>
      <c r="C27" s="32"/>
      <c r="D27" s="32"/>
      <c r="E27" s="32">
        <v>472212534</v>
      </c>
      <c r="F27" s="32"/>
      <c r="G27" s="32"/>
      <c r="H27" s="32"/>
      <c r="I27" s="61">
        <v>472212534</v>
      </c>
      <c r="J27" s="108"/>
      <c r="K27" s="4"/>
      <c r="L27" s="4"/>
      <c r="M27" s="4"/>
    </row>
    <row r="28" spans="1:13" ht="15.75">
      <c r="A28" s="154" t="s">
        <v>195</v>
      </c>
      <c r="B28" s="32"/>
      <c r="C28" s="32"/>
      <c r="D28" s="32"/>
      <c r="E28" s="32"/>
      <c r="F28" s="32"/>
      <c r="G28" s="32"/>
      <c r="H28" s="32"/>
      <c r="I28" s="61">
        <v>0</v>
      </c>
      <c r="J28" s="108"/>
      <c r="K28" s="4"/>
      <c r="L28" s="4"/>
      <c r="M28" s="4"/>
    </row>
    <row r="29" spans="1:13" ht="15.75">
      <c r="A29" s="154" t="s">
        <v>201</v>
      </c>
      <c r="B29" s="32"/>
      <c r="C29" s="32"/>
      <c r="D29" s="32"/>
      <c r="E29" s="32"/>
      <c r="F29" s="32"/>
      <c r="G29" s="32"/>
      <c r="H29" s="32"/>
      <c r="I29" s="61">
        <v>0</v>
      </c>
      <c r="J29" s="108"/>
      <c r="K29" s="4"/>
      <c r="L29" s="10"/>
      <c r="M29" s="4"/>
    </row>
    <row r="30" spans="1:13" ht="15.75">
      <c r="A30" s="154" t="s">
        <v>203</v>
      </c>
      <c r="B30" s="32"/>
      <c r="C30" s="32"/>
      <c r="D30" s="32"/>
      <c r="E30" s="32"/>
      <c r="F30" s="32"/>
      <c r="G30" s="32"/>
      <c r="H30" s="32"/>
      <c r="I30" s="61">
        <v>0</v>
      </c>
      <c r="J30" s="108"/>
      <c r="K30" s="4"/>
      <c r="L30" s="4"/>
      <c r="M30" s="4"/>
    </row>
    <row r="31" spans="1:13" ht="15.75">
      <c r="A31" s="155" t="s">
        <v>197</v>
      </c>
      <c r="B31" s="37"/>
      <c r="C31" s="37"/>
      <c r="D31" s="37"/>
      <c r="E31" s="37"/>
      <c r="F31" s="37"/>
      <c r="G31" s="37">
        <v>1190531335</v>
      </c>
      <c r="H31" s="37"/>
      <c r="I31" s="61">
        <v>1190531335</v>
      </c>
      <c r="J31" s="108"/>
      <c r="K31" s="4"/>
      <c r="L31" s="4"/>
      <c r="M31" s="4"/>
    </row>
    <row r="32" spans="1:13" ht="15.75">
      <c r="A32" s="161" t="s">
        <v>93</v>
      </c>
      <c r="B32" s="63">
        <v>45000000000</v>
      </c>
      <c r="C32" s="63">
        <v>2205500000</v>
      </c>
      <c r="D32" s="63">
        <v>0</v>
      </c>
      <c r="E32" s="63">
        <v>2610752844</v>
      </c>
      <c r="F32" s="63">
        <v>0</v>
      </c>
      <c r="G32" s="63">
        <v>4491769417</v>
      </c>
      <c r="H32" s="63">
        <v>0</v>
      </c>
      <c r="I32" s="63">
        <v>54308022261</v>
      </c>
      <c r="J32" s="143">
        <v>400</v>
      </c>
      <c r="K32" s="4"/>
      <c r="L32" s="4"/>
      <c r="M32" s="4"/>
    </row>
    <row r="33" spans="1:13" ht="15">
      <c r="A33" s="4" t="s">
        <v>582</v>
      </c>
      <c r="B33" s="4"/>
      <c r="C33" s="4"/>
      <c r="D33" s="4"/>
      <c r="E33" s="4"/>
      <c r="F33" s="271" t="s">
        <v>12</v>
      </c>
      <c r="G33" s="271"/>
      <c r="H33" s="271" t="s">
        <v>54</v>
      </c>
      <c r="I33" s="271"/>
      <c r="J33" s="108"/>
      <c r="K33" s="4"/>
      <c r="L33" s="4"/>
      <c r="M33" s="4"/>
    </row>
    <row r="34" spans="1:13" ht="15">
      <c r="A34" s="4" t="s">
        <v>204</v>
      </c>
      <c r="B34" s="4"/>
      <c r="C34" s="4"/>
      <c r="D34" s="4"/>
      <c r="E34" s="4"/>
      <c r="F34" s="272">
        <v>3900820000</v>
      </c>
      <c r="G34" s="272"/>
      <c r="H34" s="272">
        <v>3900820000</v>
      </c>
      <c r="I34" s="272"/>
      <c r="J34" s="108"/>
      <c r="K34" s="4"/>
      <c r="L34" s="4"/>
      <c r="M34" s="4"/>
    </row>
    <row r="35" spans="1:13" ht="15">
      <c r="A35" s="4" t="s">
        <v>205</v>
      </c>
      <c r="B35" s="4"/>
      <c r="C35" s="4"/>
      <c r="D35" s="4"/>
      <c r="E35" s="4"/>
      <c r="F35" s="272">
        <v>41099180000</v>
      </c>
      <c r="G35" s="272"/>
      <c r="H35" s="272">
        <v>41099180000</v>
      </c>
      <c r="I35" s="272"/>
      <c r="J35" s="108"/>
      <c r="K35" s="4"/>
      <c r="L35" s="4"/>
      <c r="M35"/>
    </row>
    <row r="36" spans="1:13" ht="15.75">
      <c r="A36" s="4"/>
      <c r="B36" s="4"/>
      <c r="C36" s="4"/>
      <c r="D36" s="160" t="s">
        <v>56</v>
      </c>
      <c r="E36" s="4"/>
      <c r="F36" s="270">
        <v>45000000000</v>
      </c>
      <c r="G36" s="270"/>
      <c r="H36" s="270">
        <v>45000000000</v>
      </c>
      <c r="I36" s="270"/>
      <c r="J36" s="108">
        <v>411</v>
      </c>
      <c r="K36" s="4"/>
      <c r="L36" s="4"/>
      <c r="M36" s="4"/>
    </row>
    <row r="37" spans="1:13" ht="15">
      <c r="A37" s="4" t="s">
        <v>206</v>
      </c>
      <c r="B37" s="4"/>
      <c r="C37" s="4"/>
      <c r="D37" s="4"/>
      <c r="E37" s="4"/>
      <c r="F37" s="4"/>
      <c r="G37" s="4"/>
      <c r="H37" s="4"/>
      <c r="I37" s="4"/>
      <c r="J37" s="108"/>
      <c r="K37" s="4"/>
      <c r="L37" s="4"/>
      <c r="M37" s="4"/>
    </row>
    <row r="38" spans="1:13" ht="15">
      <c r="A38" s="4" t="s">
        <v>207</v>
      </c>
      <c r="B38" s="4"/>
      <c r="C38" s="4"/>
      <c r="D38" s="4"/>
      <c r="E38" s="4"/>
      <c r="F38" s="4"/>
      <c r="G38" s="4"/>
      <c r="H38" s="4"/>
      <c r="I38" s="4"/>
      <c r="J38" s="108"/>
      <c r="K38" s="4"/>
      <c r="L38" s="4"/>
      <c r="M38" s="4"/>
    </row>
    <row r="39" spans="1:13" ht="15">
      <c r="A39" s="4"/>
      <c r="B39" s="4"/>
      <c r="C39" s="4"/>
      <c r="D39" s="4"/>
      <c r="E39" s="4"/>
      <c r="F39" s="4"/>
      <c r="G39" s="4"/>
      <c r="H39" s="4"/>
      <c r="I39" s="4"/>
      <c r="J39" s="108"/>
      <c r="K39" s="4"/>
      <c r="L39" s="4"/>
      <c r="M39" s="4"/>
    </row>
  </sheetData>
  <sheetProtection/>
  <mergeCells count="8">
    <mergeCell ref="F36:G36"/>
    <mergeCell ref="H36:I36"/>
    <mergeCell ref="F33:G33"/>
    <mergeCell ref="H33:I33"/>
    <mergeCell ref="F34:G34"/>
    <mergeCell ref="H34:I34"/>
    <mergeCell ref="F35:G35"/>
    <mergeCell ref="H35:I3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3">
      <selection activeCell="A13" sqref="A1:IV16384"/>
    </sheetView>
  </sheetViews>
  <sheetFormatPr defaultColWidth="9.140625" defaultRowHeight="15"/>
  <cols>
    <col min="1" max="6" width="9.140625" style="8" customWidth="1"/>
    <col min="7" max="7" width="15.00390625" style="8" customWidth="1"/>
    <col min="8" max="8" width="1.8515625" style="8" customWidth="1"/>
    <col min="9" max="9" width="17.00390625" style="8" customWidth="1"/>
    <col min="10" max="10" width="9.140625" style="75" customWidth="1"/>
    <col min="11" max="13" width="9.140625" style="8" customWidth="1"/>
  </cols>
  <sheetData>
    <row r="1" spans="1:10" ht="16.5">
      <c r="A1" s="8" t="s">
        <v>208</v>
      </c>
      <c r="G1" s="9" t="s">
        <v>140</v>
      </c>
      <c r="I1" s="9" t="s">
        <v>54</v>
      </c>
      <c r="J1" s="75" t="s">
        <v>9</v>
      </c>
    </row>
    <row r="2" ht="16.5">
      <c r="A2" s="8" t="s">
        <v>209</v>
      </c>
    </row>
    <row r="3" spans="1:9" ht="16.5">
      <c r="A3" s="8" t="s">
        <v>210</v>
      </c>
      <c r="G3" s="17"/>
      <c r="H3" s="13"/>
      <c r="I3" s="17"/>
    </row>
    <row r="4" spans="1:9" ht="16.5">
      <c r="A4" s="8" t="s">
        <v>211</v>
      </c>
      <c r="G4" s="13">
        <v>45000000000</v>
      </c>
      <c r="H4" s="13"/>
      <c r="I4" s="13">
        <v>45000000000</v>
      </c>
    </row>
    <row r="5" spans="1:9" ht="16.5">
      <c r="A5" s="8" t="s">
        <v>212</v>
      </c>
      <c r="G5" s="13"/>
      <c r="H5" s="13"/>
      <c r="I5" s="13"/>
    </row>
    <row r="6" spans="1:9" ht="16.5">
      <c r="A6" s="8" t="s">
        <v>213</v>
      </c>
      <c r="G6" s="13">
        <v>0</v>
      </c>
      <c r="H6" s="13"/>
      <c r="I6" s="13">
        <v>0</v>
      </c>
    </row>
    <row r="7" spans="1:10" ht="16.5">
      <c r="A7" s="8" t="s">
        <v>214</v>
      </c>
      <c r="G7" s="13">
        <v>45000000000</v>
      </c>
      <c r="H7" s="13"/>
      <c r="I7" s="13">
        <v>45000000000</v>
      </c>
      <c r="J7" s="75">
        <v>411</v>
      </c>
    </row>
    <row r="8" spans="1:9" ht="16.5">
      <c r="A8" s="8" t="s">
        <v>215</v>
      </c>
      <c r="G8" s="10"/>
      <c r="H8" s="13"/>
      <c r="I8" s="10"/>
    </row>
    <row r="9" spans="1:9" ht="16.5">
      <c r="A9" s="8" t="s">
        <v>216</v>
      </c>
      <c r="G9" s="13"/>
      <c r="H9" s="13"/>
      <c r="I9" s="13"/>
    </row>
    <row r="10" spans="1:9" ht="16.5">
      <c r="A10" s="8" t="s">
        <v>217</v>
      </c>
      <c r="G10" s="13"/>
      <c r="H10" s="13"/>
      <c r="I10" s="13"/>
    </row>
    <row r="11" spans="1:9" ht="16.5">
      <c r="A11" s="8" t="s">
        <v>218</v>
      </c>
      <c r="G11" s="58"/>
      <c r="H11" s="13"/>
      <c r="I11" s="10"/>
    </row>
    <row r="12" spans="1:11" ht="16.5">
      <c r="A12" s="8" t="s">
        <v>219</v>
      </c>
      <c r="G12" s="13"/>
      <c r="H12" s="13"/>
      <c r="I12" s="13"/>
      <c r="K12" s="64"/>
    </row>
    <row r="13" spans="1:9" ht="16.5">
      <c r="A13" s="8" t="s">
        <v>220</v>
      </c>
      <c r="G13" s="13"/>
      <c r="H13" s="13"/>
      <c r="I13" s="13"/>
    </row>
    <row r="14" spans="1:9" ht="16.5">
      <c r="A14" s="8" t="s">
        <v>221</v>
      </c>
      <c r="G14" s="9" t="s">
        <v>140</v>
      </c>
      <c r="I14" s="9" t="s">
        <v>54</v>
      </c>
    </row>
    <row r="15" spans="1:9" ht="16.5">
      <c r="A15" s="8" t="s">
        <v>222</v>
      </c>
      <c r="G15" s="13">
        <v>4500000</v>
      </c>
      <c r="H15" s="13"/>
      <c r="I15" s="13">
        <v>4500000</v>
      </c>
    </row>
    <row r="16" spans="1:9" ht="16.5">
      <c r="A16" s="8" t="s">
        <v>223</v>
      </c>
      <c r="G16" s="13"/>
      <c r="H16" s="13"/>
      <c r="I16" s="13"/>
    </row>
    <row r="17" spans="1:9" ht="16.5">
      <c r="A17" s="8" t="s">
        <v>224</v>
      </c>
      <c r="G17" s="13">
        <v>4500000</v>
      </c>
      <c r="H17" s="13"/>
      <c r="I17" s="13">
        <v>4500000</v>
      </c>
    </row>
    <row r="18" spans="1:9" ht="16.5">
      <c r="A18" s="8" t="s">
        <v>225</v>
      </c>
      <c r="G18" s="13" t="s">
        <v>57</v>
      </c>
      <c r="H18" s="13"/>
      <c r="I18" s="13" t="s">
        <v>57</v>
      </c>
    </row>
    <row r="19" spans="1:9" ht="16.5">
      <c r="A19" s="8" t="s">
        <v>226</v>
      </c>
      <c r="G19" s="13" t="s">
        <v>57</v>
      </c>
      <c r="H19" s="13"/>
      <c r="I19" s="13" t="s">
        <v>57</v>
      </c>
    </row>
    <row r="20" spans="1:9" ht="16.5">
      <c r="A20" s="8" t="s">
        <v>227</v>
      </c>
      <c r="G20" s="13" t="s">
        <v>57</v>
      </c>
      <c r="H20" s="13"/>
      <c r="I20" s="13" t="s">
        <v>57</v>
      </c>
    </row>
    <row r="21" spans="1:9" ht="16.5">
      <c r="A21" s="8" t="s">
        <v>228</v>
      </c>
      <c r="G21" s="13" t="s">
        <v>57</v>
      </c>
      <c r="H21" s="13"/>
      <c r="I21" s="13" t="s">
        <v>57</v>
      </c>
    </row>
    <row r="22" spans="1:9" ht="16.5">
      <c r="A22" s="8" t="s">
        <v>229</v>
      </c>
      <c r="G22" s="17"/>
      <c r="H22" s="13"/>
      <c r="I22" s="17"/>
    </row>
    <row r="23" spans="1:9" ht="16.5">
      <c r="A23" s="8" t="s">
        <v>230</v>
      </c>
      <c r="G23" s="13">
        <v>4500000</v>
      </c>
      <c r="H23" s="13"/>
      <c r="I23" s="13">
        <v>4500000</v>
      </c>
    </row>
    <row r="24" spans="1:9" ht="16.5">
      <c r="A24" s="8" t="s">
        <v>231</v>
      </c>
      <c r="G24" s="13" t="s">
        <v>57</v>
      </c>
      <c r="H24" s="13"/>
      <c r="I24" s="13" t="s">
        <v>57</v>
      </c>
    </row>
    <row r="25" spans="7:9" ht="16.5">
      <c r="G25" s="13"/>
      <c r="H25" s="13"/>
      <c r="I25" s="13"/>
    </row>
    <row r="26" spans="1:9" ht="16.5">
      <c r="A26" s="8" t="s">
        <v>232</v>
      </c>
      <c r="G26" s="17">
        <v>10000</v>
      </c>
      <c r="H26" s="17"/>
      <c r="I26" s="17">
        <v>10000</v>
      </c>
    </row>
    <row r="27" spans="7:9" ht="16.5">
      <c r="G27" s="14"/>
      <c r="H27" s="14"/>
      <c r="I27" s="14"/>
    </row>
    <row r="28" spans="1:9" ht="16.5">
      <c r="A28" s="8" t="s">
        <v>233</v>
      </c>
      <c r="G28" s="13" t="s">
        <v>57</v>
      </c>
      <c r="H28" s="13"/>
      <c r="I28" s="13" t="s">
        <v>57</v>
      </c>
    </row>
    <row r="29" spans="1:13" ht="16.5">
      <c r="A29" s="8" t="s">
        <v>234</v>
      </c>
      <c r="G29" s="54">
        <v>2610752844</v>
      </c>
      <c r="H29" s="17"/>
      <c r="I29" s="54">
        <v>2138540310</v>
      </c>
      <c r="J29" s="75">
        <v>418</v>
      </c>
      <c r="M29" s="46"/>
    </row>
    <row r="30" spans="1:13" ht="16.5">
      <c r="A30" s="8" t="s">
        <v>320</v>
      </c>
      <c r="G30" s="17">
        <v>501950233</v>
      </c>
      <c r="H30" s="17"/>
      <c r="I30" s="13">
        <v>-166368568</v>
      </c>
      <c r="J30" s="75">
        <v>322</v>
      </c>
      <c r="M30" s="46"/>
    </row>
    <row r="31" spans="7:9" ht="16.5">
      <c r="G31" s="13"/>
      <c r="H31" s="13"/>
      <c r="I31" s="13" t="s">
        <v>57</v>
      </c>
    </row>
    <row r="33" ht="16.5">
      <c r="A33" s="8" t="s">
        <v>235</v>
      </c>
    </row>
    <row r="34" ht="16.5">
      <c r="A34" s="8" t="s">
        <v>236</v>
      </c>
    </row>
    <row r="35" ht="16.5">
      <c r="A35" s="8" t="s">
        <v>237</v>
      </c>
    </row>
    <row r="36" ht="16.5">
      <c r="A36" s="8" t="s">
        <v>237</v>
      </c>
    </row>
    <row r="37" ht="16.5">
      <c r="A37" s="8" t="s">
        <v>238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5" width="9.140625" style="8" customWidth="1"/>
    <col min="6" max="6" width="7.421875" style="8" customWidth="1"/>
    <col min="7" max="7" width="7.8515625" style="8" customWidth="1"/>
    <col min="8" max="8" width="15.28125" style="8" customWidth="1"/>
    <col min="9" max="9" width="5.140625" style="8" customWidth="1"/>
    <col min="10" max="10" width="14.57421875" style="8" customWidth="1"/>
    <col min="11" max="11" width="9.140625" style="190" customWidth="1"/>
    <col min="12" max="12" width="9.140625" style="8" customWidth="1"/>
  </cols>
  <sheetData>
    <row r="1" spans="1:11" ht="17.25">
      <c r="A1" s="8" t="s">
        <v>583</v>
      </c>
      <c r="H1" s="9" t="s">
        <v>12</v>
      </c>
      <c r="J1" s="9" t="s">
        <v>54</v>
      </c>
      <c r="K1" s="190" t="s">
        <v>9</v>
      </c>
    </row>
    <row r="2" spans="1:10" ht="17.25">
      <c r="A2" s="8" t="s">
        <v>239</v>
      </c>
      <c r="H2" s="9" t="s">
        <v>57</v>
      </c>
      <c r="J2" s="9" t="s">
        <v>57</v>
      </c>
    </row>
    <row r="3" spans="1:10" ht="17.25">
      <c r="A3" s="8" t="s">
        <v>240</v>
      </c>
      <c r="H3" s="9" t="s">
        <v>57</v>
      </c>
      <c r="J3" s="9" t="s">
        <v>57</v>
      </c>
    </row>
    <row r="4" spans="1:10" ht="17.25">
      <c r="A4" s="8" t="s">
        <v>241</v>
      </c>
      <c r="H4" s="9" t="s">
        <v>57</v>
      </c>
      <c r="J4" s="9" t="s">
        <v>57</v>
      </c>
    </row>
    <row r="7" ht="17.25">
      <c r="A7" s="53" t="s">
        <v>242</v>
      </c>
    </row>
    <row r="8" spans="1:7" ht="17.25">
      <c r="A8" s="53" t="s">
        <v>243</v>
      </c>
      <c r="G8" s="8" t="s">
        <v>244</v>
      </c>
    </row>
    <row r="9" spans="8:10" ht="17.25">
      <c r="H9" s="9" t="s">
        <v>12</v>
      </c>
      <c r="J9" s="9" t="s">
        <v>7</v>
      </c>
    </row>
    <row r="10" spans="1:12" ht="15.75">
      <c r="A10" s="88" t="s">
        <v>584</v>
      </c>
      <c r="B10" s="88"/>
      <c r="C10" s="88"/>
      <c r="D10" s="88"/>
      <c r="E10" s="88"/>
      <c r="F10" s="88"/>
      <c r="G10" s="88"/>
      <c r="H10" s="92"/>
      <c r="I10" s="92"/>
      <c r="J10" s="92"/>
      <c r="K10" s="85"/>
      <c r="L10" s="88"/>
    </row>
    <row r="11" spans="1:10" ht="17.25">
      <c r="A11" s="8" t="s">
        <v>245</v>
      </c>
      <c r="H11" s="10"/>
      <c r="I11" s="10"/>
      <c r="J11" s="10"/>
    </row>
    <row r="12" spans="1:10" ht="17.25">
      <c r="A12" s="8" t="s">
        <v>246</v>
      </c>
      <c r="H12" s="69"/>
      <c r="I12" s="10"/>
      <c r="J12" s="10"/>
    </row>
    <row r="13" spans="1:10" ht="17.25">
      <c r="A13" s="8" t="s">
        <v>247</v>
      </c>
      <c r="H13" s="72"/>
      <c r="I13" s="10"/>
      <c r="J13" s="13"/>
    </row>
    <row r="14" spans="1:10" ht="17.25">
      <c r="A14" s="8" t="s">
        <v>248</v>
      </c>
      <c r="H14" s="70">
        <v>16229375221</v>
      </c>
      <c r="J14" s="70">
        <v>17825452154</v>
      </c>
    </row>
    <row r="15" spans="1:10" ht="17.25">
      <c r="A15" s="8" t="s">
        <v>249</v>
      </c>
      <c r="H15" s="71"/>
      <c r="I15" s="10"/>
      <c r="J15" s="13"/>
    </row>
    <row r="16" spans="1:10" ht="17.25">
      <c r="A16" s="8" t="s">
        <v>250</v>
      </c>
      <c r="H16" s="72"/>
      <c r="I16" s="10"/>
      <c r="J16" s="56"/>
    </row>
    <row r="17" spans="1:10" ht="17.25">
      <c r="A17" s="8" t="s">
        <v>251</v>
      </c>
      <c r="H17" s="10"/>
      <c r="I17" s="10"/>
      <c r="J17" s="10"/>
    </row>
    <row r="18" spans="3:11" ht="17.25">
      <c r="C18" s="53" t="s">
        <v>159</v>
      </c>
      <c r="H18" s="54">
        <v>16229375221</v>
      </c>
      <c r="I18" s="54"/>
      <c r="J18" s="54">
        <v>17825452154</v>
      </c>
      <c r="K18" s="189" t="s">
        <v>340</v>
      </c>
    </row>
    <row r="19" spans="1:10" ht="17.25">
      <c r="A19" s="8" t="s">
        <v>252</v>
      </c>
      <c r="H19" s="10"/>
      <c r="I19" s="10"/>
      <c r="J19" s="10"/>
    </row>
    <row r="20" spans="1:12" ht="16.5">
      <c r="A20" s="88" t="s">
        <v>585</v>
      </c>
      <c r="B20" s="88"/>
      <c r="C20" s="88"/>
      <c r="D20" s="88"/>
      <c r="E20" s="88"/>
      <c r="F20" s="88"/>
      <c r="G20" s="88"/>
      <c r="H20" s="9" t="s">
        <v>12</v>
      </c>
      <c r="J20" s="9" t="s">
        <v>7</v>
      </c>
      <c r="K20" s="189"/>
      <c r="L20" s="88"/>
    </row>
    <row r="21" spans="1:10" ht="17.25">
      <c r="A21" s="8" t="s">
        <v>253</v>
      </c>
      <c r="H21" s="13"/>
      <c r="I21" s="10"/>
      <c r="J21" s="10"/>
    </row>
    <row r="22" spans="1:10" ht="17.25">
      <c r="A22" s="8" t="s">
        <v>254</v>
      </c>
      <c r="H22" s="13"/>
      <c r="I22" s="10"/>
      <c r="J22" s="56"/>
    </row>
    <row r="23" spans="1:10" ht="17.25">
      <c r="A23" s="8" t="s">
        <v>255</v>
      </c>
      <c r="H23" s="13"/>
      <c r="I23" s="10"/>
      <c r="J23" s="56"/>
    </row>
    <row r="24" spans="1:11" ht="17.25">
      <c r="A24" s="8" t="s">
        <v>256</v>
      </c>
      <c r="H24" s="13">
        <v>348711088</v>
      </c>
      <c r="I24" s="10"/>
      <c r="J24" s="13">
        <v>243505700</v>
      </c>
      <c r="K24" s="190" t="s">
        <v>342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74"/>
  <sheetViews>
    <sheetView zoomScalePageLayoutView="0" workbookViewId="0" topLeftCell="A19">
      <selection activeCell="A19" sqref="A1:IV16384"/>
    </sheetView>
  </sheetViews>
  <sheetFormatPr defaultColWidth="9.140625" defaultRowHeight="15"/>
  <cols>
    <col min="1" max="1" width="9.140625" style="8" customWidth="1"/>
    <col min="2" max="2" width="32.00390625" style="8" customWidth="1"/>
    <col min="3" max="3" width="13.8515625" style="8" hidden="1" customWidth="1"/>
    <col min="4" max="4" width="15.57421875" style="8" hidden="1" customWidth="1"/>
    <col min="5" max="5" width="12.28125" style="8" hidden="1" customWidth="1"/>
    <col min="6" max="6" width="9.28125" style="8" customWidth="1"/>
    <col min="7" max="7" width="11.00390625" style="8" hidden="1" customWidth="1"/>
    <col min="8" max="8" width="16.28125" style="8" customWidth="1"/>
    <col min="9" max="9" width="2.28125" style="8" customWidth="1"/>
    <col min="10" max="10" width="16.57421875" style="8" customWidth="1"/>
    <col min="11" max="11" width="9.140625" style="190" customWidth="1"/>
    <col min="12" max="12" width="5.421875" style="8" customWidth="1"/>
    <col min="13" max="13" width="15.57421875" style="96" customWidth="1"/>
    <col min="14" max="14" width="14.7109375" style="68" customWidth="1"/>
    <col min="15" max="15" width="16.28125" style="0" customWidth="1"/>
    <col min="16" max="16" width="14.57421875" style="0" customWidth="1"/>
  </cols>
  <sheetData>
    <row r="1" spans="1:10" ht="17.25">
      <c r="A1" s="88" t="s">
        <v>586</v>
      </c>
      <c r="B1" s="53"/>
      <c r="C1" s="53"/>
      <c r="H1" s="9" t="s">
        <v>12</v>
      </c>
      <c r="I1" s="18"/>
      <c r="J1" s="65" t="s">
        <v>13</v>
      </c>
    </row>
    <row r="2" spans="1:10" ht="17.25">
      <c r="A2" s="78" t="s">
        <v>587</v>
      </c>
      <c r="H2" s="13"/>
      <c r="I2" s="13"/>
      <c r="J2" s="13"/>
    </row>
    <row r="3" spans="1:10" ht="17.25">
      <c r="A3" s="78" t="s">
        <v>588</v>
      </c>
      <c r="H3" s="13">
        <v>12972215338</v>
      </c>
      <c r="J3" s="13">
        <v>14330609084</v>
      </c>
    </row>
    <row r="4" spans="1:10" ht="17.25">
      <c r="A4" s="78" t="s">
        <v>589</v>
      </c>
      <c r="H4" s="13"/>
      <c r="I4" s="13"/>
      <c r="J4" s="13"/>
    </row>
    <row r="5" spans="1:10" ht="17.25">
      <c r="A5" s="78" t="s">
        <v>590</v>
      </c>
      <c r="H5" s="13"/>
      <c r="I5" s="13"/>
      <c r="J5" s="13"/>
    </row>
    <row r="6" spans="1:10" ht="17.25">
      <c r="A6" s="78" t="s">
        <v>591</v>
      </c>
      <c r="H6" s="13"/>
      <c r="I6" s="13"/>
      <c r="J6" s="13"/>
    </row>
    <row r="7" spans="1:10" ht="17.25">
      <c r="A7" s="78" t="s">
        <v>592</v>
      </c>
      <c r="H7" s="13"/>
      <c r="I7" s="13"/>
      <c r="J7" s="13"/>
    </row>
    <row r="8" spans="1:10" ht="17.25">
      <c r="A8" s="78" t="s">
        <v>593</v>
      </c>
      <c r="H8" s="13"/>
      <c r="I8" s="13"/>
      <c r="J8" s="13"/>
    </row>
    <row r="9" spans="4:11" ht="17.25">
      <c r="D9" s="53" t="s">
        <v>56</v>
      </c>
      <c r="H9" s="17">
        <v>12972215338</v>
      </c>
      <c r="I9" s="17"/>
      <c r="J9" s="17">
        <v>14330609084</v>
      </c>
      <c r="K9" s="191" t="s">
        <v>350</v>
      </c>
    </row>
    <row r="10" spans="1:10" ht="17.25">
      <c r="A10" s="88"/>
      <c r="B10" s="88"/>
      <c r="C10" s="88"/>
      <c r="D10" s="88"/>
      <c r="E10" s="88"/>
      <c r="H10" s="18"/>
      <c r="I10" s="18"/>
      <c r="J10" s="18"/>
    </row>
    <row r="11" spans="1:10" ht="17.25">
      <c r="A11" s="88" t="s">
        <v>594</v>
      </c>
      <c r="B11" s="88"/>
      <c r="C11" s="88"/>
      <c r="D11" s="88"/>
      <c r="E11" s="88"/>
      <c r="H11" s="9" t="s">
        <v>12</v>
      </c>
      <c r="I11" s="18"/>
      <c r="J11" s="65" t="s">
        <v>13</v>
      </c>
    </row>
    <row r="12" spans="1:10" ht="17.25">
      <c r="A12" s="8" t="s">
        <v>257</v>
      </c>
      <c r="H12" s="13">
        <v>93725514</v>
      </c>
      <c r="I12" s="13"/>
      <c r="J12" s="13">
        <v>204909818</v>
      </c>
    </row>
    <row r="13" spans="1:10" ht="17.25">
      <c r="A13" s="8" t="s">
        <v>595</v>
      </c>
      <c r="H13" s="13">
        <v>0</v>
      </c>
      <c r="I13" s="13"/>
      <c r="J13" s="13">
        <v>0</v>
      </c>
    </row>
    <row r="14" spans="1:10" ht="17.25">
      <c r="A14" s="8" t="s">
        <v>258</v>
      </c>
      <c r="H14" s="13">
        <v>62294879</v>
      </c>
      <c r="I14" s="13"/>
      <c r="J14" s="13">
        <v>256190226</v>
      </c>
    </row>
    <row r="15" spans="1:10" ht="17.25">
      <c r="A15" s="8" t="s">
        <v>596</v>
      </c>
      <c r="H15" s="13">
        <v>0</v>
      </c>
      <c r="I15" s="13"/>
      <c r="J15" s="13">
        <v>0</v>
      </c>
    </row>
    <row r="16" spans="1:10" ht="17.25">
      <c r="A16" s="8" t="s">
        <v>259</v>
      </c>
      <c r="H16" s="13">
        <v>0</v>
      </c>
      <c r="I16" s="13"/>
      <c r="J16" s="13">
        <v>0</v>
      </c>
    </row>
    <row r="17" spans="1:10" ht="17.25">
      <c r="A17" s="8" t="s">
        <v>597</v>
      </c>
      <c r="H17" s="13">
        <v>0</v>
      </c>
      <c r="I17" s="13"/>
      <c r="J17" s="13">
        <v>0</v>
      </c>
    </row>
    <row r="18" spans="1:10" ht="17.25">
      <c r="A18" s="8" t="s">
        <v>260</v>
      </c>
      <c r="H18" s="13">
        <v>0</v>
      </c>
      <c r="I18" s="13"/>
      <c r="J18" s="13">
        <v>0</v>
      </c>
    </row>
    <row r="19" spans="4:11" ht="17.25">
      <c r="D19" s="53" t="s">
        <v>56</v>
      </c>
      <c r="H19" s="17">
        <v>156020393</v>
      </c>
      <c r="I19" s="17"/>
      <c r="J19" s="17">
        <v>461100044</v>
      </c>
      <c r="K19" s="191" t="s">
        <v>355</v>
      </c>
    </row>
    <row r="20" spans="4:10" ht="17.25">
      <c r="D20" s="53"/>
      <c r="H20" s="17"/>
      <c r="I20" s="17"/>
      <c r="J20" s="17"/>
    </row>
    <row r="21" spans="8:10" ht="17.25">
      <c r="H21" s="18"/>
      <c r="I21" s="18"/>
      <c r="J21" s="18"/>
    </row>
    <row r="22" spans="1:10" ht="17.25">
      <c r="A22" s="88" t="s">
        <v>598</v>
      </c>
      <c r="B22" s="88"/>
      <c r="C22" s="88"/>
      <c r="H22" s="9" t="s">
        <v>12</v>
      </c>
      <c r="I22" s="18"/>
      <c r="J22" s="65" t="s">
        <v>13</v>
      </c>
    </row>
    <row r="23" spans="1:10" ht="17.25">
      <c r="A23" s="8" t="s">
        <v>261</v>
      </c>
      <c r="H23" s="13">
        <v>347280725</v>
      </c>
      <c r="J23" s="13">
        <v>1674601191</v>
      </c>
    </row>
    <row r="24" spans="1:10" ht="17.25">
      <c r="A24" s="8" t="s">
        <v>262</v>
      </c>
      <c r="H24" s="11">
        <v>0</v>
      </c>
      <c r="I24" s="13"/>
      <c r="J24" s="13">
        <v>0</v>
      </c>
    </row>
    <row r="25" spans="1:10" ht="17.25">
      <c r="A25" s="8" t="s">
        <v>599</v>
      </c>
      <c r="H25" s="11">
        <v>0</v>
      </c>
      <c r="I25" s="13"/>
      <c r="J25" s="13">
        <v>0</v>
      </c>
    </row>
    <row r="26" spans="1:10" ht="17.25">
      <c r="A26" s="8" t="s">
        <v>600</v>
      </c>
      <c r="H26" s="11">
        <v>0</v>
      </c>
      <c r="I26" s="13"/>
      <c r="J26" s="13">
        <v>0</v>
      </c>
    </row>
    <row r="27" spans="1:10" ht="17.25">
      <c r="A27" s="8" t="s">
        <v>601</v>
      </c>
      <c r="H27" s="11">
        <v>0</v>
      </c>
      <c r="I27" s="13"/>
      <c r="J27" s="13">
        <v>0</v>
      </c>
    </row>
    <row r="28" spans="1:10" ht="17.25">
      <c r="A28" s="8" t="s">
        <v>263</v>
      </c>
      <c r="H28" s="11">
        <v>0</v>
      </c>
      <c r="I28" s="13"/>
      <c r="J28" s="13">
        <v>10386195</v>
      </c>
    </row>
    <row r="29" spans="1:10" ht="17.25">
      <c r="A29" s="78" t="s">
        <v>602</v>
      </c>
      <c r="H29" s="11">
        <v>0</v>
      </c>
      <c r="I29" s="13"/>
      <c r="J29" s="13">
        <v>0</v>
      </c>
    </row>
    <row r="30" spans="4:11" ht="17.25">
      <c r="D30" s="53" t="s">
        <v>56</v>
      </c>
      <c r="H30" s="83">
        <v>347280725</v>
      </c>
      <c r="I30" s="17"/>
      <c r="J30" s="17">
        <v>1684987386</v>
      </c>
      <c r="K30" s="190" t="s">
        <v>357</v>
      </c>
    </row>
    <row r="33" spans="1:10" ht="17.25">
      <c r="A33" s="88" t="s">
        <v>603</v>
      </c>
      <c r="B33" s="88"/>
      <c r="C33" s="88"/>
      <c r="H33" s="9" t="s">
        <v>12</v>
      </c>
      <c r="I33" s="18"/>
      <c r="J33" s="65" t="s">
        <v>13</v>
      </c>
    </row>
    <row r="34" spans="1:11" ht="16.5">
      <c r="A34" s="78" t="s">
        <v>604</v>
      </c>
      <c r="H34" s="13">
        <v>0</v>
      </c>
      <c r="I34" s="13"/>
      <c r="J34" s="13">
        <v>0</v>
      </c>
      <c r="K34" s="191"/>
    </row>
    <row r="35" spans="1:11" ht="16.5">
      <c r="A35" s="78" t="s">
        <v>605</v>
      </c>
      <c r="H35" s="13">
        <v>0</v>
      </c>
      <c r="I35" s="13"/>
      <c r="J35" s="13">
        <v>0</v>
      </c>
      <c r="K35" s="191"/>
    </row>
    <row r="36" spans="1:11" ht="16.5">
      <c r="A36" s="78" t="s">
        <v>606</v>
      </c>
      <c r="H36" s="13">
        <v>0</v>
      </c>
      <c r="I36" s="13"/>
      <c r="J36" s="13">
        <v>0</v>
      </c>
      <c r="K36" s="191"/>
    </row>
    <row r="37" spans="1:11" ht="16.5">
      <c r="A37" s="78" t="s">
        <v>607</v>
      </c>
      <c r="H37" s="13">
        <v>0</v>
      </c>
      <c r="J37" s="13">
        <v>7922645</v>
      </c>
      <c r="K37" s="191"/>
    </row>
    <row r="38" spans="4:11" ht="17.25">
      <c r="D38" s="53" t="s">
        <v>56</v>
      </c>
      <c r="H38" s="57">
        <v>0</v>
      </c>
      <c r="I38" s="57"/>
      <c r="J38" s="57">
        <v>7922645</v>
      </c>
      <c r="K38" s="191" t="s">
        <v>367</v>
      </c>
    </row>
    <row r="39" spans="4:10" ht="17.25">
      <c r="D39" s="53"/>
      <c r="H39" s="93"/>
      <c r="I39" s="93"/>
      <c r="J39" s="93"/>
    </row>
    <row r="40" spans="1:10" ht="17.25">
      <c r="A40" s="88" t="s">
        <v>608</v>
      </c>
      <c r="B40" s="88"/>
      <c r="H40" s="9" t="s">
        <v>12</v>
      </c>
      <c r="I40" s="18"/>
      <c r="J40" s="65" t="s">
        <v>13</v>
      </c>
    </row>
    <row r="41" spans="1:10" ht="17.25">
      <c r="A41" s="78" t="s">
        <v>609</v>
      </c>
      <c r="H41" s="69">
        <v>0</v>
      </c>
      <c r="I41" s="69"/>
      <c r="J41" s="69"/>
    </row>
    <row r="42" spans="1:10" ht="17.25">
      <c r="A42" s="78" t="s">
        <v>610</v>
      </c>
      <c r="H42" s="69">
        <v>0</v>
      </c>
      <c r="I42" s="69"/>
      <c r="J42" s="69"/>
    </row>
    <row r="43" spans="1:10" ht="17.25">
      <c r="A43" s="78" t="s">
        <v>611</v>
      </c>
      <c r="H43" s="69">
        <v>0</v>
      </c>
      <c r="I43" s="69"/>
      <c r="J43" s="69"/>
    </row>
    <row r="44" spans="1:10" ht="17.25">
      <c r="A44" s="78" t="s">
        <v>612</v>
      </c>
      <c r="F44" s="69"/>
      <c r="G44" s="69" t="s">
        <v>368</v>
      </c>
      <c r="H44" s="69"/>
      <c r="I44" s="69"/>
      <c r="J44" s="69">
        <v>0</v>
      </c>
    </row>
    <row r="45" spans="4:10" ht="17.25">
      <c r="D45" s="53" t="s">
        <v>56</v>
      </c>
      <c r="H45" s="107">
        <v>0</v>
      </c>
      <c r="I45" s="107"/>
      <c r="J45" s="107">
        <v>0</v>
      </c>
    </row>
    <row r="47" spans="1:15" ht="17.25">
      <c r="A47" s="86" t="s">
        <v>613</v>
      </c>
      <c r="H47" s="65" t="s">
        <v>12</v>
      </c>
      <c r="I47" s="18"/>
      <c r="J47" s="65" t="s">
        <v>13</v>
      </c>
      <c r="M47" s="273"/>
      <c r="N47" s="273"/>
      <c r="O47" s="170"/>
    </row>
    <row r="48" spans="1:15" ht="24" customHeight="1">
      <c r="A48" s="252" t="s">
        <v>644</v>
      </c>
      <c r="B48" s="252"/>
      <c r="C48" s="252"/>
      <c r="D48" s="252"/>
      <c r="E48" s="252"/>
      <c r="F48" s="252"/>
      <c r="G48" s="252"/>
      <c r="H48" s="168">
        <v>1183318495</v>
      </c>
      <c r="J48" s="168">
        <v>344478472</v>
      </c>
      <c r="K48" s="190" t="s">
        <v>845</v>
      </c>
      <c r="M48" s="171"/>
      <c r="N48" s="172"/>
      <c r="O48" s="172"/>
    </row>
    <row r="49" spans="1:16" ht="17.25">
      <c r="A49" s="78"/>
      <c r="D49" s="53" t="s">
        <v>56</v>
      </c>
      <c r="H49" s="93"/>
      <c r="I49" s="106"/>
      <c r="M49" s="171"/>
      <c r="N49" s="172"/>
      <c r="O49" s="172"/>
      <c r="P49" s="169"/>
    </row>
    <row r="50" ht="17.25">
      <c r="O50" s="68"/>
    </row>
    <row r="51" spans="1:15" ht="17.25">
      <c r="A51" s="252"/>
      <c r="B51" s="252"/>
      <c r="C51" s="252"/>
      <c r="D51" s="252"/>
      <c r="E51" s="252"/>
      <c r="F51" s="252"/>
      <c r="G51" s="252"/>
      <c r="O51" s="68"/>
    </row>
    <row r="52" spans="1:15" ht="17.25">
      <c r="A52" s="78" t="s">
        <v>645</v>
      </c>
      <c r="G52" s="77"/>
      <c r="H52" s="173">
        <v>1413409232</v>
      </c>
      <c r="J52" s="173">
        <v>1609237712</v>
      </c>
      <c r="K52" s="190" t="s">
        <v>846</v>
      </c>
      <c r="O52" s="68"/>
    </row>
    <row r="53" spans="4:17" ht="17.25">
      <c r="D53" s="53" t="s">
        <v>56</v>
      </c>
      <c r="H53" s="93"/>
      <c r="I53" s="106"/>
      <c r="J53" s="106"/>
      <c r="Q53" s="68"/>
    </row>
    <row r="55" ht="17.25">
      <c r="A55" s="78" t="s">
        <v>614</v>
      </c>
    </row>
    <row r="56" spans="1:4" ht="17.25">
      <c r="A56" s="87" t="s">
        <v>615</v>
      </c>
      <c r="B56" s="6"/>
      <c r="C56" s="6"/>
      <c r="D56" s="6"/>
    </row>
    <row r="57" spans="1:4" ht="17.25">
      <c r="A57" s="87" t="s">
        <v>616</v>
      </c>
      <c r="B57" s="6"/>
      <c r="C57" s="6"/>
      <c r="D57" s="6"/>
    </row>
    <row r="58" spans="1:4" ht="17.25">
      <c r="A58" s="87" t="s">
        <v>617</v>
      </c>
      <c r="B58" s="6"/>
      <c r="C58" s="6"/>
      <c r="D58" s="6"/>
    </row>
    <row r="61" spans="13:14" ht="17.25">
      <c r="M61" s="274"/>
      <c r="N61" s="274"/>
    </row>
    <row r="62" spans="1:10" ht="17.25">
      <c r="A62" s="88" t="s">
        <v>618</v>
      </c>
      <c r="B62" s="88"/>
      <c r="C62" s="88"/>
      <c r="D62" s="88"/>
      <c r="E62" s="88"/>
      <c r="H62" s="9" t="s">
        <v>12</v>
      </c>
      <c r="J62" s="9" t="s">
        <v>13</v>
      </c>
    </row>
    <row r="63" spans="1:16" ht="17.25">
      <c r="A63" s="8" t="s">
        <v>283</v>
      </c>
      <c r="C63" s="10"/>
      <c r="D63" s="10"/>
      <c r="E63" s="10"/>
      <c r="F63" s="10"/>
      <c r="G63" s="10"/>
      <c r="H63" s="13">
        <v>8209431795</v>
      </c>
      <c r="J63" s="13">
        <v>8214686068</v>
      </c>
      <c r="O63" s="169"/>
      <c r="P63" s="169"/>
    </row>
    <row r="64" spans="1:16" ht="17.25">
      <c r="A64" s="8" t="s">
        <v>284</v>
      </c>
      <c r="C64" s="10"/>
      <c r="D64" s="10"/>
      <c r="E64" s="10"/>
      <c r="F64" s="10"/>
      <c r="G64" s="10"/>
      <c r="H64" s="13">
        <v>2515334522</v>
      </c>
      <c r="J64" s="13">
        <v>2016305142</v>
      </c>
      <c r="O64" s="169"/>
      <c r="P64" s="169"/>
    </row>
    <row r="65" spans="1:16" ht="17.25">
      <c r="A65" s="8" t="s">
        <v>285</v>
      </c>
      <c r="C65" s="10"/>
      <c r="D65" s="10"/>
      <c r="E65" s="10"/>
      <c r="F65" s="10"/>
      <c r="G65" s="10"/>
      <c r="H65" s="13">
        <v>919235931</v>
      </c>
      <c r="J65" s="13">
        <v>926536397</v>
      </c>
      <c r="O65" s="169"/>
      <c r="P65" s="169"/>
    </row>
    <row r="66" spans="1:16" ht="17.25">
      <c r="A66" s="8" t="s">
        <v>286</v>
      </c>
      <c r="C66" s="10"/>
      <c r="D66" s="10"/>
      <c r="E66" s="10"/>
      <c r="F66" s="10"/>
      <c r="G66" s="10"/>
      <c r="H66" s="13">
        <v>724770286</v>
      </c>
      <c r="J66" s="13">
        <v>998797054</v>
      </c>
      <c r="O66" s="169"/>
      <c r="P66" s="169"/>
    </row>
    <row r="67" spans="1:16" ht="17.25">
      <c r="A67" s="8" t="s">
        <v>287</v>
      </c>
      <c r="C67" s="10"/>
      <c r="D67" s="10"/>
      <c r="E67" s="10"/>
      <c r="F67" s="10"/>
      <c r="G67" s="10"/>
      <c r="H67" s="13">
        <v>1863392107</v>
      </c>
      <c r="J67" s="13">
        <v>1382052363</v>
      </c>
      <c r="O67" s="169"/>
      <c r="P67" s="169"/>
    </row>
    <row r="68" spans="3:16" ht="17.25">
      <c r="C68" s="54"/>
      <c r="D68" s="54"/>
      <c r="E68" s="54"/>
      <c r="F68" s="54"/>
      <c r="G68" s="54"/>
      <c r="H68" s="17">
        <v>14232164641</v>
      </c>
      <c r="I68" s="17"/>
      <c r="J68" s="17">
        <v>13538377024</v>
      </c>
      <c r="M68" s="168"/>
      <c r="N68" s="168"/>
      <c r="O68" s="168"/>
      <c r="P68" s="168"/>
    </row>
    <row r="69" spans="10:13" ht="17.25">
      <c r="J69" s="4"/>
      <c r="M69" s="168"/>
    </row>
    <row r="71" ht="17.25">
      <c r="C71" s="18"/>
    </row>
    <row r="73" ht="17.25">
      <c r="C73" s="18"/>
    </row>
    <row r="74" ht="17.25">
      <c r="D74" s="18"/>
    </row>
  </sheetData>
  <sheetProtection/>
  <mergeCells count="4">
    <mergeCell ref="A48:G48"/>
    <mergeCell ref="A51:G51"/>
    <mergeCell ref="M47:N47"/>
    <mergeCell ref="M61:N61"/>
  </mergeCells>
  <conditionalFormatting sqref="A43">
    <cfRule type="cellIs" priority="1" dxfId="1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"/>
    </sheetView>
  </sheetViews>
  <sheetFormatPr defaultColWidth="9.140625" defaultRowHeight="15"/>
  <cols>
    <col min="1" max="6" width="9.140625" style="8" customWidth="1"/>
    <col min="7" max="7" width="4.00390625" style="8" customWidth="1"/>
    <col min="8" max="8" width="16.8515625" style="8" customWidth="1"/>
    <col min="9" max="9" width="2.57421875" style="8" customWidth="1"/>
    <col min="10" max="10" width="14.7109375" style="8" customWidth="1"/>
    <col min="11" max="11" width="10.28125" style="75" customWidth="1"/>
    <col min="12" max="17" width="9.140625" style="8" customWidth="1"/>
  </cols>
  <sheetData>
    <row r="1" spans="1:10" ht="16.5">
      <c r="A1" s="88" t="s">
        <v>619</v>
      </c>
      <c r="B1" s="88"/>
      <c r="C1" s="88"/>
      <c r="D1" s="88"/>
      <c r="E1" s="88"/>
      <c r="H1" s="9" t="s">
        <v>12</v>
      </c>
      <c r="J1" s="9" t="s">
        <v>13</v>
      </c>
    </row>
    <row r="2" ht="16.5">
      <c r="A2" s="8" t="s">
        <v>264</v>
      </c>
    </row>
    <row r="3" spans="1:10" ht="16.5">
      <c r="A3" s="8" t="s">
        <v>265</v>
      </c>
      <c r="H3" s="56">
        <v>12796489</v>
      </c>
      <c r="I3" s="56"/>
      <c r="J3" s="56">
        <v>0</v>
      </c>
    </row>
    <row r="4" spans="1:10" ht="16.5">
      <c r="A4" s="8" t="s">
        <v>266</v>
      </c>
      <c r="H4" s="10"/>
      <c r="I4" s="10"/>
      <c r="J4" s="10"/>
    </row>
    <row r="5" spans="1:10" ht="16.5">
      <c r="A5" s="8" t="s">
        <v>267</v>
      </c>
      <c r="H5" s="56"/>
      <c r="I5" s="10"/>
      <c r="J5" s="56"/>
    </row>
    <row r="6" spans="1:10" ht="16.5">
      <c r="A6" s="8" t="s">
        <v>268</v>
      </c>
      <c r="H6" s="10"/>
      <c r="I6" s="10"/>
      <c r="J6" s="10"/>
    </row>
    <row r="7" spans="1:10" ht="16.5">
      <c r="A7" s="8" t="s">
        <v>269</v>
      </c>
      <c r="H7" s="10"/>
      <c r="I7" s="10"/>
      <c r="J7" s="10"/>
    </row>
    <row r="8" spans="1:11" ht="16.5">
      <c r="A8" s="8" t="s">
        <v>270</v>
      </c>
      <c r="H8" s="57">
        <v>12796489</v>
      </c>
      <c r="I8" s="10"/>
      <c r="J8" s="57">
        <v>0</v>
      </c>
      <c r="K8" s="75">
        <v>51</v>
      </c>
    </row>
    <row r="9" spans="1:10" ht="16.5">
      <c r="A9" s="88" t="s">
        <v>620</v>
      </c>
      <c r="B9" s="88"/>
      <c r="C9" s="88"/>
      <c r="D9" s="88"/>
      <c r="E9" s="88"/>
      <c r="H9" s="9" t="s">
        <v>12</v>
      </c>
      <c r="J9" s="9" t="s">
        <v>13</v>
      </c>
    </row>
    <row r="10" ht="16.5">
      <c r="A10" s="8" t="s">
        <v>271</v>
      </c>
    </row>
    <row r="11" spans="1:10" ht="16.5">
      <c r="A11" s="8" t="s">
        <v>272</v>
      </c>
      <c r="H11" s="9" t="s">
        <v>57</v>
      </c>
      <c r="J11" s="9" t="s">
        <v>57</v>
      </c>
    </row>
    <row r="12" ht="16.5">
      <c r="A12" s="8" t="s">
        <v>273</v>
      </c>
    </row>
    <row r="13" spans="1:10" ht="16.5">
      <c r="A13" s="8" t="s">
        <v>272</v>
      </c>
      <c r="H13" s="9" t="s">
        <v>57</v>
      </c>
      <c r="J13" s="9" t="s">
        <v>57</v>
      </c>
    </row>
    <row r="14" ht="16.5">
      <c r="A14" s="8" t="s">
        <v>274</v>
      </c>
    </row>
    <row r="15" spans="1:10" ht="16.5">
      <c r="A15" s="8" t="s">
        <v>275</v>
      </c>
      <c r="H15" s="9" t="s">
        <v>57</v>
      </c>
      <c r="J15" s="9" t="s">
        <v>57</v>
      </c>
    </row>
    <row r="16" ht="16.5">
      <c r="A16" s="8" t="s">
        <v>276</v>
      </c>
    </row>
    <row r="17" spans="1:10" ht="16.5">
      <c r="A17" s="8" t="s">
        <v>275</v>
      </c>
      <c r="H17" s="9" t="s">
        <v>57</v>
      </c>
      <c r="J17" s="9" t="s">
        <v>57</v>
      </c>
    </row>
    <row r="18" ht="16.5">
      <c r="A18" s="8" t="s">
        <v>277</v>
      </c>
    </row>
    <row r="19" ht="16.5">
      <c r="A19" s="8" t="s">
        <v>278</v>
      </c>
    </row>
    <row r="20" spans="1:10" ht="16.5">
      <c r="A20" s="8" t="s">
        <v>279</v>
      </c>
      <c r="H20" s="9" t="s">
        <v>57</v>
      </c>
      <c r="J20" s="9" t="s">
        <v>57</v>
      </c>
    </row>
    <row r="21" ht="16.5">
      <c r="A21" s="8" t="s">
        <v>280</v>
      </c>
    </row>
    <row r="22" ht="16.5">
      <c r="A22" s="8" t="s">
        <v>281</v>
      </c>
    </row>
    <row r="23" spans="1:10" ht="16.5">
      <c r="A23" s="8" t="s">
        <v>282</v>
      </c>
      <c r="H23" s="9" t="s">
        <v>57</v>
      </c>
      <c r="J23" s="9" t="s">
        <v>57</v>
      </c>
    </row>
    <row r="25" ht="17.25">
      <c r="A25" s="53" t="s">
        <v>288</v>
      </c>
    </row>
    <row r="26" spans="1:8" ht="17.25">
      <c r="A26" s="53" t="s">
        <v>289</v>
      </c>
      <c r="H26" s="8" t="s">
        <v>290</v>
      </c>
    </row>
    <row r="28" ht="16.5">
      <c r="A28" s="66"/>
    </row>
    <row r="29" spans="1:11" ht="16.5">
      <c r="A29" s="78" t="s">
        <v>621</v>
      </c>
      <c r="H29" s="9" t="s">
        <v>12</v>
      </c>
      <c r="J29" s="9" t="s">
        <v>13</v>
      </c>
      <c r="K29" s="144"/>
    </row>
    <row r="30" ht="16.5">
      <c r="K30" s="144"/>
    </row>
    <row r="31" spans="1:11" ht="16.5">
      <c r="A31" s="78" t="s">
        <v>622</v>
      </c>
      <c r="K31" s="144"/>
    </row>
    <row r="32" spans="1:11" ht="16.5">
      <c r="A32" s="78" t="s">
        <v>623</v>
      </c>
      <c r="H32" s="9"/>
      <c r="J32" s="9"/>
      <c r="K32" s="144"/>
    </row>
    <row r="33" spans="1:11" ht="16.5">
      <c r="A33" s="257" t="s">
        <v>624</v>
      </c>
      <c r="B33" s="257"/>
      <c r="C33" s="257"/>
      <c r="D33" s="257"/>
      <c r="E33" s="257"/>
      <c r="F33" s="257"/>
      <c r="G33" s="257"/>
      <c r="H33" s="9"/>
      <c r="J33" s="9"/>
      <c r="K33" s="144"/>
    </row>
    <row r="34" spans="1:11" ht="16.5">
      <c r="A34" s="87" t="s">
        <v>625</v>
      </c>
      <c r="B34" s="6"/>
      <c r="C34" s="6"/>
      <c r="D34" s="6"/>
      <c r="E34" s="6"/>
      <c r="F34" s="6"/>
      <c r="G34" s="6"/>
      <c r="K34" s="144"/>
    </row>
    <row r="35" spans="1:11" ht="16.5">
      <c r="A35" s="257" t="s">
        <v>626</v>
      </c>
      <c r="B35" s="257"/>
      <c r="C35" s="257"/>
      <c r="D35" s="257"/>
      <c r="E35" s="257"/>
      <c r="F35" s="6"/>
      <c r="G35" s="6"/>
      <c r="H35" s="9"/>
      <c r="J35" s="9"/>
      <c r="K35" s="144"/>
    </row>
    <row r="36" spans="1:11" ht="16.5">
      <c r="A36" s="6"/>
      <c r="B36" s="6"/>
      <c r="C36" s="6"/>
      <c r="D36" s="6"/>
      <c r="E36" s="6"/>
      <c r="F36" s="6"/>
      <c r="G36" s="6"/>
      <c r="K36" s="144"/>
    </row>
    <row r="37" spans="1:11" ht="16.5">
      <c r="A37" s="78" t="s">
        <v>627</v>
      </c>
      <c r="H37" s="9" t="s">
        <v>12</v>
      </c>
      <c r="J37" s="9" t="s">
        <v>13</v>
      </c>
      <c r="K37" s="144"/>
    </row>
    <row r="38" spans="8:11" ht="16.5">
      <c r="H38" s="9"/>
      <c r="J38" s="9"/>
      <c r="K38" s="144"/>
    </row>
    <row r="39" ht="16.5">
      <c r="K39" s="144"/>
    </row>
    <row r="40" spans="1:11" ht="16.5">
      <c r="A40" s="78" t="s">
        <v>628</v>
      </c>
      <c r="H40" s="9" t="s">
        <v>12</v>
      </c>
      <c r="J40" s="9" t="s">
        <v>13</v>
      </c>
      <c r="K40" s="144"/>
    </row>
    <row r="41" spans="1:11" ht="16.5">
      <c r="A41" s="257" t="s">
        <v>629</v>
      </c>
      <c r="B41" s="257"/>
      <c r="C41" s="257"/>
      <c r="D41" s="257"/>
      <c r="E41" s="257"/>
      <c r="F41" s="257"/>
      <c r="G41" s="6"/>
      <c r="H41" s="96"/>
      <c r="I41" s="96"/>
      <c r="J41" s="96">
        <v>5401307330</v>
      </c>
      <c r="K41" s="144"/>
    </row>
    <row r="42" spans="1:11" ht="16.5">
      <c r="A42" s="87" t="s">
        <v>630</v>
      </c>
      <c r="B42" s="6"/>
      <c r="C42" s="6"/>
      <c r="D42" s="6"/>
      <c r="E42" s="6"/>
      <c r="F42" s="6"/>
      <c r="G42" s="6"/>
      <c r="H42" s="96"/>
      <c r="I42" s="96"/>
      <c r="J42" s="96"/>
      <c r="K42" s="144"/>
    </row>
    <row r="43" spans="1:11" ht="16.5">
      <c r="A43" s="87" t="s">
        <v>631</v>
      </c>
      <c r="B43" s="6"/>
      <c r="C43" s="6"/>
      <c r="D43" s="6"/>
      <c r="E43" s="6"/>
      <c r="F43" s="6"/>
      <c r="G43" s="6"/>
      <c r="H43" s="101"/>
      <c r="I43" s="96"/>
      <c r="J43" s="101"/>
      <c r="K43" s="144"/>
    </row>
    <row r="44" spans="1:11" ht="16.5">
      <c r="A44" s="87" t="s">
        <v>632</v>
      </c>
      <c r="B44" s="6"/>
      <c r="C44" s="6"/>
      <c r="D44" s="6"/>
      <c r="E44" s="6"/>
      <c r="F44" s="6"/>
      <c r="G44" s="6"/>
      <c r="H44" s="96"/>
      <c r="I44" s="96"/>
      <c r="J44" s="96"/>
      <c r="K44" s="144"/>
    </row>
    <row r="45" spans="1:11" ht="16.5">
      <c r="A45" s="87" t="s">
        <v>633</v>
      </c>
      <c r="B45" s="6"/>
      <c r="C45" s="6"/>
      <c r="D45" s="6"/>
      <c r="E45" s="6"/>
      <c r="F45" s="6"/>
      <c r="G45" s="6"/>
      <c r="H45" s="96"/>
      <c r="I45" s="96"/>
      <c r="J45" s="96">
        <v>2000000000</v>
      </c>
      <c r="K45" s="144"/>
    </row>
    <row r="46" spans="1:11" ht="17.25">
      <c r="A46" s="87"/>
      <c r="B46" s="6"/>
      <c r="C46" s="6" t="s">
        <v>670</v>
      </c>
      <c r="D46" s="6"/>
      <c r="E46" s="6"/>
      <c r="F46" s="6"/>
      <c r="G46" s="6"/>
      <c r="H46" s="168">
        <v>0</v>
      </c>
      <c r="I46" s="168"/>
      <c r="J46" s="168">
        <v>7401307330</v>
      </c>
      <c r="K46" s="144"/>
    </row>
    <row r="47" ht="16.5">
      <c r="K47" s="144"/>
    </row>
    <row r="48" spans="1:11" ht="16.5">
      <c r="A48" s="252" t="s">
        <v>634</v>
      </c>
      <c r="B48" s="252"/>
      <c r="C48" s="252"/>
      <c r="D48" s="252"/>
      <c r="E48" s="252"/>
      <c r="F48" s="252"/>
      <c r="G48" s="252"/>
      <c r="H48" s="9" t="s">
        <v>12</v>
      </c>
      <c r="J48" s="9" t="s">
        <v>13</v>
      </c>
      <c r="K48" s="144"/>
    </row>
    <row r="49" spans="1:11" ht="16.5">
      <c r="A49" s="87" t="s">
        <v>635</v>
      </c>
      <c r="B49" s="6"/>
      <c r="C49" s="6"/>
      <c r="D49" s="6"/>
      <c r="E49" s="6"/>
      <c r="F49" s="6"/>
      <c r="H49" s="96">
        <v>2400000000</v>
      </c>
      <c r="I49" s="96"/>
      <c r="J49" s="96">
        <v>9320645335</v>
      </c>
      <c r="K49" s="144"/>
    </row>
    <row r="50" spans="1:11" ht="16.5">
      <c r="A50" s="87" t="s">
        <v>636</v>
      </c>
      <c r="B50" s="6"/>
      <c r="C50" s="6"/>
      <c r="D50" s="6"/>
      <c r="E50" s="6"/>
      <c r="F50" s="6"/>
      <c r="H50" s="96">
        <v>100000000</v>
      </c>
      <c r="J50" s="96">
        <v>2050000000</v>
      </c>
      <c r="K50" s="144"/>
    </row>
    <row r="51" spans="1:11" ht="17.25">
      <c r="A51" s="6"/>
      <c r="B51" s="6"/>
      <c r="C51" s="6" t="s">
        <v>670</v>
      </c>
      <c r="D51" s="6"/>
      <c r="E51" s="6"/>
      <c r="F51" s="6"/>
      <c r="H51" s="168">
        <v>2500000000</v>
      </c>
      <c r="I51" s="168"/>
      <c r="J51" s="168">
        <v>11370645335</v>
      </c>
      <c r="K51" s="144"/>
    </row>
    <row r="52" ht="16.5">
      <c r="K52" s="144"/>
    </row>
    <row r="53" spans="1:11" ht="17.25">
      <c r="A53" s="53" t="s">
        <v>291</v>
      </c>
      <c r="K53" s="144"/>
    </row>
    <row r="54" spans="1:11" ht="16.5">
      <c r="A54" s="8" t="s">
        <v>292</v>
      </c>
      <c r="K54" s="144"/>
    </row>
    <row r="55" spans="1:11" ht="16.5">
      <c r="A55" s="8" t="s">
        <v>293</v>
      </c>
      <c r="K55" s="144"/>
    </row>
    <row r="56" spans="1:11" ht="16.5">
      <c r="A56" s="8" t="s">
        <v>294</v>
      </c>
      <c r="K56" s="144"/>
    </row>
    <row r="57" spans="1:11" ht="16.5">
      <c r="A57" s="8" t="s">
        <v>295</v>
      </c>
      <c r="K57" s="144"/>
    </row>
    <row r="58" spans="1:11" ht="16.5">
      <c r="A58" s="8" t="s">
        <v>296</v>
      </c>
      <c r="K58" s="144"/>
    </row>
    <row r="59" spans="1:11" ht="16.5">
      <c r="A59" s="8" t="s">
        <v>297</v>
      </c>
      <c r="K59" s="144"/>
    </row>
    <row r="60" spans="1:11" ht="16.5">
      <c r="A60" s="8" t="s">
        <v>298</v>
      </c>
      <c r="K60" s="144"/>
    </row>
    <row r="61" spans="1:11" ht="16.5">
      <c r="A61" s="8" t="s">
        <v>299</v>
      </c>
      <c r="K61" s="144"/>
    </row>
    <row r="62" spans="1:11" ht="16.5">
      <c r="A62" s="8" t="s">
        <v>300</v>
      </c>
      <c r="K62" s="144"/>
    </row>
    <row r="63" ht="16.5">
      <c r="K63" s="144"/>
    </row>
    <row r="64" ht="16.5">
      <c r="K64" s="144"/>
    </row>
    <row r="65" spans="7:11" ht="16.5">
      <c r="G65" s="269" t="s">
        <v>697</v>
      </c>
      <c r="H65" s="269"/>
      <c r="I65" s="269"/>
      <c r="J65" s="269"/>
      <c r="K65" s="144"/>
    </row>
    <row r="66" spans="1:11" ht="16.5">
      <c r="A66" s="66" t="s">
        <v>301</v>
      </c>
      <c r="E66" s="8" t="s">
        <v>10</v>
      </c>
      <c r="H66" s="276" t="s">
        <v>11</v>
      </c>
      <c r="I66" s="276"/>
      <c r="K66" s="144"/>
    </row>
    <row r="67" ht="16.5">
      <c r="K67" s="144"/>
    </row>
    <row r="68" ht="16.5">
      <c r="K68" s="144"/>
    </row>
    <row r="69" ht="16.5">
      <c r="K69" s="144"/>
    </row>
    <row r="70" ht="16.5">
      <c r="K70" s="144"/>
    </row>
    <row r="71" spans="1:11" ht="21.75">
      <c r="A71" s="67" t="s">
        <v>309</v>
      </c>
      <c r="E71" s="67" t="s">
        <v>14</v>
      </c>
      <c r="H71" s="275" t="s">
        <v>308</v>
      </c>
      <c r="I71" s="275"/>
      <c r="J71" s="275"/>
      <c r="K71" s="144"/>
    </row>
    <row r="72" ht="16.5">
      <c r="K72" s="144"/>
    </row>
    <row r="73" ht="16.5">
      <c r="K73" s="144"/>
    </row>
  </sheetData>
  <sheetProtection/>
  <mergeCells count="7">
    <mergeCell ref="H71:J71"/>
    <mergeCell ref="A33:G33"/>
    <mergeCell ref="A35:E35"/>
    <mergeCell ref="A41:F41"/>
    <mergeCell ref="A48:G48"/>
    <mergeCell ref="G65:J65"/>
    <mergeCell ref="H66:I6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0.00390625" style="183" customWidth="1"/>
    <col min="2" max="2" width="5.140625" style="183" customWidth="1"/>
    <col min="3" max="3" width="10.8515625" style="183" customWidth="1"/>
    <col min="4" max="4" width="15.00390625" style="244" bestFit="1" customWidth="1"/>
    <col min="5" max="5" width="17.00390625" style="244" bestFit="1" customWidth="1"/>
    <col min="6" max="6" width="16.00390625" style="244" customWidth="1"/>
    <col min="7" max="7" width="15.421875" style="244" customWidth="1"/>
  </cols>
  <sheetData>
    <row r="1" spans="1:6" ht="15">
      <c r="A1" s="196" t="s">
        <v>4</v>
      </c>
      <c r="B1" s="197"/>
      <c r="C1" s="198"/>
      <c r="D1" s="202"/>
      <c r="E1" s="201" t="s">
        <v>918</v>
      </c>
      <c r="F1" s="200"/>
    </row>
    <row r="2" spans="1:6" ht="15">
      <c r="A2" s="203" t="s">
        <v>919</v>
      </c>
      <c r="B2" s="204"/>
      <c r="C2" s="198"/>
      <c r="D2" s="202"/>
      <c r="E2" s="206" t="s">
        <v>920</v>
      </c>
      <c r="F2" s="205"/>
    </row>
    <row r="3" spans="1:6" ht="15">
      <c r="A3" s="203" t="s">
        <v>5</v>
      </c>
      <c r="B3" s="199"/>
      <c r="C3" s="198"/>
      <c r="D3" s="202"/>
      <c r="E3" s="206" t="s">
        <v>921</v>
      </c>
      <c r="F3" s="205"/>
    </row>
    <row r="4" spans="1:7" ht="18">
      <c r="A4" s="249" t="s">
        <v>933</v>
      </c>
      <c r="B4" s="249"/>
      <c r="C4" s="249"/>
      <c r="D4" s="249"/>
      <c r="E4" s="249"/>
      <c r="F4" s="249"/>
      <c r="G4" s="249"/>
    </row>
    <row r="5" spans="1:7" ht="15">
      <c r="A5" s="250" t="s">
        <v>922</v>
      </c>
      <c r="B5" s="250"/>
      <c r="C5" s="250"/>
      <c r="D5" s="250"/>
      <c r="E5" s="250"/>
      <c r="F5" s="250"/>
      <c r="G5" s="250"/>
    </row>
    <row r="7" spans="1:7" ht="36">
      <c r="A7" s="225" t="s">
        <v>321</v>
      </c>
      <c r="B7" s="225" t="s">
        <v>699</v>
      </c>
      <c r="C7" s="225" t="s">
        <v>379</v>
      </c>
      <c r="D7" s="245" t="s">
        <v>835</v>
      </c>
      <c r="E7" s="245" t="s">
        <v>836</v>
      </c>
      <c r="F7" s="245" t="s">
        <v>837</v>
      </c>
      <c r="G7" s="245" t="s">
        <v>838</v>
      </c>
    </row>
    <row r="8" spans="1:7" ht="15">
      <c r="A8" s="223" t="s">
        <v>839</v>
      </c>
      <c r="B8" s="224" t="s">
        <v>340</v>
      </c>
      <c r="C8" s="224" t="s">
        <v>885</v>
      </c>
      <c r="D8" s="246">
        <v>16229375221</v>
      </c>
      <c r="E8" s="246">
        <v>17825452154</v>
      </c>
      <c r="F8" s="246">
        <v>55382297435</v>
      </c>
      <c r="G8" s="246">
        <v>52636786554</v>
      </c>
    </row>
    <row r="9" spans="1:7" ht="15">
      <c r="A9" s="182" t="s">
        <v>840</v>
      </c>
      <c r="B9" s="192" t="s">
        <v>342</v>
      </c>
      <c r="C9" s="192" t="s">
        <v>886</v>
      </c>
      <c r="D9" s="247">
        <v>348711088</v>
      </c>
      <c r="E9" s="247">
        <v>243505700</v>
      </c>
      <c r="F9" s="247">
        <v>1787292924</v>
      </c>
      <c r="G9" s="247">
        <v>256153637</v>
      </c>
    </row>
    <row r="10" spans="1:7" ht="15">
      <c r="A10" s="185" t="s">
        <v>841</v>
      </c>
      <c r="B10" s="192" t="s">
        <v>349</v>
      </c>
      <c r="C10" s="192"/>
      <c r="D10" s="248">
        <v>15880664133</v>
      </c>
      <c r="E10" s="248">
        <v>17581946454</v>
      </c>
      <c r="F10" s="248">
        <v>53595004511</v>
      </c>
      <c r="G10" s="248">
        <v>52380632917</v>
      </c>
    </row>
    <row r="11" spans="1:7" ht="15">
      <c r="A11" s="182" t="s">
        <v>331</v>
      </c>
      <c r="B11" s="192" t="s">
        <v>350</v>
      </c>
      <c r="C11" s="192" t="s">
        <v>887</v>
      </c>
      <c r="D11" s="247">
        <v>12972215338</v>
      </c>
      <c r="E11" s="247">
        <v>14330609084</v>
      </c>
      <c r="F11" s="247">
        <v>42592378434.34963</v>
      </c>
      <c r="G11" s="247">
        <v>42468846854</v>
      </c>
    </row>
    <row r="12" spans="1:7" ht="15">
      <c r="A12" s="185" t="s">
        <v>842</v>
      </c>
      <c r="B12" s="192" t="s">
        <v>352</v>
      </c>
      <c r="C12" s="192"/>
      <c r="D12" s="248">
        <v>2908448795</v>
      </c>
      <c r="E12" s="248">
        <v>3251337370</v>
      </c>
      <c r="F12" s="248">
        <v>11002626076.650368</v>
      </c>
      <c r="G12" s="248">
        <v>9911786063</v>
      </c>
    </row>
    <row r="13" spans="1:7" ht="15">
      <c r="A13" s="182" t="s">
        <v>843</v>
      </c>
      <c r="B13" s="192" t="s">
        <v>355</v>
      </c>
      <c r="C13" s="192" t="s">
        <v>888</v>
      </c>
      <c r="D13" s="247">
        <v>156020393</v>
      </c>
      <c r="E13" s="247">
        <v>461100044</v>
      </c>
      <c r="F13" s="247">
        <v>900673263</v>
      </c>
      <c r="G13" s="247">
        <v>1447117624</v>
      </c>
    </row>
    <row r="14" spans="1:7" ht="15">
      <c r="A14" s="182" t="s">
        <v>332</v>
      </c>
      <c r="B14" s="192" t="s">
        <v>357</v>
      </c>
      <c r="C14" s="192" t="s">
        <v>889</v>
      </c>
      <c r="D14" s="247">
        <v>347280725</v>
      </c>
      <c r="E14" s="247">
        <v>1684987386</v>
      </c>
      <c r="F14" s="247">
        <v>17643776</v>
      </c>
      <c r="G14" s="247">
        <v>3633486840</v>
      </c>
    </row>
    <row r="15" spans="1:7" ht="15">
      <c r="A15" s="182" t="s">
        <v>844</v>
      </c>
      <c r="B15" s="192" t="s">
        <v>359</v>
      </c>
      <c r="C15" s="193"/>
      <c r="D15" s="247">
        <v>347280725</v>
      </c>
      <c r="E15" s="247">
        <v>1674601191</v>
      </c>
      <c r="F15" s="247">
        <v>17643776</v>
      </c>
      <c r="G15" s="247">
        <v>3623100645</v>
      </c>
    </row>
    <row r="16" spans="1:7" ht="15">
      <c r="A16" s="182" t="s">
        <v>333</v>
      </c>
      <c r="B16" s="192" t="s">
        <v>845</v>
      </c>
      <c r="C16" s="192" t="s">
        <v>890</v>
      </c>
      <c r="D16" s="247">
        <v>1183318495</v>
      </c>
      <c r="E16" s="247">
        <v>344478472</v>
      </c>
      <c r="F16" s="247">
        <v>1886950611</v>
      </c>
      <c r="G16" s="247">
        <v>1408851328</v>
      </c>
    </row>
    <row r="17" spans="1:7" ht="15">
      <c r="A17" s="182" t="s">
        <v>334</v>
      </c>
      <c r="B17" s="192" t="s">
        <v>846</v>
      </c>
      <c r="C17" s="192" t="s">
        <v>891</v>
      </c>
      <c r="D17" s="247">
        <v>1413409232</v>
      </c>
      <c r="E17" s="247">
        <v>1609237712</v>
      </c>
      <c r="F17" s="247">
        <v>3962789840</v>
      </c>
      <c r="G17" s="247">
        <v>5066937247</v>
      </c>
    </row>
    <row r="18" spans="1:7" ht="15">
      <c r="A18" s="185" t="s">
        <v>847</v>
      </c>
      <c r="B18" s="192" t="s">
        <v>365</v>
      </c>
      <c r="C18" s="192"/>
      <c r="D18" s="248">
        <v>120460736</v>
      </c>
      <c r="E18" s="248">
        <v>73733844</v>
      </c>
      <c r="F18" s="248">
        <v>6035915112.650368</v>
      </c>
      <c r="G18" s="248">
        <v>1249628272</v>
      </c>
    </row>
    <row r="19" spans="1:7" ht="15">
      <c r="A19" s="182" t="s">
        <v>335</v>
      </c>
      <c r="B19" s="192" t="s">
        <v>367</v>
      </c>
      <c r="C19" s="192" t="s">
        <v>892</v>
      </c>
      <c r="D19" s="247">
        <v>0</v>
      </c>
      <c r="E19" s="247">
        <v>7922645</v>
      </c>
      <c r="F19" s="247">
        <v>319786</v>
      </c>
      <c r="G19" s="247">
        <v>114350122</v>
      </c>
    </row>
    <row r="20" spans="1:7" ht="15">
      <c r="A20" s="182" t="s">
        <v>336</v>
      </c>
      <c r="B20" s="192" t="s">
        <v>368</v>
      </c>
      <c r="C20" s="192"/>
      <c r="D20" s="247"/>
      <c r="E20" s="247">
        <v>0</v>
      </c>
      <c r="F20" s="247">
        <v>0</v>
      </c>
      <c r="G20" s="247">
        <v>19600000</v>
      </c>
    </row>
    <row r="21" spans="1:7" ht="15">
      <c r="A21" s="185" t="s">
        <v>848</v>
      </c>
      <c r="B21" s="192" t="s">
        <v>371</v>
      </c>
      <c r="C21" s="192"/>
      <c r="D21" s="248">
        <v>0</v>
      </c>
      <c r="E21" s="248">
        <v>7922645</v>
      </c>
      <c r="F21" s="248">
        <v>319786</v>
      </c>
      <c r="G21" s="248">
        <v>94750122</v>
      </c>
    </row>
    <row r="22" spans="1:7" ht="15">
      <c r="A22" s="185" t="s">
        <v>849</v>
      </c>
      <c r="B22" s="192" t="s">
        <v>373</v>
      </c>
      <c r="C22" s="192"/>
      <c r="D22" s="248">
        <v>120460736</v>
      </c>
      <c r="E22" s="248">
        <v>81656489</v>
      </c>
      <c r="F22" s="248">
        <v>6036234898.650368</v>
      </c>
      <c r="G22" s="248">
        <v>1344378394</v>
      </c>
    </row>
    <row r="23" spans="1:7" ht="15">
      <c r="A23" s="182" t="s">
        <v>850</v>
      </c>
      <c r="B23" s="192" t="s">
        <v>441</v>
      </c>
      <c r="C23" s="194" t="s">
        <v>893</v>
      </c>
      <c r="D23" s="247">
        <v>12796488.540000001</v>
      </c>
      <c r="E23" s="247"/>
      <c r="F23" s="247">
        <v>1206445313.54</v>
      </c>
      <c r="G23" s="247"/>
    </row>
    <row r="24" spans="1:7" ht="15">
      <c r="A24" s="182" t="s">
        <v>337</v>
      </c>
      <c r="B24" s="192" t="s">
        <v>442</v>
      </c>
      <c r="C24" s="192"/>
      <c r="D24" s="247"/>
      <c r="E24" s="247"/>
      <c r="F24" s="247"/>
      <c r="G24" s="247"/>
    </row>
    <row r="25" spans="1:7" ht="15">
      <c r="A25" s="185" t="s">
        <v>851</v>
      </c>
      <c r="B25" s="192" t="s">
        <v>375</v>
      </c>
      <c r="C25" s="192"/>
      <c r="D25" s="248">
        <v>107664247.46</v>
      </c>
      <c r="E25" s="248">
        <v>81656489</v>
      </c>
      <c r="F25" s="248">
        <v>4829789585.110368</v>
      </c>
      <c r="G25" s="248">
        <v>1344378394</v>
      </c>
    </row>
    <row r="26" spans="1:7" ht="15">
      <c r="A26" s="182" t="s">
        <v>852</v>
      </c>
      <c r="B26" s="192" t="s">
        <v>853</v>
      </c>
      <c r="C26" s="184"/>
      <c r="D26" s="247"/>
      <c r="E26" s="247"/>
      <c r="F26" s="247"/>
      <c r="G26" s="247"/>
    </row>
    <row r="27" spans="1:7" ht="15">
      <c r="A27" s="182" t="s">
        <v>854</v>
      </c>
      <c r="B27" s="192" t="s">
        <v>855</v>
      </c>
      <c r="C27" s="184"/>
      <c r="D27" s="247"/>
      <c r="E27" s="247"/>
      <c r="F27" s="247"/>
      <c r="G27" s="247"/>
    </row>
  </sheetData>
  <sheetProtection/>
  <mergeCells count="2">
    <mergeCell ref="A4:G4"/>
    <mergeCell ref="A5:G5"/>
  </mergeCells>
  <printOptions/>
  <pageMargins left="0.42" right="0.39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0.00390625" style="180" customWidth="1"/>
    <col min="2" max="2" width="10.00390625" style="180" customWidth="1"/>
    <col min="3" max="3" width="10.8515625" style="180" customWidth="1"/>
    <col min="4" max="4" width="15.8515625" style="234" customWidth="1"/>
    <col min="5" max="5" width="20.8515625" style="234" customWidth="1"/>
  </cols>
  <sheetData>
    <row r="1" spans="1:5" ht="15">
      <c r="A1" s="226" t="s">
        <v>4</v>
      </c>
      <c r="B1" s="227"/>
      <c r="C1" s="227"/>
      <c r="D1" s="209" t="s">
        <v>923</v>
      </c>
      <c r="E1" s="209"/>
    </row>
    <row r="2" spans="1:5" ht="15">
      <c r="A2" s="228" t="s">
        <v>302</v>
      </c>
      <c r="B2" s="227"/>
      <c r="C2" s="227"/>
      <c r="D2" s="210" t="s">
        <v>924</v>
      </c>
      <c r="E2" s="210"/>
    </row>
    <row r="3" spans="1:5" ht="15">
      <c r="A3" s="228" t="s">
        <v>5</v>
      </c>
      <c r="B3" s="227"/>
      <c r="C3" s="227"/>
      <c r="D3" s="210" t="s">
        <v>925</v>
      </c>
      <c r="E3" s="210"/>
    </row>
    <row r="4" spans="1:5" ht="15">
      <c r="A4" s="228" t="s">
        <v>6</v>
      </c>
      <c r="B4" s="227"/>
      <c r="C4" s="227"/>
      <c r="D4" s="235"/>
      <c r="E4" s="207"/>
    </row>
    <row r="5" spans="1:5" ht="15">
      <c r="A5" s="228"/>
      <c r="B5" s="227"/>
      <c r="C5" s="227"/>
      <c r="D5" s="235"/>
      <c r="E5" s="207"/>
    </row>
    <row r="6" spans="1:5" ht="19.5">
      <c r="A6" s="211" t="s">
        <v>934</v>
      </c>
      <c r="B6" s="211"/>
      <c r="C6" s="211"/>
      <c r="D6" s="236"/>
      <c r="E6" s="236"/>
    </row>
    <row r="7" spans="1:5" ht="15">
      <c r="A7" s="212" t="s">
        <v>926</v>
      </c>
      <c r="B7" s="213"/>
      <c r="C7" s="212"/>
      <c r="D7" s="237"/>
      <c r="E7" s="237"/>
    </row>
    <row r="8" spans="1:5" s="176" customFormat="1" ht="15">
      <c r="A8" s="208"/>
      <c r="B8" s="208"/>
      <c r="C8" s="208"/>
      <c r="D8" s="238"/>
      <c r="E8" s="238"/>
    </row>
    <row r="9" spans="1:5" ht="15">
      <c r="A9" s="222" t="s">
        <v>321</v>
      </c>
      <c r="B9" s="222" t="s">
        <v>699</v>
      </c>
      <c r="C9" s="222" t="s">
        <v>379</v>
      </c>
      <c r="D9" s="230" t="s">
        <v>700</v>
      </c>
      <c r="E9" s="230" t="s">
        <v>701</v>
      </c>
    </row>
    <row r="10" spans="1:5" ht="15">
      <c r="A10" s="221" t="s">
        <v>322</v>
      </c>
      <c r="B10" s="229"/>
      <c r="C10" s="229"/>
      <c r="D10" s="231" t="s">
        <v>702</v>
      </c>
      <c r="E10" s="231" t="s">
        <v>702</v>
      </c>
    </row>
    <row r="11" spans="1:5" ht="15">
      <c r="A11" s="181" t="s">
        <v>703</v>
      </c>
      <c r="B11" s="194" t="s">
        <v>704</v>
      </c>
      <c r="C11" s="194"/>
      <c r="D11" s="233">
        <v>40102049989</v>
      </c>
      <c r="E11" s="233">
        <v>41417324678</v>
      </c>
    </row>
    <row r="12" spans="1:5" ht="15">
      <c r="A12" s="181" t="s">
        <v>380</v>
      </c>
      <c r="B12" s="194" t="s">
        <v>705</v>
      </c>
      <c r="C12" s="194" t="s">
        <v>894</v>
      </c>
      <c r="D12" s="233">
        <v>11670048662</v>
      </c>
      <c r="E12" s="233">
        <v>9980714580</v>
      </c>
    </row>
    <row r="13" spans="1:5" ht="15">
      <c r="A13" s="179" t="s">
        <v>706</v>
      </c>
      <c r="B13" s="194" t="s">
        <v>671</v>
      </c>
      <c r="C13" s="194"/>
      <c r="D13" s="232">
        <v>2670048662</v>
      </c>
      <c r="E13" s="239">
        <v>4980714580</v>
      </c>
    </row>
    <row r="14" spans="1:5" ht="15">
      <c r="A14" s="179" t="s">
        <v>329</v>
      </c>
      <c r="B14" s="194" t="s">
        <v>672</v>
      </c>
      <c r="C14" s="194"/>
      <c r="D14" s="240">
        <v>9000000000</v>
      </c>
      <c r="E14" s="241">
        <v>5000000000</v>
      </c>
    </row>
    <row r="15" spans="1:5" ht="15">
      <c r="A15" s="181" t="s">
        <v>381</v>
      </c>
      <c r="B15" s="194" t="s">
        <v>707</v>
      </c>
      <c r="C15" s="195"/>
      <c r="D15" s="242">
        <v>0</v>
      </c>
      <c r="E15" s="243">
        <v>4000000000</v>
      </c>
    </row>
    <row r="16" spans="1:5" ht="15">
      <c r="A16" s="179" t="s">
        <v>382</v>
      </c>
      <c r="B16" s="194" t="s">
        <v>708</v>
      </c>
      <c r="C16" s="194"/>
      <c r="D16" s="240"/>
      <c r="E16" s="243"/>
    </row>
    <row r="17" spans="1:5" ht="15">
      <c r="A17" s="179" t="s">
        <v>709</v>
      </c>
      <c r="B17" s="194" t="s">
        <v>710</v>
      </c>
      <c r="C17" s="194"/>
      <c r="D17" s="240"/>
      <c r="E17" s="241"/>
    </row>
    <row r="18" spans="1:5" ht="15">
      <c r="A18" s="179" t="s">
        <v>383</v>
      </c>
      <c r="B18" s="194" t="s">
        <v>711</v>
      </c>
      <c r="C18" s="194" t="s">
        <v>895</v>
      </c>
      <c r="D18" s="240"/>
      <c r="E18" s="241">
        <v>4000000000</v>
      </c>
    </row>
    <row r="19" spans="1:5" ht="15">
      <c r="A19" s="181" t="s">
        <v>384</v>
      </c>
      <c r="B19" s="194" t="s">
        <v>712</v>
      </c>
      <c r="C19" s="194"/>
      <c r="D19" s="233">
        <v>14937318569</v>
      </c>
      <c r="E19" s="231">
        <v>12041624619</v>
      </c>
    </row>
    <row r="20" spans="1:5" ht="15">
      <c r="A20" s="179" t="s">
        <v>713</v>
      </c>
      <c r="B20" s="194" t="s">
        <v>673</v>
      </c>
      <c r="C20" s="194" t="s">
        <v>896</v>
      </c>
      <c r="D20" s="232">
        <v>13359737155</v>
      </c>
      <c r="E20" s="232">
        <v>11025010975</v>
      </c>
    </row>
    <row r="21" spans="1:5" ht="15">
      <c r="A21" s="179" t="s">
        <v>385</v>
      </c>
      <c r="B21" s="194" t="s">
        <v>714</v>
      </c>
      <c r="C21" s="194"/>
      <c r="D21" s="232">
        <v>17846814</v>
      </c>
      <c r="E21" s="232">
        <v>116589074</v>
      </c>
    </row>
    <row r="22" spans="1:5" ht="15">
      <c r="A22" s="179" t="s">
        <v>386</v>
      </c>
      <c r="B22" s="194" t="s">
        <v>674</v>
      </c>
      <c r="C22" s="194"/>
      <c r="D22" s="232"/>
      <c r="E22" s="232"/>
    </row>
    <row r="23" spans="1:5" ht="15">
      <c r="A23" s="179" t="s">
        <v>323</v>
      </c>
      <c r="B23" s="194" t="s">
        <v>715</v>
      </c>
      <c r="C23" s="194"/>
      <c r="D23" s="232"/>
      <c r="E23" s="232"/>
    </row>
    <row r="24" spans="1:5" ht="15">
      <c r="A24" s="179" t="s">
        <v>387</v>
      </c>
      <c r="B24" s="194" t="s">
        <v>716</v>
      </c>
      <c r="C24" s="194"/>
      <c r="D24" s="232"/>
      <c r="E24" s="232"/>
    </row>
    <row r="25" spans="1:5" ht="15">
      <c r="A25" s="179" t="s">
        <v>388</v>
      </c>
      <c r="B25" s="194" t="s">
        <v>717</v>
      </c>
      <c r="C25" s="194" t="s">
        <v>897</v>
      </c>
      <c r="D25" s="232">
        <v>1559734600</v>
      </c>
      <c r="E25" s="232">
        <v>900024570</v>
      </c>
    </row>
    <row r="26" spans="1:5" ht="15">
      <c r="A26" s="179" t="s">
        <v>718</v>
      </c>
      <c r="B26" s="194" t="s">
        <v>719</v>
      </c>
      <c r="C26" s="194"/>
      <c r="D26" s="232"/>
      <c r="E26" s="232"/>
    </row>
    <row r="27" spans="1:5" ht="15">
      <c r="A27" s="179" t="s">
        <v>720</v>
      </c>
      <c r="B27" s="194" t="s">
        <v>721</v>
      </c>
      <c r="C27" s="194"/>
      <c r="D27" s="232"/>
      <c r="E27" s="232"/>
    </row>
    <row r="28" spans="1:5" ht="15">
      <c r="A28" s="181" t="s">
        <v>389</v>
      </c>
      <c r="B28" s="194" t="s">
        <v>722</v>
      </c>
      <c r="C28" s="194" t="s">
        <v>898</v>
      </c>
      <c r="D28" s="233">
        <v>13277928288</v>
      </c>
      <c r="E28" s="233">
        <v>14474652419</v>
      </c>
    </row>
    <row r="29" spans="1:5" ht="15">
      <c r="A29" s="179" t="s">
        <v>324</v>
      </c>
      <c r="B29" s="194" t="s">
        <v>675</v>
      </c>
      <c r="C29" s="194"/>
      <c r="D29" s="232">
        <v>13277928288</v>
      </c>
      <c r="E29" s="232">
        <v>14474652419</v>
      </c>
    </row>
    <row r="30" spans="1:5" ht="15">
      <c r="A30" s="179" t="s">
        <v>723</v>
      </c>
      <c r="B30" s="194" t="s">
        <v>724</v>
      </c>
      <c r="C30" s="194"/>
      <c r="D30" s="232"/>
      <c r="E30" s="232"/>
    </row>
    <row r="31" spans="1:5" ht="15">
      <c r="A31" s="181" t="s">
        <v>725</v>
      </c>
      <c r="B31" s="194" t="s">
        <v>726</v>
      </c>
      <c r="C31" s="194"/>
      <c r="D31" s="233">
        <v>216754470</v>
      </c>
      <c r="E31" s="233">
        <v>920333060</v>
      </c>
    </row>
    <row r="32" spans="1:5" ht="15">
      <c r="A32" s="179" t="s">
        <v>727</v>
      </c>
      <c r="B32" s="194" t="s">
        <v>648</v>
      </c>
      <c r="C32" s="194" t="s">
        <v>899</v>
      </c>
      <c r="D32" s="232">
        <v>96689982</v>
      </c>
      <c r="E32" s="232">
        <v>84797829</v>
      </c>
    </row>
    <row r="33" spans="1:5" ht="15">
      <c r="A33" s="179" t="s">
        <v>325</v>
      </c>
      <c r="B33" s="194" t="s">
        <v>676</v>
      </c>
      <c r="C33" s="194"/>
      <c r="D33" s="232"/>
      <c r="E33" s="232"/>
    </row>
    <row r="34" spans="1:5" ht="15">
      <c r="A34" s="179" t="s">
        <v>390</v>
      </c>
      <c r="B34" s="194" t="s">
        <v>677</v>
      </c>
      <c r="C34" s="194" t="s">
        <v>900</v>
      </c>
      <c r="D34" s="232">
        <v>120064488</v>
      </c>
      <c r="E34" s="232">
        <v>835535231</v>
      </c>
    </row>
    <row r="35" spans="1:5" ht="15">
      <c r="A35" s="179" t="s">
        <v>391</v>
      </c>
      <c r="B35" s="194" t="s">
        <v>678</v>
      </c>
      <c r="C35" s="194"/>
      <c r="D35" s="232"/>
      <c r="E35" s="232"/>
    </row>
    <row r="36" spans="1:5" ht="15">
      <c r="A36" s="179" t="s">
        <v>392</v>
      </c>
      <c r="B36" s="194" t="s">
        <v>679</v>
      </c>
      <c r="C36" s="194"/>
      <c r="D36" s="232"/>
      <c r="E36" s="232"/>
    </row>
    <row r="37" spans="1:5" ht="15">
      <c r="A37" s="181" t="s">
        <v>728</v>
      </c>
      <c r="B37" s="194" t="s">
        <v>729</v>
      </c>
      <c r="C37" s="194"/>
      <c r="D37" s="233">
        <v>73764434956</v>
      </c>
      <c r="E37" s="233">
        <v>76786554477</v>
      </c>
    </row>
    <row r="38" spans="1:5" ht="15">
      <c r="A38" s="181" t="s">
        <v>730</v>
      </c>
      <c r="B38" s="194" t="s">
        <v>731</v>
      </c>
      <c r="C38" s="194"/>
      <c r="D38" s="233"/>
      <c r="E38" s="233"/>
    </row>
    <row r="39" spans="1:5" ht="15">
      <c r="A39" s="179" t="s">
        <v>326</v>
      </c>
      <c r="B39" s="194" t="s">
        <v>680</v>
      </c>
      <c r="C39" s="194"/>
      <c r="D39" s="232"/>
      <c r="E39" s="232"/>
    </row>
    <row r="40" spans="1:5" ht="15">
      <c r="A40" s="179" t="s">
        <v>393</v>
      </c>
      <c r="B40" s="194" t="s">
        <v>732</v>
      </c>
      <c r="C40" s="194"/>
      <c r="D40" s="232"/>
      <c r="E40" s="232"/>
    </row>
    <row r="41" spans="1:5" ht="15">
      <c r="A41" s="179" t="s">
        <v>394</v>
      </c>
      <c r="B41" s="194" t="s">
        <v>681</v>
      </c>
      <c r="C41" s="194"/>
      <c r="D41" s="232"/>
      <c r="E41" s="232"/>
    </row>
    <row r="42" spans="1:5" ht="15">
      <c r="A42" s="179" t="s">
        <v>395</v>
      </c>
      <c r="B42" s="194" t="s">
        <v>682</v>
      </c>
      <c r="C42" s="194"/>
      <c r="D42" s="232"/>
      <c r="E42" s="232"/>
    </row>
    <row r="43" spans="1:5" ht="15">
      <c r="A43" s="179" t="s">
        <v>396</v>
      </c>
      <c r="B43" s="194" t="s">
        <v>733</v>
      </c>
      <c r="C43" s="194"/>
      <c r="D43" s="232"/>
      <c r="E43" s="232"/>
    </row>
    <row r="44" spans="1:5" ht="15">
      <c r="A44" s="179" t="s">
        <v>397</v>
      </c>
      <c r="B44" s="194" t="s">
        <v>734</v>
      </c>
      <c r="C44" s="194"/>
      <c r="D44" s="232"/>
      <c r="E44" s="232"/>
    </row>
    <row r="45" spans="1:5" ht="15">
      <c r="A45" s="179" t="s">
        <v>735</v>
      </c>
      <c r="B45" s="194" t="s">
        <v>736</v>
      </c>
      <c r="C45" s="194"/>
      <c r="D45" s="232"/>
      <c r="E45" s="232"/>
    </row>
    <row r="46" spans="1:5" ht="15">
      <c r="A46" s="181" t="s">
        <v>737</v>
      </c>
      <c r="B46" s="194" t="s">
        <v>738</v>
      </c>
      <c r="C46" s="194"/>
      <c r="D46" s="233">
        <v>72052499030</v>
      </c>
      <c r="E46" s="233">
        <v>74399090884</v>
      </c>
    </row>
    <row r="47" spans="1:5" ht="15">
      <c r="A47" s="181" t="s">
        <v>398</v>
      </c>
      <c r="B47" s="194" t="s">
        <v>683</v>
      </c>
      <c r="C47" s="194" t="s">
        <v>901</v>
      </c>
      <c r="D47" s="233">
        <v>51751681564</v>
      </c>
      <c r="E47" s="233">
        <v>53679489963</v>
      </c>
    </row>
    <row r="48" spans="1:5" ht="15">
      <c r="A48" s="179" t="s">
        <v>739</v>
      </c>
      <c r="B48" s="194" t="s">
        <v>740</v>
      </c>
      <c r="C48" s="194" t="s">
        <v>902</v>
      </c>
      <c r="D48" s="232">
        <v>66328166008</v>
      </c>
      <c r="E48" s="232">
        <v>65932303918</v>
      </c>
    </row>
    <row r="49" spans="1:5" ht="15">
      <c r="A49" s="179" t="s">
        <v>741</v>
      </c>
      <c r="B49" s="194" t="s">
        <v>742</v>
      </c>
      <c r="C49" s="194" t="s">
        <v>903</v>
      </c>
      <c r="D49" s="232">
        <v>-14576484444</v>
      </c>
      <c r="E49" s="232">
        <v>-12252813955</v>
      </c>
    </row>
    <row r="50" spans="1:5" ht="15">
      <c r="A50" s="181" t="s">
        <v>399</v>
      </c>
      <c r="B50" s="194" t="s">
        <v>743</v>
      </c>
      <c r="C50" s="194"/>
      <c r="D50" s="233">
        <v>0</v>
      </c>
      <c r="E50" s="233">
        <v>0</v>
      </c>
    </row>
    <row r="51" spans="1:5" ht="15">
      <c r="A51" s="179" t="s">
        <v>739</v>
      </c>
      <c r="B51" s="194" t="s">
        <v>744</v>
      </c>
      <c r="C51" s="194"/>
      <c r="D51" s="232"/>
      <c r="E51" s="232"/>
    </row>
    <row r="52" spans="1:5" ht="15">
      <c r="A52" s="179" t="s">
        <v>741</v>
      </c>
      <c r="B52" s="194" t="s">
        <v>745</v>
      </c>
      <c r="C52" s="194"/>
      <c r="D52" s="232"/>
      <c r="E52" s="232"/>
    </row>
    <row r="53" spans="1:5" ht="15">
      <c r="A53" s="181" t="s">
        <v>400</v>
      </c>
      <c r="B53" s="194" t="s">
        <v>746</v>
      </c>
      <c r="C53" s="194" t="s">
        <v>904</v>
      </c>
      <c r="D53" s="233">
        <v>20300817466</v>
      </c>
      <c r="E53" s="233">
        <v>20719600921</v>
      </c>
    </row>
    <row r="54" spans="1:5" ht="15">
      <c r="A54" s="179" t="s">
        <v>739</v>
      </c>
      <c r="B54" s="194" t="s">
        <v>747</v>
      </c>
      <c r="C54" s="194" t="s">
        <v>905</v>
      </c>
      <c r="D54" s="232">
        <v>21965117967</v>
      </c>
      <c r="E54" s="232">
        <v>21965117967</v>
      </c>
    </row>
    <row r="55" spans="1:5" ht="15">
      <c r="A55" s="179" t="s">
        <v>741</v>
      </c>
      <c r="B55" s="194" t="s">
        <v>748</v>
      </c>
      <c r="C55" s="194" t="s">
        <v>906</v>
      </c>
      <c r="D55" s="232">
        <v>-1664300501</v>
      </c>
      <c r="E55" s="232">
        <v>-1245517046</v>
      </c>
    </row>
    <row r="56" spans="1:5" ht="15">
      <c r="A56" s="181" t="s">
        <v>401</v>
      </c>
      <c r="B56" s="194" t="s">
        <v>749</v>
      </c>
      <c r="C56" s="194"/>
      <c r="D56" s="233"/>
      <c r="E56" s="233"/>
    </row>
    <row r="57" spans="1:5" ht="15">
      <c r="A57" s="179" t="s">
        <v>739</v>
      </c>
      <c r="B57" s="194" t="s">
        <v>750</v>
      </c>
      <c r="C57" s="194"/>
      <c r="D57" s="232"/>
      <c r="E57" s="232"/>
    </row>
    <row r="58" spans="1:5" ht="15">
      <c r="A58" s="179" t="s">
        <v>741</v>
      </c>
      <c r="B58" s="194" t="s">
        <v>751</v>
      </c>
      <c r="C58" s="194"/>
      <c r="D58" s="232"/>
      <c r="E58" s="232"/>
    </row>
    <row r="59" spans="1:5" ht="15">
      <c r="A59" s="181" t="s">
        <v>752</v>
      </c>
      <c r="B59" s="194" t="s">
        <v>753</v>
      </c>
      <c r="C59" s="194"/>
      <c r="D59" s="233"/>
      <c r="E59" s="233"/>
    </row>
    <row r="60" spans="1:5" ht="15">
      <c r="A60" s="179" t="s">
        <v>754</v>
      </c>
      <c r="B60" s="194" t="s">
        <v>755</v>
      </c>
      <c r="C60" s="194"/>
      <c r="D60" s="232"/>
      <c r="E60" s="232"/>
    </row>
    <row r="61" spans="1:5" ht="15">
      <c r="A61" s="179" t="s">
        <v>402</v>
      </c>
      <c r="B61" s="194" t="s">
        <v>684</v>
      </c>
      <c r="C61" s="194"/>
      <c r="D61" s="232"/>
      <c r="E61" s="232"/>
    </row>
    <row r="62" spans="1:5" ht="15">
      <c r="A62" s="181" t="s">
        <v>403</v>
      </c>
      <c r="B62" s="194" t="s">
        <v>756</v>
      </c>
      <c r="C62" s="194"/>
      <c r="D62" s="233">
        <v>500000000</v>
      </c>
      <c r="E62" s="233">
        <v>500000000</v>
      </c>
    </row>
    <row r="63" spans="1:5" ht="15">
      <c r="A63" s="179" t="s">
        <v>757</v>
      </c>
      <c r="B63" s="194" t="s">
        <v>758</v>
      </c>
      <c r="C63" s="194"/>
      <c r="D63" s="232">
        <v>500000000</v>
      </c>
      <c r="E63" s="232">
        <v>500000000</v>
      </c>
    </row>
    <row r="64" spans="1:5" ht="15">
      <c r="A64" s="179" t="s">
        <v>759</v>
      </c>
      <c r="B64" s="194" t="s">
        <v>760</v>
      </c>
      <c r="C64" s="194"/>
      <c r="D64" s="232"/>
      <c r="E64" s="232"/>
    </row>
    <row r="65" spans="1:5" ht="15">
      <c r="A65" s="179" t="s">
        <v>404</v>
      </c>
      <c r="B65" s="194" t="s">
        <v>761</v>
      </c>
      <c r="C65" s="194"/>
      <c r="D65" s="232"/>
      <c r="E65" s="232"/>
    </row>
    <row r="66" spans="1:5" ht="15">
      <c r="A66" s="179" t="s">
        <v>762</v>
      </c>
      <c r="B66" s="194" t="s">
        <v>763</v>
      </c>
      <c r="C66" s="194"/>
      <c r="D66" s="232"/>
      <c r="E66" s="232"/>
    </row>
    <row r="67" spans="1:5" ht="15">
      <c r="A67" s="179" t="s">
        <v>405</v>
      </c>
      <c r="B67" s="194" t="s">
        <v>764</v>
      </c>
      <c r="C67" s="194"/>
      <c r="D67" s="232"/>
      <c r="E67" s="232"/>
    </row>
    <row r="68" spans="1:5" ht="15">
      <c r="A68" s="181" t="s">
        <v>406</v>
      </c>
      <c r="B68" s="194" t="s">
        <v>765</v>
      </c>
      <c r="C68" s="194"/>
      <c r="D68" s="233">
        <v>1211935926</v>
      </c>
      <c r="E68" s="233">
        <v>1887463593</v>
      </c>
    </row>
    <row r="69" spans="1:5" ht="15">
      <c r="A69" s="179" t="s">
        <v>327</v>
      </c>
      <c r="B69" s="194" t="s">
        <v>649</v>
      </c>
      <c r="C69" s="194" t="s">
        <v>907</v>
      </c>
      <c r="D69" s="232">
        <v>1211935926</v>
      </c>
      <c r="E69" s="232">
        <v>1887463593</v>
      </c>
    </row>
    <row r="70" spans="1:5" ht="15">
      <c r="A70" s="179" t="s">
        <v>330</v>
      </c>
      <c r="B70" s="194" t="s">
        <v>766</v>
      </c>
      <c r="C70" s="194"/>
      <c r="D70" s="232"/>
      <c r="E70" s="232"/>
    </row>
    <row r="71" spans="1:5" ht="15">
      <c r="A71" s="179" t="s">
        <v>407</v>
      </c>
      <c r="B71" s="194" t="s">
        <v>767</v>
      </c>
      <c r="C71" s="194"/>
      <c r="D71" s="232"/>
      <c r="E71" s="232"/>
    </row>
    <row r="72" spans="1:5" ht="15">
      <c r="A72" s="179" t="s">
        <v>408</v>
      </c>
      <c r="B72" s="194" t="s">
        <v>768</v>
      </c>
      <c r="C72" s="194"/>
      <c r="D72" s="232"/>
      <c r="E72" s="232"/>
    </row>
    <row r="73" spans="1:5" ht="15">
      <c r="A73" s="181" t="s">
        <v>769</v>
      </c>
      <c r="B73" s="194" t="s">
        <v>770</v>
      </c>
      <c r="C73" s="194"/>
      <c r="D73" s="233">
        <v>113866484945</v>
      </c>
      <c r="E73" s="233">
        <v>118203879155</v>
      </c>
    </row>
    <row r="74" spans="1:5" ht="15">
      <c r="A74" s="181" t="s">
        <v>771</v>
      </c>
      <c r="B74" s="194" t="s">
        <v>772</v>
      </c>
      <c r="C74" s="194"/>
      <c r="D74" s="233">
        <v>59558462684</v>
      </c>
      <c r="E74" s="233">
        <v>68007327678</v>
      </c>
    </row>
    <row r="75" spans="1:5" ht="15">
      <c r="A75" s="181" t="s">
        <v>409</v>
      </c>
      <c r="B75" s="194" t="s">
        <v>773</v>
      </c>
      <c r="C75" s="194"/>
      <c r="D75" s="233">
        <v>25274462684</v>
      </c>
      <c r="E75" s="233">
        <v>18364827678</v>
      </c>
    </row>
    <row r="76" spans="1:5" ht="15">
      <c r="A76" s="179" t="s">
        <v>410</v>
      </c>
      <c r="B76" s="194" t="s">
        <v>774</v>
      </c>
      <c r="C76" s="194" t="s">
        <v>908</v>
      </c>
      <c r="D76" s="232">
        <v>13823364659</v>
      </c>
      <c r="E76" s="232">
        <v>17140889051</v>
      </c>
    </row>
    <row r="77" spans="1:5" ht="15">
      <c r="A77" s="179" t="s">
        <v>411</v>
      </c>
      <c r="B77" s="194" t="s">
        <v>775</v>
      </c>
      <c r="C77" s="194"/>
      <c r="D77" s="232">
        <v>198317791</v>
      </c>
      <c r="E77" s="232">
        <v>388469610</v>
      </c>
    </row>
    <row r="78" spans="1:5" ht="15">
      <c r="A78" s="179" t="s">
        <v>776</v>
      </c>
      <c r="B78" s="194" t="s">
        <v>777</v>
      </c>
      <c r="C78" s="194" t="s">
        <v>909</v>
      </c>
      <c r="D78" s="232">
        <v>101282018</v>
      </c>
      <c r="E78" s="232">
        <v>204693631</v>
      </c>
    </row>
    <row r="79" spans="1:5" ht="15">
      <c r="A79" s="179" t="s">
        <v>412</v>
      </c>
      <c r="B79" s="194" t="s">
        <v>778</v>
      </c>
      <c r="C79" s="194"/>
      <c r="D79" s="232">
        <v>0</v>
      </c>
      <c r="E79" s="232">
        <v>467201916</v>
      </c>
    </row>
    <row r="80" spans="1:5" ht="15">
      <c r="A80" s="179" t="s">
        <v>413</v>
      </c>
      <c r="B80" s="194" t="s">
        <v>779</v>
      </c>
      <c r="C80" s="194" t="s">
        <v>910</v>
      </c>
      <c r="D80" s="232">
        <v>422974957</v>
      </c>
      <c r="E80" s="232">
        <v>157190000</v>
      </c>
    </row>
    <row r="81" spans="1:5" ht="15">
      <c r="A81" s="179" t="s">
        <v>414</v>
      </c>
      <c r="B81" s="194" t="s">
        <v>780</v>
      </c>
      <c r="C81" s="194"/>
      <c r="D81" s="232"/>
      <c r="E81" s="232"/>
    </row>
    <row r="82" spans="1:5" ht="15">
      <c r="A82" s="179" t="s">
        <v>415</v>
      </c>
      <c r="B82" s="194" t="s">
        <v>781</v>
      </c>
      <c r="C82" s="194"/>
      <c r="D82" s="232"/>
      <c r="E82" s="232"/>
    </row>
    <row r="83" spans="1:5" ht="15">
      <c r="A83" s="179" t="s">
        <v>782</v>
      </c>
      <c r="B83" s="194" t="s">
        <v>783</v>
      </c>
      <c r="C83" s="194"/>
      <c r="D83" s="232"/>
      <c r="E83" s="232"/>
    </row>
    <row r="84" spans="1:5" ht="15">
      <c r="A84" s="179" t="s">
        <v>416</v>
      </c>
      <c r="B84" s="194" t="s">
        <v>784</v>
      </c>
      <c r="C84" s="194" t="s">
        <v>911</v>
      </c>
      <c r="D84" s="232">
        <v>726573026</v>
      </c>
      <c r="E84" s="232">
        <v>172752038</v>
      </c>
    </row>
    <row r="85" spans="1:5" ht="15">
      <c r="A85" s="179" t="s">
        <v>417</v>
      </c>
      <c r="B85" s="194" t="s">
        <v>785</v>
      </c>
      <c r="C85" s="194" t="s">
        <v>912</v>
      </c>
      <c r="D85" s="232">
        <v>9500000000</v>
      </c>
      <c r="E85" s="232">
        <v>0</v>
      </c>
    </row>
    <row r="86" spans="1:5" ht="15">
      <c r="A86" s="179" t="s">
        <v>786</v>
      </c>
      <c r="B86" s="194" t="s">
        <v>787</v>
      </c>
      <c r="C86" s="194"/>
      <c r="D86" s="232"/>
      <c r="E86" s="232"/>
    </row>
    <row r="87" spans="1:5" ht="15">
      <c r="A87" s="179" t="s">
        <v>788</v>
      </c>
      <c r="B87" s="194" t="s">
        <v>789</v>
      </c>
      <c r="C87" s="194" t="s">
        <v>913</v>
      </c>
      <c r="D87" s="232">
        <v>501950233</v>
      </c>
      <c r="E87" s="232">
        <v>-166368568</v>
      </c>
    </row>
    <row r="88" spans="1:5" ht="15">
      <c r="A88" s="179" t="s">
        <v>418</v>
      </c>
      <c r="B88" s="194" t="s">
        <v>790</v>
      </c>
      <c r="C88" s="194"/>
      <c r="D88" s="232"/>
      <c r="E88" s="232"/>
    </row>
    <row r="89" spans="1:5" ht="15">
      <c r="A89" s="179" t="s">
        <v>791</v>
      </c>
      <c r="B89" s="194" t="s">
        <v>792</v>
      </c>
      <c r="C89" s="194"/>
      <c r="D89" s="232"/>
      <c r="E89" s="232"/>
    </row>
    <row r="90" spans="1:5" ht="15">
      <c r="A90" s="181" t="s">
        <v>419</v>
      </c>
      <c r="B90" s="194" t="s">
        <v>793</v>
      </c>
      <c r="C90" s="194"/>
      <c r="D90" s="233">
        <v>34284000000</v>
      </c>
      <c r="E90" s="233">
        <v>49642500000</v>
      </c>
    </row>
    <row r="91" spans="1:5" ht="15">
      <c r="A91" s="179" t="s">
        <v>794</v>
      </c>
      <c r="B91" s="194" t="s">
        <v>685</v>
      </c>
      <c r="C91" s="194"/>
      <c r="D91" s="232"/>
      <c r="E91" s="232"/>
    </row>
    <row r="92" spans="1:5" ht="15">
      <c r="A92" s="179" t="s">
        <v>420</v>
      </c>
      <c r="B92" s="194" t="s">
        <v>795</v>
      </c>
      <c r="C92" s="194"/>
      <c r="D92" s="232"/>
      <c r="E92" s="232"/>
    </row>
    <row r="93" spans="1:5" ht="15">
      <c r="A93" s="179" t="s">
        <v>421</v>
      </c>
      <c r="B93" s="194" t="s">
        <v>686</v>
      </c>
      <c r="C93" s="194"/>
      <c r="D93" s="232"/>
      <c r="E93" s="232"/>
    </row>
    <row r="94" spans="1:5" ht="15">
      <c r="A94" s="179" t="s">
        <v>422</v>
      </c>
      <c r="B94" s="194" t="s">
        <v>687</v>
      </c>
      <c r="C94" s="194"/>
      <c r="D94" s="232"/>
      <c r="E94" s="232"/>
    </row>
    <row r="95" spans="1:5" ht="15">
      <c r="A95" s="179" t="s">
        <v>423</v>
      </c>
      <c r="B95" s="194" t="s">
        <v>688</v>
      </c>
      <c r="C95" s="194"/>
      <c r="D95" s="232"/>
      <c r="E95" s="232"/>
    </row>
    <row r="96" spans="1:5" ht="15">
      <c r="A96" s="179" t="s">
        <v>796</v>
      </c>
      <c r="B96" s="194" t="s">
        <v>797</v>
      </c>
      <c r="C96" s="194"/>
      <c r="D96" s="232"/>
      <c r="E96" s="232"/>
    </row>
    <row r="97" spans="1:5" ht="15">
      <c r="A97" s="179" t="s">
        <v>424</v>
      </c>
      <c r="B97" s="194" t="s">
        <v>798</v>
      </c>
      <c r="C97" s="194" t="s">
        <v>914</v>
      </c>
      <c r="D97" s="232">
        <v>884000000</v>
      </c>
      <c r="E97" s="232">
        <v>962500000</v>
      </c>
    </row>
    <row r="98" spans="1:5" ht="15">
      <c r="A98" s="179" t="s">
        <v>799</v>
      </c>
      <c r="B98" s="194" t="s">
        <v>689</v>
      </c>
      <c r="C98" s="194" t="s">
        <v>915</v>
      </c>
      <c r="D98" s="232">
        <v>33400000000</v>
      </c>
      <c r="E98" s="232">
        <v>48680000000</v>
      </c>
    </row>
    <row r="99" spans="1:5" ht="15">
      <c r="A99" s="179" t="s">
        <v>425</v>
      </c>
      <c r="B99" s="194" t="s">
        <v>800</v>
      </c>
      <c r="C99" s="194"/>
      <c r="D99" s="232"/>
      <c r="E99" s="232"/>
    </row>
    <row r="100" spans="1:5" ht="15">
      <c r="A100" s="179" t="s">
        <v>426</v>
      </c>
      <c r="B100" s="194" t="s">
        <v>801</v>
      </c>
      <c r="C100" s="194"/>
      <c r="D100" s="232"/>
      <c r="E100" s="232"/>
    </row>
    <row r="101" spans="1:5" ht="15">
      <c r="A101" s="179" t="s">
        <v>802</v>
      </c>
      <c r="B101" s="194" t="s">
        <v>690</v>
      </c>
      <c r="C101" s="194"/>
      <c r="D101" s="232"/>
      <c r="E101" s="232"/>
    </row>
    <row r="102" spans="1:5" ht="15">
      <c r="A102" s="179" t="s">
        <v>803</v>
      </c>
      <c r="B102" s="194" t="s">
        <v>804</v>
      </c>
      <c r="C102" s="194"/>
      <c r="D102" s="232"/>
      <c r="E102" s="232"/>
    </row>
    <row r="103" spans="1:5" ht="15">
      <c r="A103" s="179" t="s">
        <v>427</v>
      </c>
      <c r="B103" s="194" t="s">
        <v>805</v>
      </c>
      <c r="C103" s="194"/>
      <c r="D103" s="232"/>
      <c r="E103" s="232"/>
    </row>
    <row r="104" spans="1:5" ht="15">
      <c r="A104" s="181" t="s">
        <v>806</v>
      </c>
      <c r="B104" s="194" t="s">
        <v>807</v>
      </c>
      <c r="C104" s="194" t="s">
        <v>916</v>
      </c>
      <c r="D104" s="233">
        <v>54308022261</v>
      </c>
      <c r="E104" s="233">
        <v>50196551477</v>
      </c>
    </row>
    <row r="105" spans="1:5" ht="15">
      <c r="A105" s="181" t="s">
        <v>428</v>
      </c>
      <c r="B105" s="194" t="s">
        <v>808</v>
      </c>
      <c r="C105" s="195"/>
      <c r="D105" s="233">
        <v>54308022261</v>
      </c>
      <c r="E105" s="233">
        <v>50196551477</v>
      </c>
    </row>
    <row r="106" spans="1:5" ht="15">
      <c r="A106" s="179" t="s">
        <v>429</v>
      </c>
      <c r="B106" s="194" t="s">
        <v>691</v>
      </c>
      <c r="C106" s="194" t="s">
        <v>917</v>
      </c>
      <c r="D106" s="232">
        <v>45000000000</v>
      </c>
      <c r="E106" s="232">
        <v>45000000000</v>
      </c>
    </row>
    <row r="107" spans="1:5" ht="15">
      <c r="A107" s="179" t="s">
        <v>809</v>
      </c>
      <c r="B107" s="194" t="s">
        <v>430</v>
      </c>
      <c r="C107" s="194"/>
      <c r="D107" s="232">
        <v>45000000000</v>
      </c>
      <c r="E107" s="232">
        <v>45000000000</v>
      </c>
    </row>
    <row r="108" spans="1:5" ht="15">
      <c r="A108" s="179" t="s">
        <v>810</v>
      </c>
      <c r="B108" s="194" t="s">
        <v>431</v>
      </c>
      <c r="C108" s="194"/>
      <c r="D108" s="232"/>
      <c r="E108" s="232"/>
    </row>
    <row r="109" spans="1:5" ht="15">
      <c r="A109" s="179" t="s">
        <v>328</v>
      </c>
      <c r="B109" s="194" t="s">
        <v>811</v>
      </c>
      <c r="C109" s="194"/>
      <c r="D109" s="232">
        <v>2205500000</v>
      </c>
      <c r="E109" s="232">
        <v>2205500000</v>
      </c>
    </row>
    <row r="110" spans="1:5" ht="15">
      <c r="A110" s="179" t="s">
        <v>812</v>
      </c>
      <c r="B110" s="194" t="s">
        <v>813</v>
      </c>
      <c r="C110" s="194"/>
      <c r="D110" s="232"/>
      <c r="E110" s="232"/>
    </row>
    <row r="111" spans="1:5" ht="15">
      <c r="A111" s="179" t="s">
        <v>814</v>
      </c>
      <c r="B111" s="194" t="s">
        <v>692</v>
      </c>
      <c r="C111" s="194"/>
      <c r="D111" s="232"/>
      <c r="E111" s="232"/>
    </row>
    <row r="112" spans="1:5" ht="15">
      <c r="A112" s="179" t="s">
        <v>815</v>
      </c>
      <c r="B112" s="194" t="s">
        <v>816</v>
      </c>
      <c r="C112" s="194"/>
      <c r="D112" s="232"/>
      <c r="E112" s="232"/>
    </row>
    <row r="113" spans="1:5" ht="15">
      <c r="A113" s="179" t="s">
        <v>432</v>
      </c>
      <c r="B113" s="194" t="s">
        <v>817</v>
      </c>
      <c r="C113" s="194"/>
      <c r="D113" s="232"/>
      <c r="E113" s="232"/>
    </row>
    <row r="114" spans="1:5" ht="15">
      <c r="A114" s="179" t="s">
        <v>433</v>
      </c>
      <c r="B114" s="194" t="s">
        <v>818</v>
      </c>
      <c r="C114" s="194"/>
      <c r="D114" s="232"/>
      <c r="E114" s="232"/>
    </row>
    <row r="115" spans="1:5" ht="15">
      <c r="A115" s="179" t="s">
        <v>434</v>
      </c>
      <c r="B115" s="194" t="s">
        <v>819</v>
      </c>
      <c r="C115" s="194" t="s">
        <v>913</v>
      </c>
      <c r="D115" s="232">
        <v>2610752844</v>
      </c>
      <c r="E115" s="232">
        <v>2138540310</v>
      </c>
    </row>
    <row r="116" spans="1:5" ht="15">
      <c r="A116" s="179" t="s">
        <v>820</v>
      </c>
      <c r="B116" s="194" t="s">
        <v>821</v>
      </c>
      <c r="C116" s="194"/>
      <c r="D116" s="232"/>
      <c r="E116" s="232"/>
    </row>
    <row r="117" spans="1:5" ht="15">
      <c r="A117" s="179" t="s">
        <v>435</v>
      </c>
      <c r="B117" s="194" t="s">
        <v>822</v>
      </c>
      <c r="C117" s="194"/>
      <c r="D117" s="232"/>
      <c r="E117" s="232"/>
    </row>
    <row r="118" spans="1:5" ht="15">
      <c r="A118" s="179" t="s">
        <v>436</v>
      </c>
      <c r="B118" s="194" t="s">
        <v>693</v>
      </c>
      <c r="C118" s="194"/>
      <c r="D118" s="232">
        <v>4491769417</v>
      </c>
      <c r="E118" s="232">
        <v>852511167</v>
      </c>
    </row>
    <row r="119" spans="1:5" ht="15">
      <c r="A119" s="179" t="s">
        <v>823</v>
      </c>
      <c r="B119" s="194" t="s">
        <v>437</v>
      </c>
      <c r="C119" s="194"/>
      <c r="D119" s="232"/>
      <c r="E119" s="232"/>
    </row>
    <row r="120" spans="1:5" ht="15">
      <c r="A120" s="179" t="s">
        <v>824</v>
      </c>
      <c r="B120" s="194" t="s">
        <v>438</v>
      </c>
      <c r="C120" s="194"/>
      <c r="D120" s="232">
        <v>4491769417</v>
      </c>
      <c r="E120" s="232">
        <v>852511167</v>
      </c>
    </row>
    <row r="121" spans="1:5" ht="15">
      <c r="A121" s="179" t="s">
        <v>439</v>
      </c>
      <c r="B121" s="194" t="s">
        <v>825</v>
      </c>
      <c r="C121" s="194"/>
      <c r="D121" s="232"/>
      <c r="E121" s="232"/>
    </row>
    <row r="122" spans="1:5" ht="15">
      <c r="A122" s="179" t="s">
        <v>826</v>
      </c>
      <c r="B122" s="194" t="s">
        <v>827</v>
      </c>
      <c r="C122" s="194"/>
      <c r="D122" s="232"/>
      <c r="E122" s="232"/>
    </row>
    <row r="123" spans="1:5" ht="15">
      <c r="A123" s="181" t="s">
        <v>440</v>
      </c>
      <c r="B123" s="194" t="s">
        <v>828</v>
      </c>
      <c r="C123" s="194"/>
      <c r="D123" s="233"/>
      <c r="E123" s="233"/>
    </row>
    <row r="124" spans="1:5" ht="15">
      <c r="A124" s="179" t="s">
        <v>829</v>
      </c>
      <c r="B124" s="194" t="s">
        <v>830</v>
      </c>
      <c r="C124" s="194"/>
      <c r="D124" s="232"/>
      <c r="E124" s="232"/>
    </row>
    <row r="125" spans="1:5" ht="15">
      <c r="A125" s="179" t="s">
        <v>831</v>
      </c>
      <c r="B125" s="194" t="s">
        <v>832</v>
      </c>
      <c r="C125" s="194"/>
      <c r="D125" s="232"/>
      <c r="E125" s="232"/>
    </row>
    <row r="126" spans="1:5" ht="15">
      <c r="A126" s="181" t="s">
        <v>833</v>
      </c>
      <c r="B126" s="194" t="s">
        <v>834</v>
      </c>
      <c r="C126" s="194"/>
      <c r="D126" s="233">
        <v>113866484945</v>
      </c>
      <c r="E126" s="233">
        <v>118203879155</v>
      </c>
    </row>
  </sheetData>
  <sheetProtection/>
  <printOptions/>
  <pageMargins left="0.28" right="0.28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1.421875" style="180" customWidth="1"/>
    <col min="2" max="2" width="10.00390625" style="180" customWidth="1"/>
    <col min="3" max="3" width="9.140625" style="180" customWidth="1"/>
    <col min="4" max="5" width="20.00390625" style="234" customWidth="1"/>
    <col min="6" max="6" width="9.140625" style="180" customWidth="1"/>
  </cols>
  <sheetData>
    <row r="1" spans="1:5" ht="15">
      <c r="A1" s="214" t="s">
        <v>4</v>
      </c>
      <c r="B1" s="215"/>
      <c r="C1" s="216"/>
      <c r="D1" s="217" t="s">
        <v>927</v>
      </c>
      <c r="E1" s="218"/>
    </row>
    <row r="2" spans="1:5" ht="15">
      <c r="A2" s="219" t="s">
        <v>919</v>
      </c>
      <c r="B2" s="252" t="s">
        <v>928</v>
      </c>
      <c r="C2" s="252"/>
      <c r="D2" s="252"/>
      <c r="E2" s="252"/>
    </row>
    <row r="3" spans="1:5" ht="15">
      <c r="A3" s="219" t="s">
        <v>5</v>
      </c>
      <c r="B3" s="215"/>
      <c r="C3" s="78" t="s">
        <v>929</v>
      </c>
      <c r="D3" s="220"/>
      <c r="E3" s="220"/>
    </row>
    <row r="4" spans="1:5" ht="15">
      <c r="A4" s="216"/>
      <c r="B4" s="215"/>
      <c r="C4" s="216"/>
      <c r="D4" s="218"/>
      <c r="E4" s="218"/>
    </row>
    <row r="5" spans="1:5" ht="18">
      <c r="A5" s="253" t="s">
        <v>932</v>
      </c>
      <c r="B5" s="253"/>
      <c r="C5" s="253"/>
      <c r="D5" s="253"/>
      <c r="E5" s="253"/>
    </row>
    <row r="6" spans="1:5" ht="15">
      <c r="A6" s="251" t="s">
        <v>930</v>
      </c>
      <c r="B6" s="251"/>
      <c r="C6" s="251"/>
      <c r="D6" s="251"/>
      <c r="E6" s="251"/>
    </row>
    <row r="7" spans="1:5" ht="15">
      <c r="A7" s="251" t="s">
        <v>931</v>
      </c>
      <c r="B7" s="251"/>
      <c r="C7" s="251"/>
      <c r="D7" s="251"/>
      <c r="E7" s="251"/>
    </row>
    <row r="8" spans="1:5" ht="36">
      <c r="A8" s="222" t="s">
        <v>321</v>
      </c>
      <c r="B8" s="222" t="s">
        <v>699</v>
      </c>
      <c r="C8" s="222" t="s">
        <v>379</v>
      </c>
      <c r="D8" s="230" t="s">
        <v>856</v>
      </c>
      <c r="E8" s="230" t="s">
        <v>857</v>
      </c>
    </row>
    <row r="9" spans="1:5" ht="15">
      <c r="A9" s="221" t="s">
        <v>338</v>
      </c>
      <c r="B9" s="229"/>
      <c r="C9" s="229"/>
      <c r="D9" s="231" t="s">
        <v>702</v>
      </c>
      <c r="E9" s="231" t="s">
        <v>702</v>
      </c>
    </row>
    <row r="10" spans="1:5" ht="15">
      <c r="A10" s="179" t="s">
        <v>339</v>
      </c>
      <c r="B10" s="194" t="s">
        <v>340</v>
      </c>
      <c r="C10" s="194"/>
      <c r="D10" s="232">
        <v>120460736</v>
      </c>
      <c r="E10" s="232">
        <v>81656489</v>
      </c>
    </row>
    <row r="11" spans="1:5" ht="15">
      <c r="A11" s="181" t="s">
        <v>341</v>
      </c>
      <c r="B11" s="194"/>
      <c r="C11" s="194"/>
      <c r="D11" s="233"/>
      <c r="E11" s="233"/>
    </row>
    <row r="12" spans="1:5" ht="15">
      <c r="A12" s="179" t="s">
        <v>858</v>
      </c>
      <c r="B12" s="194" t="s">
        <v>342</v>
      </c>
      <c r="C12" s="194"/>
      <c r="D12" s="232">
        <v>919235931</v>
      </c>
      <c r="E12" s="232">
        <v>926536397</v>
      </c>
    </row>
    <row r="13" spans="1:5" ht="15">
      <c r="A13" s="179" t="s">
        <v>443</v>
      </c>
      <c r="B13" s="194" t="s">
        <v>343</v>
      </c>
      <c r="C13" s="194"/>
      <c r="D13" s="232"/>
      <c r="E13" s="232"/>
    </row>
    <row r="14" spans="1:5" ht="15">
      <c r="A14" s="179" t="s">
        <v>859</v>
      </c>
      <c r="B14" s="194" t="s">
        <v>344</v>
      </c>
      <c r="C14" s="194"/>
      <c r="D14" s="232"/>
      <c r="E14" s="232"/>
    </row>
    <row r="15" spans="1:5" ht="15">
      <c r="A15" s="179" t="s">
        <v>444</v>
      </c>
      <c r="B15" s="194" t="s">
        <v>345</v>
      </c>
      <c r="C15" s="194"/>
      <c r="D15" s="232">
        <v>-156020393</v>
      </c>
      <c r="E15" s="232">
        <v>-273191061</v>
      </c>
    </row>
    <row r="16" spans="1:5" ht="15">
      <c r="A16" s="179" t="s">
        <v>860</v>
      </c>
      <c r="B16" s="194" t="s">
        <v>346</v>
      </c>
      <c r="C16" s="194"/>
      <c r="D16" s="232">
        <v>347280725</v>
      </c>
      <c r="E16" s="232">
        <v>1674601191</v>
      </c>
    </row>
    <row r="17" spans="1:5" ht="15">
      <c r="A17" s="179" t="s">
        <v>861</v>
      </c>
      <c r="B17" s="194" t="s">
        <v>862</v>
      </c>
      <c r="C17" s="194"/>
      <c r="D17" s="232"/>
      <c r="E17" s="232"/>
    </row>
    <row r="18" spans="1:5" ht="15">
      <c r="A18" s="181" t="s">
        <v>863</v>
      </c>
      <c r="B18" s="194" t="s">
        <v>347</v>
      </c>
      <c r="C18" s="194"/>
      <c r="D18" s="233">
        <v>1230956999</v>
      </c>
      <c r="E18" s="233">
        <v>2409603016</v>
      </c>
    </row>
    <row r="19" spans="1:5" ht="15">
      <c r="A19" s="179" t="s">
        <v>445</v>
      </c>
      <c r="B19" s="194" t="s">
        <v>348</v>
      </c>
      <c r="C19" s="194"/>
      <c r="D19" s="232">
        <v>1045079763.2136796</v>
      </c>
      <c r="E19" s="232">
        <v>-377939389</v>
      </c>
    </row>
    <row r="20" spans="1:5" ht="15">
      <c r="A20" s="179" t="s">
        <v>446</v>
      </c>
      <c r="B20" s="194" t="s">
        <v>349</v>
      </c>
      <c r="C20" s="194"/>
      <c r="D20" s="232">
        <v>1725280609.6732798</v>
      </c>
      <c r="E20" s="232">
        <v>532776887</v>
      </c>
    </row>
    <row r="21" spans="1:5" ht="15">
      <c r="A21" s="179" t="s">
        <v>864</v>
      </c>
      <c r="B21" s="194" t="s">
        <v>350</v>
      </c>
      <c r="C21" s="194"/>
      <c r="D21" s="232">
        <v>-172935140</v>
      </c>
      <c r="E21" s="232">
        <v>-12285419084</v>
      </c>
    </row>
    <row r="22" spans="1:5" ht="15">
      <c r="A22" s="179" t="s">
        <v>865</v>
      </c>
      <c r="B22" s="194" t="s">
        <v>866</v>
      </c>
      <c r="C22" s="194"/>
      <c r="D22" s="232">
        <v>215239171</v>
      </c>
      <c r="E22" s="232">
        <v>33074091</v>
      </c>
    </row>
    <row r="23" spans="1:5" ht="15">
      <c r="A23" s="179" t="s">
        <v>447</v>
      </c>
      <c r="B23" s="194" t="s">
        <v>867</v>
      </c>
      <c r="C23" s="194"/>
      <c r="D23" s="232"/>
      <c r="E23" s="232"/>
    </row>
    <row r="24" spans="1:5" ht="15">
      <c r="A24" s="179" t="s">
        <v>448</v>
      </c>
      <c r="B24" s="194" t="s">
        <v>868</v>
      </c>
      <c r="C24" s="194"/>
      <c r="D24" s="232">
        <v>-857894671</v>
      </c>
      <c r="E24" s="232">
        <v>-1674601191</v>
      </c>
    </row>
    <row r="25" spans="1:5" ht="15">
      <c r="A25" s="179" t="s">
        <v>449</v>
      </c>
      <c r="B25" s="194" t="s">
        <v>869</v>
      </c>
      <c r="C25" s="194"/>
      <c r="D25" s="232">
        <v>-245643406</v>
      </c>
      <c r="E25" s="232"/>
    </row>
    <row r="26" spans="1:5" ht="15">
      <c r="A26" s="179" t="s">
        <v>450</v>
      </c>
      <c r="B26" s="194" t="s">
        <v>870</v>
      </c>
      <c r="C26" s="194"/>
      <c r="D26" s="232">
        <v>30000000</v>
      </c>
      <c r="E26" s="232"/>
    </row>
    <row r="27" spans="1:5" ht="15">
      <c r="A27" s="179" t="s">
        <v>451</v>
      </c>
      <c r="B27" s="194" t="s">
        <v>871</v>
      </c>
      <c r="C27" s="194"/>
      <c r="D27" s="232">
        <v>-6000000</v>
      </c>
      <c r="E27" s="232">
        <v>-230864000</v>
      </c>
    </row>
    <row r="28" spans="1:5" ht="15">
      <c r="A28" s="181" t="s">
        <v>351</v>
      </c>
      <c r="B28" s="194" t="s">
        <v>352</v>
      </c>
      <c r="C28" s="194"/>
      <c r="D28" s="233">
        <v>2964083325.886959</v>
      </c>
      <c r="E28" s="233">
        <v>-11593369670</v>
      </c>
    </row>
    <row r="29" spans="1:5" ht="15">
      <c r="A29" s="181" t="s">
        <v>353</v>
      </c>
      <c r="B29" s="194"/>
      <c r="C29" s="194"/>
      <c r="D29" s="233"/>
      <c r="E29" s="233"/>
    </row>
    <row r="30" spans="1:5" ht="15">
      <c r="A30" s="179" t="s">
        <v>354</v>
      </c>
      <c r="B30" s="194" t="s">
        <v>355</v>
      </c>
      <c r="C30" s="194"/>
      <c r="D30" s="232"/>
      <c r="E30" s="232">
        <v>-1008827273</v>
      </c>
    </row>
    <row r="31" spans="1:5" ht="15">
      <c r="A31" s="179" t="s">
        <v>356</v>
      </c>
      <c r="B31" s="194" t="s">
        <v>357</v>
      </c>
      <c r="C31" s="194"/>
      <c r="D31" s="232"/>
      <c r="E31" s="232">
        <v>7922645</v>
      </c>
    </row>
    <row r="32" spans="1:5" ht="15">
      <c r="A32" s="179" t="s">
        <v>358</v>
      </c>
      <c r="B32" s="194" t="s">
        <v>359</v>
      </c>
      <c r="C32" s="194"/>
      <c r="D32" s="232"/>
      <c r="E32" s="232"/>
    </row>
    <row r="33" spans="1:5" ht="15">
      <c r="A33" s="179" t="s">
        <v>360</v>
      </c>
      <c r="B33" s="194" t="s">
        <v>872</v>
      </c>
      <c r="C33" s="194"/>
      <c r="D33" s="232"/>
      <c r="E33" s="232"/>
    </row>
    <row r="34" spans="1:5" ht="15">
      <c r="A34" s="179" t="s">
        <v>361</v>
      </c>
      <c r="B34" s="194" t="s">
        <v>845</v>
      </c>
      <c r="C34" s="194"/>
      <c r="D34" s="232">
        <v>-5000000000</v>
      </c>
      <c r="E34" s="232">
        <v>-8041440111</v>
      </c>
    </row>
    <row r="35" spans="1:5" ht="15">
      <c r="A35" s="179" t="s">
        <v>362</v>
      </c>
      <c r="B35" s="194" t="s">
        <v>846</v>
      </c>
      <c r="C35" s="194"/>
      <c r="D35" s="232">
        <v>5000000000</v>
      </c>
      <c r="E35" s="232">
        <v>4041440111</v>
      </c>
    </row>
    <row r="36" spans="1:5" ht="15">
      <c r="A36" s="179" t="s">
        <v>363</v>
      </c>
      <c r="B36" s="194" t="s">
        <v>873</v>
      </c>
      <c r="C36" s="194"/>
      <c r="D36" s="232">
        <v>156020393</v>
      </c>
      <c r="E36" s="232">
        <v>273191061</v>
      </c>
    </row>
    <row r="37" spans="1:5" ht="15">
      <c r="A37" s="181" t="s">
        <v>364</v>
      </c>
      <c r="B37" s="194" t="s">
        <v>365</v>
      </c>
      <c r="C37" s="194"/>
      <c r="D37" s="233">
        <v>156020393</v>
      </c>
      <c r="E37" s="233">
        <v>-4727713567</v>
      </c>
    </row>
    <row r="38" spans="1:5" ht="15">
      <c r="A38" s="181" t="s">
        <v>366</v>
      </c>
      <c r="B38" s="194"/>
      <c r="C38" s="194"/>
      <c r="D38" s="233"/>
      <c r="E38" s="233"/>
    </row>
    <row r="39" spans="1:5" ht="15">
      <c r="A39" s="179" t="s">
        <v>874</v>
      </c>
      <c r="B39" s="194" t="s">
        <v>367</v>
      </c>
      <c r="C39" s="194"/>
      <c r="D39" s="232"/>
      <c r="E39" s="232">
        <v>15200010000</v>
      </c>
    </row>
    <row r="40" spans="1:5" ht="15">
      <c r="A40" s="179" t="s">
        <v>875</v>
      </c>
      <c r="B40" s="194" t="s">
        <v>368</v>
      </c>
      <c r="C40" s="194"/>
      <c r="D40" s="232"/>
      <c r="E40" s="232"/>
    </row>
    <row r="41" spans="1:5" ht="15">
      <c r="A41" s="179" t="s">
        <v>876</v>
      </c>
      <c r="B41" s="194" t="s">
        <v>877</v>
      </c>
      <c r="C41" s="194"/>
      <c r="D41" s="232"/>
      <c r="E41" s="232"/>
    </row>
    <row r="42" spans="1:5" ht="15">
      <c r="A42" s="179" t="s">
        <v>878</v>
      </c>
      <c r="B42" s="194" t="s">
        <v>879</v>
      </c>
      <c r="C42" s="194"/>
      <c r="D42" s="232">
        <v>-2500000000</v>
      </c>
      <c r="E42" s="232">
        <v>-7466061717</v>
      </c>
    </row>
    <row r="43" spans="1:5" ht="15">
      <c r="A43" s="179" t="s">
        <v>880</v>
      </c>
      <c r="B43" s="194" t="s">
        <v>881</v>
      </c>
      <c r="C43" s="194"/>
      <c r="D43" s="232"/>
      <c r="E43" s="232"/>
    </row>
    <row r="44" spans="1:5" ht="15">
      <c r="A44" s="179" t="s">
        <v>369</v>
      </c>
      <c r="B44" s="194" t="s">
        <v>882</v>
      </c>
      <c r="C44" s="194"/>
      <c r="D44" s="232"/>
      <c r="E44" s="232"/>
    </row>
    <row r="45" spans="1:5" ht="15">
      <c r="A45" s="181" t="s">
        <v>370</v>
      </c>
      <c r="B45" s="194" t="s">
        <v>371</v>
      </c>
      <c r="C45" s="194"/>
      <c r="D45" s="233">
        <v>-2500000000</v>
      </c>
      <c r="E45" s="233">
        <v>7733948283</v>
      </c>
    </row>
    <row r="46" spans="1:5" ht="15">
      <c r="A46" s="181" t="s">
        <v>372</v>
      </c>
      <c r="B46" s="194" t="s">
        <v>373</v>
      </c>
      <c r="C46" s="194"/>
      <c r="D46" s="233">
        <v>620103718.8869591</v>
      </c>
      <c r="E46" s="233">
        <v>-8587134954</v>
      </c>
    </row>
    <row r="47" spans="1:5" ht="15">
      <c r="A47" s="179" t="s">
        <v>374</v>
      </c>
      <c r="B47" s="194" t="s">
        <v>375</v>
      </c>
      <c r="C47" s="194"/>
      <c r="D47" s="232">
        <v>11049944943</v>
      </c>
      <c r="E47" s="232">
        <v>15826649347</v>
      </c>
    </row>
    <row r="48" spans="1:5" ht="15">
      <c r="A48" s="179" t="s">
        <v>376</v>
      </c>
      <c r="B48" s="194" t="s">
        <v>883</v>
      </c>
      <c r="C48" s="194"/>
      <c r="D48" s="232"/>
      <c r="E48" s="232"/>
    </row>
    <row r="49" spans="1:5" ht="15">
      <c r="A49" s="181" t="s">
        <v>377</v>
      </c>
      <c r="B49" s="194" t="s">
        <v>853</v>
      </c>
      <c r="C49" s="194"/>
      <c r="D49" s="233">
        <v>11670048661.88696</v>
      </c>
      <c r="E49" s="233">
        <v>7239514393</v>
      </c>
    </row>
  </sheetData>
  <sheetProtection/>
  <mergeCells count="4">
    <mergeCell ref="A6:E6"/>
    <mergeCell ref="A7:E7"/>
    <mergeCell ref="B2:E2"/>
    <mergeCell ref="A5:E5"/>
  </mergeCells>
  <printOptions/>
  <pageMargins left="0.17" right="0.24" top="0.75" bottom="0.26" header="0.28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A73">
      <selection activeCell="A73" sqref="A1:IV16384"/>
    </sheetView>
  </sheetViews>
  <sheetFormatPr defaultColWidth="9.140625" defaultRowHeight="15"/>
  <cols>
    <col min="1" max="3" width="9.140625" style="3" customWidth="1"/>
    <col min="4" max="6" width="9.140625" style="4" customWidth="1"/>
    <col min="7" max="7" width="4.7109375" style="4" customWidth="1"/>
    <col min="8" max="8" width="13.7109375" style="4" customWidth="1"/>
    <col min="9" max="9" width="7.8515625" style="4" customWidth="1"/>
    <col min="10" max="10" width="12.140625" style="4" customWidth="1"/>
    <col min="11" max="11" width="9.140625" style="108" customWidth="1"/>
    <col min="12" max="13" width="9.140625" style="4" customWidth="1"/>
  </cols>
  <sheetData>
    <row r="1" spans="1:10" ht="15.75">
      <c r="A1" s="1" t="s">
        <v>4</v>
      </c>
      <c r="I1" s="254" t="s">
        <v>15</v>
      </c>
      <c r="J1" s="254"/>
    </row>
    <row r="2" spans="1:10" ht="15">
      <c r="A2" s="73" t="s">
        <v>302</v>
      </c>
      <c r="J2" s="5" t="s">
        <v>16</v>
      </c>
    </row>
    <row r="3" spans="1:10" ht="15">
      <c r="A3" s="73" t="s">
        <v>5</v>
      </c>
      <c r="J3" s="5" t="s">
        <v>8</v>
      </c>
    </row>
    <row r="4" spans="1:9" ht="15">
      <c r="A4" s="73" t="s">
        <v>6</v>
      </c>
      <c r="I4" s="5"/>
    </row>
    <row r="5" spans="1:11" ht="23.25">
      <c r="A5" s="255" t="s">
        <v>17</v>
      </c>
      <c r="B5" s="255"/>
      <c r="C5" s="255"/>
      <c r="D5" s="255"/>
      <c r="E5" s="255"/>
      <c r="F5" s="255"/>
      <c r="G5" s="255"/>
      <c r="H5" s="255"/>
      <c r="I5" s="255"/>
      <c r="J5" s="255"/>
      <c r="K5" s="109"/>
    </row>
    <row r="6" spans="1:11" ht="18">
      <c r="A6" s="256" t="s">
        <v>694</v>
      </c>
      <c r="B6" s="256"/>
      <c r="C6" s="256"/>
      <c r="D6" s="256"/>
      <c r="E6" s="256"/>
      <c r="F6" s="256"/>
      <c r="G6" s="256"/>
      <c r="H6" s="256"/>
      <c r="I6" s="256"/>
      <c r="J6" s="256"/>
      <c r="K6" s="110"/>
    </row>
    <row r="7" ht="15">
      <c r="A7" s="3" t="s">
        <v>665</v>
      </c>
    </row>
    <row r="8" ht="17.25">
      <c r="A8" s="2" t="s">
        <v>18</v>
      </c>
    </row>
    <row r="9" ht="16.5">
      <c r="A9" s="6" t="s">
        <v>19</v>
      </c>
    </row>
    <row r="10" ht="16.5">
      <c r="A10" s="6" t="s">
        <v>20</v>
      </c>
    </row>
    <row r="11" ht="16.5">
      <c r="A11" s="6" t="s">
        <v>21</v>
      </c>
    </row>
    <row r="12" ht="16.5">
      <c r="A12" s="6" t="s">
        <v>22</v>
      </c>
    </row>
    <row r="13" ht="16.5">
      <c r="A13" s="79" t="s">
        <v>453</v>
      </c>
    </row>
    <row r="14" ht="16.5">
      <c r="A14" s="6" t="s">
        <v>452</v>
      </c>
    </row>
    <row r="15" spans="1:13" ht="16.5">
      <c r="A15" s="252" t="s">
        <v>454</v>
      </c>
      <c r="B15" s="252"/>
      <c r="C15" s="252"/>
      <c r="D15" s="252"/>
      <c r="E15" s="252"/>
      <c r="F15" s="252"/>
      <c r="G15" s="252"/>
      <c r="H15" s="252"/>
      <c r="I15" s="8"/>
      <c r="J15" s="8"/>
      <c r="K15" s="9"/>
      <c r="L15" s="8"/>
      <c r="M15" s="8"/>
    </row>
    <row r="16" spans="1:13" ht="16.5">
      <c r="A16" s="257" t="s">
        <v>458</v>
      </c>
      <c r="B16" s="257"/>
      <c r="C16" s="257"/>
      <c r="D16" s="257"/>
      <c r="E16" s="257"/>
      <c r="F16" s="257"/>
      <c r="G16" s="257"/>
      <c r="H16" s="257"/>
      <c r="I16" s="257"/>
      <c r="J16" s="257"/>
      <c r="K16" s="9"/>
      <c r="L16" s="8"/>
      <c r="M16" s="8"/>
    </row>
    <row r="17" spans="1:13" ht="16.5">
      <c r="A17" s="252" t="s">
        <v>455</v>
      </c>
      <c r="B17" s="252"/>
      <c r="C17" s="252"/>
      <c r="D17" s="252"/>
      <c r="E17" s="252"/>
      <c r="F17" s="252"/>
      <c r="G17" s="252"/>
      <c r="H17" s="252"/>
      <c r="I17" s="252"/>
      <c r="J17" s="252"/>
      <c r="K17" s="9"/>
      <c r="L17" s="8"/>
      <c r="M17" s="8"/>
    </row>
    <row r="18" spans="1:13" ht="16.5">
      <c r="A18" s="252" t="s">
        <v>456</v>
      </c>
      <c r="B18" s="252"/>
      <c r="C18" s="252"/>
      <c r="D18" s="252"/>
      <c r="E18" s="252"/>
      <c r="F18" s="252"/>
      <c r="G18" s="252"/>
      <c r="H18" s="252"/>
      <c r="I18" s="252"/>
      <c r="J18" s="252"/>
      <c r="K18" s="9"/>
      <c r="L18" s="8"/>
      <c r="M18" s="8"/>
    </row>
    <row r="19" spans="1:13" ht="15">
      <c r="A19" s="252" t="s">
        <v>457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</row>
    <row r="20" ht="16.5">
      <c r="A20" s="6"/>
    </row>
    <row r="21" ht="16.5">
      <c r="A21" s="6"/>
    </row>
    <row r="22" ht="17.25">
      <c r="A22" s="2" t="s">
        <v>23</v>
      </c>
    </row>
    <row r="23" ht="16.5">
      <c r="A23" s="6" t="s">
        <v>459</v>
      </c>
    </row>
    <row r="24" ht="16.5">
      <c r="A24" s="6" t="s">
        <v>24</v>
      </c>
    </row>
    <row r="25" spans="1:11" ht="16.5">
      <c r="A25" s="7"/>
      <c r="B25" s="6"/>
      <c r="C25" s="6"/>
      <c r="D25" s="8"/>
      <c r="E25" s="8"/>
      <c r="F25" s="8"/>
      <c r="G25" s="8"/>
      <c r="H25" s="8"/>
      <c r="I25" s="8"/>
      <c r="J25" s="8"/>
      <c r="K25" s="75"/>
    </row>
    <row r="26" spans="1:11" ht="17.25">
      <c r="A26" s="2" t="s">
        <v>25</v>
      </c>
      <c r="B26" s="6"/>
      <c r="C26" s="6"/>
      <c r="D26" s="8"/>
      <c r="E26" s="8"/>
      <c r="F26" s="8"/>
      <c r="G26" s="8"/>
      <c r="H26" s="8"/>
      <c r="I26" s="8"/>
      <c r="J26" s="8"/>
      <c r="K26" s="75"/>
    </row>
    <row r="27" spans="1:11" ht="16.5">
      <c r="A27" s="6" t="s">
        <v>26</v>
      </c>
      <c r="B27" s="6"/>
      <c r="C27" s="6"/>
      <c r="D27" s="8"/>
      <c r="E27" s="8"/>
      <c r="F27" s="8"/>
      <c r="G27" s="8"/>
      <c r="H27" s="8"/>
      <c r="I27" s="8"/>
      <c r="J27" s="8"/>
      <c r="K27" s="75"/>
    </row>
    <row r="28" spans="1:11" ht="16.5">
      <c r="A28" s="6" t="s">
        <v>27</v>
      </c>
      <c r="B28" s="6"/>
      <c r="C28" s="6"/>
      <c r="D28" s="8"/>
      <c r="E28" s="8"/>
      <c r="F28" s="8"/>
      <c r="G28" s="8"/>
      <c r="H28" s="8"/>
      <c r="I28" s="8"/>
      <c r="J28" s="8"/>
      <c r="K28" s="75"/>
    </row>
    <row r="29" spans="1:11" ht="16.5">
      <c r="A29" s="6" t="s">
        <v>28</v>
      </c>
      <c r="B29" s="6"/>
      <c r="C29" s="6"/>
      <c r="D29" s="8"/>
      <c r="E29" s="8"/>
      <c r="F29" s="8"/>
      <c r="G29" s="8"/>
      <c r="H29" s="8"/>
      <c r="I29" s="8"/>
      <c r="J29" s="8"/>
      <c r="K29" s="75"/>
    </row>
    <row r="30" spans="1:11" ht="16.5">
      <c r="A30" s="6" t="s">
        <v>29</v>
      </c>
      <c r="B30" s="6"/>
      <c r="C30" s="6"/>
      <c r="D30" s="8"/>
      <c r="E30" s="8"/>
      <c r="F30" s="8"/>
      <c r="G30" s="8"/>
      <c r="H30" s="8"/>
      <c r="I30" s="8"/>
      <c r="J30" s="8"/>
      <c r="K30" s="75"/>
    </row>
    <row r="31" spans="1:11" ht="17.25">
      <c r="A31" s="2"/>
      <c r="B31" s="6"/>
      <c r="C31" s="6"/>
      <c r="D31" s="8"/>
      <c r="E31" s="8"/>
      <c r="F31" s="8"/>
      <c r="G31" s="8"/>
      <c r="H31" s="8"/>
      <c r="I31" s="8"/>
      <c r="J31" s="8"/>
      <c r="K31" s="75"/>
    </row>
    <row r="32" spans="1:11" ht="17.25">
      <c r="A32" s="2" t="s">
        <v>30</v>
      </c>
      <c r="B32" s="6"/>
      <c r="C32" s="6"/>
      <c r="D32" s="8"/>
      <c r="E32" s="8"/>
      <c r="F32" s="8"/>
      <c r="G32" s="8"/>
      <c r="H32" s="8"/>
      <c r="I32" s="8"/>
      <c r="J32" s="8"/>
      <c r="K32" s="75"/>
    </row>
    <row r="33" spans="1:11" ht="16.5">
      <c r="A33" s="6" t="s">
        <v>31</v>
      </c>
      <c r="B33" s="6"/>
      <c r="C33" s="6"/>
      <c r="D33" s="8"/>
      <c r="E33" s="8"/>
      <c r="F33" s="8"/>
      <c r="G33" s="8"/>
      <c r="H33" s="8"/>
      <c r="I33" s="8"/>
      <c r="J33" s="8"/>
      <c r="K33" s="75"/>
    </row>
    <row r="34" spans="1:11" ht="16.5">
      <c r="A34" s="6" t="s">
        <v>32</v>
      </c>
      <c r="B34" s="6"/>
      <c r="C34" s="6"/>
      <c r="D34" s="8"/>
      <c r="E34" s="8"/>
      <c r="F34" s="8"/>
      <c r="G34" s="8"/>
      <c r="H34" s="8"/>
      <c r="I34" s="8"/>
      <c r="J34" s="8"/>
      <c r="K34" s="75"/>
    </row>
    <row r="35" spans="1:11" ht="16.5">
      <c r="A35" s="252" t="s">
        <v>461</v>
      </c>
      <c r="B35" s="252"/>
      <c r="C35" s="252"/>
      <c r="D35" s="252"/>
      <c r="E35" s="252"/>
      <c r="F35" s="252"/>
      <c r="G35" s="252"/>
      <c r="H35" s="8"/>
      <c r="I35" s="8"/>
      <c r="J35" s="8"/>
      <c r="K35" s="75"/>
    </row>
    <row r="36" spans="1:11" ht="16.5">
      <c r="A36" s="252" t="s">
        <v>462</v>
      </c>
      <c r="B36" s="252"/>
      <c r="C36" s="252"/>
      <c r="D36" s="252"/>
      <c r="E36" s="252"/>
      <c r="F36" s="252"/>
      <c r="G36" s="252"/>
      <c r="H36" s="252"/>
      <c r="I36" s="8"/>
      <c r="J36" s="8"/>
      <c r="K36" s="75"/>
    </row>
    <row r="37" spans="1:11" ht="16.5">
      <c r="A37" s="6" t="s">
        <v>463</v>
      </c>
      <c r="B37" s="6"/>
      <c r="C37" s="6"/>
      <c r="D37" s="6"/>
      <c r="E37" s="8"/>
      <c r="F37" s="8"/>
      <c r="G37" s="8"/>
      <c r="H37" s="8"/>
      <c r="I37" s="8"/>
      <c r="J37" s="8"/>
      <c r="K37" s="75"/>
    </row>
    <row r="38" spans="1:11" ht="16.5">
      <c r="A38" s="6" t="s">
        <v>32</v>
      </c>
      <c r="B38" s="6"/>
      <c r="C38" s="6"/>
      <c r="D38" s="6"/>
      <c r="E38" s="6"/>
      <c r="F38" s="8"/>
      <c r="G38" s="8"/>
      <c r="H38" s="8"/>
      <c r="I38" s="8"/>
      <c r="J38" s="8"/>
      <c r="K38" s="75"/>
    </row>
    <row r="39" spans="1:11" ht="16.5">
      <c r="A39" s="252" t="s">
        <v>464</v>
      </c>
      <c r="B39" s="252"/>
      <c r="C39" s="252"/>
      <c r="D39" s="252"/>
      <c r="E39" s="252"/>
      <c r="F39" s="252"/>
      <c r="G39" s="252"/>
      <c r="H39" s="252"/>
      <c r="I39" s="8"/>
      <c r="J39" s="8"/>
      <c r="K39" s="75"/>
    </row>
    <row r="40" spans="1:11" ht="16.5">
      <c r="A40" s="252" t="s">
        <v>465</v>
      </c>
      <c r="B40" s="252"/>
      <c r="C40" s="252"/>
      <c r="D40" s="252"/>
      <c r="E40" s="252"/>
      <c r="F40" s="8"/>
      <c r="G40" s="8"/>
      <c r="H40" s="8"/>
      <c r="I40" s="8"/>
      <c r="J40" s="8"/>
      <c r="K40" s="75"/>
    </row>
    <row r="41" spans="1:11" ht="16.5">
      <c r="A41" s="252" t="s">
        <v>466</v>
      </c>
      <c r="B41" s="252"/>
      <c r="C41" s="252"/>
      <c r="D41" s="252"/>
      <c r="E41" s="252"/>
      <c r="F41" s="252"/>
      <c r="G41" s="8"/>
      <c r="H41" s="8"/>
      <c r="I41" s="8"/>
      <c r="J41" s="8"/>
      <c r="K41" s="75"/>
    </row>
    <row r="42" spans="1:11" ht="16.5">
      <c r="A42" s="252" t="s">
        <v>467</v>
      </c>
      <c r="B42" s="252"/>
      <c r="C42" s="252"/>
      <c r="D42" s="252"/>
      <c r="E42" s="252"/>
      <c r="F42" s="252"/>
      <c r="G42" s="252"/>
      <c r="H42" s="8"/>
      <c r="I42" s="8"/>
      <c r="J42" s="8"/>
      <c r="K42" s="75"/>
    </row>
    <row r="43" spans="1:11" ht="16.5">
      <c r="A43" s="252" t="s">
        <v>468</v>
      </c>
      <c r="B43" s="252"/>
      <c r="C43" s="252"/>
      <c r="D43" s="252"/>
      <c r="E43" s="252"/>
      <c r="F43" s="252"/>
      <c r="G43" s="252"/>
      <c r="H43" s="252"/>
      <c r="I43" s="8"/>
      <c r="J43" s="8"/>
      <c r="K43" s="75"/>
    </row>
    <row r="44" spans="1:11" ht="16.5">
      <c r="A44" s="252" t="s">
        <v>469</v>
      </c>
      <c r="B44" s="252"/>
      <c r="C44" s="252"/>
      <c r="D44" s="252"/>
      <c r="E44" s="252"/>
      <c r="F44" s="252"/>
      <c r="G44" s="252"/>
      <c r="H44" s="252"/>
      <c r="I44" s="8"/>
      <c r="J44" s="8"/>
      <c r="K44" s="75"/>
    </row>
    <row r="45" spans="1:11" ht="16.5">
      <c r="A45" s="252" t="s">
        <v>470</v>
      </c>
      <c r="B45" s="252"/>
      <c r="C45" s="252"/>
      <c r="D45" s="252"/>
      <c r="E45" s="252"/>
      <c r="F45" s="252"/>
      <c r="G45" s="252"/>
      <c r="H45" s="252"/>
      <c r="I45" s="252"/>
      <c r="J45" s="252"/>
      <c r="K45" s="75"/>
    </row>
    <row r="46" spans="1:11" ht="16.5">
      <c r="A46" s="252" t="s">
        <v>471</v>
      </c>
      <c r="B46" s="252"/>
      <c r="C46" s="252"/>
      <c r="D46" s="252"/>
      <c r="E46" s="252"/>
      <c r="F46" s="252"/>
      <c r="G46" s="252"/>
      <c r="H46" s="252"/>
      <c r="I46" s="8"/>
      <c r="J46" s="8"/>
      <c r="K46" s="75"/>
    </row>
    <row r="47" spans="1:11" ht="16.5">
      <c r="A47" s="6" t="s">
        <v>472</v>
      </c>
      <c r="B47" s="6"/>
      <c r="C47" s="6"/>
      <c r="D47" s="8"/>
      <c r="E47" s="8"/>
      <c r="F47" s="8"/>
      <c r="G47" s="8"/>
      <c r="H47" s="8"/>
      <c r="I47" s="8"/>
      <c r="J47" s="8"/>
      <c r="K47" s="75"/>
    </row>
    <row r="48" spans="1:11" ht="16.5">
      <c r="A48" s="6" t="s">
        <v>33</v>
      </c>
      <c r="B48" s="6"/>
      <c r="C48" s="6"/>
      <c r="D48" s="8"/>
      <c r="E48" s="8"/>
      <c r="F48" s="8"/>
      <c r="G48" s="8"/>
      <c r="H48" s="8"/>
      <c r="I48" s="8"/>
      <c r="J48" s="8"/>
      <c r="K48" s="75"/>
    </row>
    <row r="49" spans="1:11" ht="16.5">
      <c r="A49" s="6" t="s">
        <v>460</v>
      </c>
      <c r="B49" s="6"/>
      <c r="C49" s="6"/>
      <c r="D49" s="8"/>
      <c r="E49" s="8"/>
      <c r="F49" s="8"/>
      <c r="G49" s="8"/>
      <c r="H49" s="8"/>
      <c r="I49" s="8"/>
      <c r="J49" s="8"/>
      <c r="K49" s="75"/>
    </row>
    <row r="50" spans="1:11" ht="16.5">
      <c r="A50" s="6" t="s">
        <v>34</v>
      </c>
      <c r="B50" s="6"/>
      <c r="C50" s="6"/>
      <c r="D50" s="8"/>
      <c r="E50" s="8"/>
      <c r="F50" s="8"/>
      <c r="G50" s="8"/>
      <c r="H50" s="8"/>
      <c r="I50" s="8"/>
      <c r="J50" s="8"/>
      <c r="K50" s="75"/>
    </row>
    <row r="51" spans="1:11" ht="16.5">
      <c r="A51" s="6" t="s">
        <v>35</v>
      </c>
      <c r="B51" s="6"/>
      <c r="C51" s="6"/>
      <c r="D51" s="8"/>
      <c r="E51" s="8"/>
      <c r="F51" s="8"/>
      <c r="G51" s="8"/>
      <c r="H51" s="8"/>
      <c r="I51" s="8"/>
      <c r="J51" s="8"/>
      <c r="K51" s="75"/>
    </row>
    <row r="52" spans="1:11" ht="16.5">
      <c r="A52" s="6" t="s">
        <v>473</v>
      </c>
      <c r="B52" s="6"/>
      <c r="C52" s="6"/>
      <c r="D52" s="8"/>
      <c r="E52" s="8"/>
      <c r="F52" s="8"/>
      <c r="G52" s="8"/>
      <c r="H52" s="8"/>
      <c r="I52" s="8"/>
      <c r="J52" s="8"/>
      <c r="K52" s="75"/>
    </row>
    <row r="53" spans="1:11" ht="16.5">
      <c r="A53" s="6" t="s">
        <v>36</v>
      </c>
      <c r="B53" s="6"/>
      <c r="C53" s="6"/>
      <c r="D53" s="8"/>
      <c r="E53" s="8"/>
      <c r="F53" s="8"/>
      <c r="G53" s="8"/>
      <c r="H53" s="8"/>
      <c r="I53" s="8"/>
      <c r="J53" s="8"/>
      <c r="K53" s="75"/>
    </row>
    <row r="54" spans="1:11" ht="16.5">
      <c r="A54" s="6" t="s">
        <v>37</v>
      </c>
      <c r="B54" s="6"/>
      <c r="C54" s="6"/>
      <c r="D54" s="8"/>
      <c r="E54" s="8"/>
      <c r="F54" s="8"/>
      <c r="G54" s="8"/>
      <c r="H54" s="8"/>
      <c r="I54" s="8"/>
      <c r="J54" s="8"/>
      <c r="K54" s="75"/>
    </row>
    <row r="55" spans="1:11" ht="16.5">
      <c r="A55" s="252" t="s">
        <v>480</v>
      </c>
      <c r="B55" s="252"/>
      <c r="C55" s="252"/>
      <c r="D55" s="252"/>
      <c r="E55" s="252"/>
      <c r="F55" s="252"/>
      <c r="G55" s="252"/>
      <c r="H55" s="252"/>
      <c r="I55" s="252"/>
      <c r="J55" s="8"/>
      <c r="K55" s="75"/>
    </row>
    <row r="56" spans="1:11" ht="15">
      <c r="A56" s="252" t="s">
        <v>481</v>
      </c>
      <c r="B56" s="252"/>
      <c r="C56" s="252"/>
      <c r="D56" s="252"/>
      <c r="E56" s="252"/>
      <c r="F56" s="252"/>
      <c r="G56" s="252"/>
      <c r="H56" s="252"/>
      <c r="I56" s="252"/>
      <c r="J56" s="252"/>
      <c r="K56" s="252"/>
    </row>
    <row r="57" spans="1:11" ht="16.5">
      <c r="A57" s="252" t="s">
        <v>482</v>
      </c>
      <c r="B57" s="252"/>
      <c r="C57" s="252"/>
      <c r="D57" s="252"/>
      <c r="E57" s="252"/>
      <c r="F57" s="252"/>
      <c r="G57" s="252"/>
      <c r="H57" s="252"/>
      <c r="I57" s="252"/>
      <c r="J57" s="8"/>
      <c r="K57" s="75"/>
    </row>
    <row r="58" spans="1:11" ht="16.5">
      <c r="A58" s="6" t="s">
        <v>483</v>
      </c>
      <c r="B58" s="6"/>
      <c r="C58" s="6"/>
      <c r="D58" s="8"/>
      <c r="E58" s="8"/>
      <c r="F58" s="8"/>
      <c r="G58" s="8"/>
      <c r="H58" s="8"/>
      <c r="I58" s="8"/>
      <c r="J58" s="8"/>
      <c r="K58" s="75"/>
    </row>
    <row r="59" spans="1:11" ht="16.5">
      <c r="A59" s="6" t="s">
        <v>38</v>
      </c>
      <c r="B59" s="6"/>
      <c r="C59" s="6"/>
      <c r="D59" s="8"/>
      <c r="E59" s="8"/>
      <c r="F59" s="8"/>
      <c r="G59" s="8"/>
      <c r="H59" s="8"/>
      <c r="I59" s="8"/>
      <c r="J59" s="8"/>
      <c r="K59" s="75"/>
    </row>
    <row r="60" spans="1:11" ht="16.5">
      <c r="A60" s="6" t="s">
        <v>39</v>
      </c>
      <c r="B60" s="6"/>
      <c r="C60" s="6"/>
      <c r="D60" s="8"/>
      <c r="E60" s="8"/>
      <c r="F60" s="8"/>
      <c r="G60" s="8"/>
      <c r="H60" s="8"/>
      <c r="I60" s="8"/>
      <c r="J60" s="8"/>
      <c r="K60" s="75"/>
    </row>
    <row r="61" spans="1:11" ht="16.5">
      <c r="A61" s="6" t="s">
        <v>474</v>
      </c>
      <c r="B61" s="6"/>
      <c r="C61" s="6"/>
      <c r="D61" s="8"/>
      <c r="E61" s="8"/>
      <c r="F61" s="8"/>
      <c r="G61" s="8"/>
      <c r="H61" s="8"/>
      <c r="I61" s="8"/>
      <c r="J61" s="8"/>
      <c r="K61" s="75"/>
    </row>
    <row r="62" spans="1:11" ht="16.5">
      <c r="A62" s="6" t="s">
        <v>475</v>
      </c>
      <c r="B62" s="6"/>
      <c r="C62" s="6"/>
      <c r="D62" s="8"/>
      <c r="E62" s="8"/>
      <c r="F62" s="8"/>
      <c r="G62" s="8"/>
      <c r="H62" s="8"/>
      <c r="I62" s="8"/>
      <c r="J62" s="8"/>
      <c r="K62" s="75"/>
    </row>
    <row r="63" spans="1:11" ht="16.5">
      <c r="A63" s="6" t="s">
        <v>476</v>
      </c>
      <c r="B63" s="6"/>
      <c r="C63" s="6"/>
      <c r="D63" s="8"/>
      <c r="E63" s="8"/>
      <c r="F63" s="8"/>
      <c r="G63" s="8"/>
      <c r="H63" s="8"/>
      <c r="I63" s="8"/>
      <c r="J63" s="8"/>
      <c r="K63" s="75"/>
    </row>
    <row r="64" spans="1:11" ht="16.5">
      <c r="A64" s="6" t="s">
        <v>40</v>
      </c>
      <c r="B64" s="6"/>
      <c r="C64" s="6"/>
      <c r="D64" s="8"/>
      <c r="E64" s="8"/>
      <c r="F64" s="8"/>
      <c r="G64" s="8"/>
      <c r="H64" s="8"/>
      <c r="I64" s="8"/>
      <c r="J64" s="8"/>
      <c r="K64" s="75"/>
    </row>
    <row r="65" spans="1:11" ht="16.5">
      <c r="A65" s="6" t="s">
        <v>41</v>
      </c>
      <c r="B65" s="6"/>
      <c r="C65" s="6"/>
      <c r="D65" s="8"/>
      <c r="E65" s="8"/>
      <c r="F65" s="8"/>
      <c r="G65" s="8"/>
      <c r="H65" s="8"/>
      <c r="I65" s="8"/>
      <c r="J65" s="8"/>
      <c r="K65" s="75"/>
    </row>
    <row r="66" spans="1:11" ht="16.5">
      <c r="A66" s="6" t="s">
        <v>42</v>
      </c>
      <c r="B66" s="6"/>
      <c r="C66" s="6"/>
      <c r="D66" s="8"/>
      <c r="E66" s="8"/>
      <c r="F66" s="8"/>
      <c r="G66" s="8"/>
      <c r="H66" s="8"/>
      <c r="I66" s="8"/>
      <c r="J66" s="8"/>
      <c r="K66" s="75"/>
    </row>
    <row r="67" spans="1:11" ht="16.5">
      <c r="A67" s="6" t="s">
        <v>43</v>
      </c>
      <c r="B67" s="6"/>
      <c r="C67" s="6"/>
      <c r="D67" s="8"/>
      <c r="E67" s="8"/>
      <c r="F67" s="8"/>
      <c r="G67" s="8"/>
      <c r="H67" s="8"/>
      <c r="I67" s="8"/>
      <c r="J67" s="8"/>
      <c r="K67" s="75"/>
    </row>
    <row r="68" spans="1:11" ht="16.5">
      <c r="A68" s="6" t="s">
        <v>44</v>
      </c>
      <c r="B68" s="6"/>
      <c r="C68" s="6"/>
      <c r="D68" s="8"/>
      <c r="E68" s="8"/>
      <c r="F68" s="8"/>
      <c r="G68" s="8"/>
      <c r="H68" s="8"/>
      <c r="I68" s="8"/>
      <c r="J68" s="8"/>
      <c r="K68" s="75"/>
    </row>
    <row r="69" spans="1:11" ht="16.5">
      <c r="A69" s="6" t="s">
        <v>477</v>
      </c>
      <c r="B69" s="6"/>
      <c r="C69" s="6"/>
      <c r="D69" s="8"/>
      <c r="E69" s="8"/>
      <c r="F69" s="8"/>
      <c r="G69" s="8"/>
      <c r="H69" s="8"/>
      <c r="I69" s="8"/>
      <c r="J69" s="8"/>
      <c r="K69" s="75"/>
    </row>
    <row r="70" spans="1:11" ht="16.5">
      <c r="A70" s="6" t="s">
        <v>45</v>
      </c>
      <c r="B70" s="6"/>
      <c r="C70" s="6"/>
      <c r="D70" s="8"/>
      <c r="E70" s="8"/>
      <c r="F70" s="8"/>
      <c r="G70" s="8"/>
      <c r="H70" s="8"/>
      <c r="I70" s="8"/>
      <c r="J70" s="8"/>
      <c r="K70" s="75"/>
    </row>
    <row r="71" spans="1:11" ht="16.5">
      <c r="A71" s="6" t="s">
        <v>46</v>
      </c>
      <c r="B71" s="6"/>
      <c r="C71" s="6"/>
      <c r="D71" s="8"/>
      <c r="E71" s="8"/>
      <c r="F71" s="8"/>
      <c r="G71" s="8"/>
      <c r="H71" s="8"/>
      <c r="I71" s="8"/>
      <c r="J71" s="8"/>
      <c r="K71" s="75"/>
    </row>
    <row r="72" spans="1:11" ht="16.5">
      <c r="A72" s="6" t="s">
        <v>47</v>
      </c>
      <c r="B72" s="6"/>
      <c r="C72" s="6"/>
      <c r="D72" s="8"/>
      <c r="E72" s="8"/>
      <c r="F72" s="8"/>
      <c r="G72" s="8"/>
      <c r="H72" s="8"/>
      <c r="I72" s="8"/>
      <c r="J72" s="8"/>
      <c r="K72" s="75"/>
    </row>
    <row r="73" spans="1:11" ht="16.5">
      <c r="A73" s="6" t="s">
        <v>48</v>
      </c>
      <c r="B73" s="6"/>
      <c r="C73" s="6"/>
      <c r="D73" s="8"/>
      <c r="E73" s="8"/>
      <c r="F73" s="8"/>
      <c r="G73" s="8"/>
      <c r="H73" s="8"/>
      <c r="I73" s="8"/>
      <c r="J73" s="8"/>
      <c r="K73" s="75"/>
    </row>
    <row r="74" spans="1:11" ht="16.5">
      <c r="A74" s="252" t="s">
        <v>484</v>
      </c>
      <c r="B74" s="252"/>
      <c r="C74" s="252"/>
      <c r="D74" s="252"/>
      <c r="E74" s="252"/>
      <c r="F74" s="252"/>
      <c r="G74" s="252"/>
      <c r="H74" s="252"/>
      <c r="I74" s="252"/>
      <c r="J74" s="252"/>
      <c r="K74" s="75"/>
    </row>
    <row r="75" spans="1:11" ht="16.5">
      <c r="A75" s="252" t="s">
        <v>485</v>
      </c>
      <c r="B75" s="252"/>
      <c r="C75" s="252"/>
      <c r="D75" s="252"/>
      <c r="E75" s="252"/>
      <c r="F75" s="252"/>
      <c r="G75" s="252"/>
      <c r="H75" s="252"/>
      <c r="I75" s="8"/>
      <c r="J75" s="8"/>
      <c r="K75" s="75"/>
    </row>
    <row r="76" spans="1:11" ht="16.5">
      <c r="A76" s="6" t="s">
        <v>478</v>
      </c>
      <c r="B76" s="6"/>
      <c r="C76" s="6"/>
      <c r="D76" s="8"/>
      <c r="E76" s="8"/>
      <c r="F76" s="8"/>
      <c r="G76" s="8"/>
      <c r="H76" s="8"/>
      <c r="I76" s="8"/>
      <c r="J76" s="8"/>
      <c r="K76" s="75"/>
    </row>
    <row r="77" spans="1:11" ht="16.5">
      <c r="A77" s="77" t="s">
        <v>486</v>
      </c>
      <c r="B77" s="77"/>
      <c r="C77" s="77"/>
      <c r="D77" s="77"/>
      <c r="E77" s="77"/>
      <c r="F77" s="77"/>
      <c r="G77" s="66"/>
      <c r="H77" s="66"/>
      <c r="I77" s="66"/>
      <c r="J77" s="8"/>
      <c r="K77" s="75"/>
    </row>
    <row r="78" spans="1:11" ht="16.5">
      <c r="A78" s="6" t="s">
        <v>487</v>
      </c>
      <c r="B78" s="6"/>
      <c r="C78" s="6"/>
      <c r="D78" s="8"/>
      <c r="E78" s="8"/>
      <c r="F78" s="8"/>
      <c r="G78" s="8"/>
      <c r="H78" s="8"/>
      <c r="I78" s="8"/>
      <c r="J78" s="8"/>
      <c r="K78" s="75"/>
    </row>
    <row r="79" spans="1:11" ht="16.5">
      <c r="A79" s="6" t="s">
        <v>49</v>
      </c>
      <c r="B79" s="6"/>
      <c r="C79" s="6"/>
      <c r="D79" s="8"/>
      <c r="E79" s="8"/>
      <c r="F79" s="8"/>
      <c r="G79" s="8"/>
      <c r="H79" s="8"/>
      <c r="I79" s="8"/>
      <c r="J79" s="8"/>
      <c r="K79" s="75"/>
    </row>
    <row r="80" spans="1:11" ht="16.5">
      <c r="A80" s="6" t="s">
        <v>50</v>
      </c>
      <c r="B80" s="6"/>
      <c r="C80" s="6"/>
      <c r="D80" s="8"/>
      <c r="E80" s="8"/>
      <c r="F80" s="8"/>
      <c r="G80" s="8"/>
      <c r="H80" s="8"/>
      <c r="I80" s="8"/>
      <c r="J80" s="8"/>
      <c r="K80" s="75"/>
    </row>
    <row r="81" spans="1:11" ht="16.5">
      <c r="A81" s="6" t="s">
        <v>479</v>
      </c>
      <c r="B81" s="6"/>
      <c r="C81" s="6"/>
      <c r="D81" s="8"/>
      <c r="E81" s="8"/>
      <c r="F81" s="8"/>
      <c r="G81" s="8"/>
      <c r="H81" s="8"/>
      <c r="I81" s="8"/>
      <c r="J81" s="8"/>
      <c r="K81" s="75"/>
    </row>
    <row r="82" spans="1:11" ht="16.5">
      <c r="A82" s="6"/>
      <c r="B82" s="6"/>
      <c r="C82" s="6"/>
      <c r="D82" s="8"/>
      <c r="E82" s="8"/>
      <c r="F82" s="8"/>
      <c r="G82" s="8"/>
      <c r="H82" s="8"/>
      <c r="I82" s="8"/>
      <c r="J82" s="8"/>
      <c r="K82" s="75"/>
    </row>
    <row r="83" spans="1:11" ht="17.25">
      <c r="A83" s="2" t="s">
        <v>51</v>
      </c>
      <c r="B83" s="6"/>
      <c r="C83" s="6"/>
      <c r="D83" s="8"/>
      <c r="E83" s="8"/>
      <c r="F83" s="8"/>
      <c r="G83" s="8"/>
      <c r="H83" s="8"/>
      <c r="I83" s="8"/>
      <c r="J83" s="8"/>
      <c r="K83" s="75"/>
    </row>
    <row r="84" spans="1:11" ht="16.5">
      <c r="A84" s="6"/>
      <c r="B84" s="6"/>
      <c r="C84" s="6"/>
      <c r="D84" s="8"/>
      <c r="E84" s="8"/>
      <c r="F84" s="8"/>
      <c r="G84" s="8"/>
      <c r="H84" s="8"/>
      <c r="I84" s="8" t="s">
        <v>52</v>
      </c>
      <c r="J84" s="8"/>
      <c r="K84" s="75"/>
    </row>
    <row r="85" spans="1:11" ht="16.5">
      <c r="A85" s="85" t="s">
        <v>53</v>
      </c>
      <c r="B85" s="6"/>
      <c r="C85" s="6"/>
      <c r="D85" s="8"/>
      <c r="E85" s="8"/>
      <c r="F85" s="8"/>
      <c r="H85" s="9" t="s">
        <v>140</v>
      </c>
      <c r="J85" s="9" t="s">
        <v>54</v>
      </c>
      <c r="K85" s="75" t="s">
        <v>9</v>
      </c>
    </row>
    <row r="86" spans="1:11" ht="16.5">
      <c r="A86" s="6" t="s">
        <v>55</v>
      </c>
      <c r="B86" s="6"/>
      <c r="C86" s="6"/>
      <c r="D86" s="8"/>
      <c r="E86" s="8"/>
      <c r="F86" s="8"/>
      <c r="G86" s="8"/>
      <c r="H86" s="10">
        <v>13394929</v>
      </c>
      <c r="I86" s="11"/>
      <c r="J86" s="10">
        <v>78762365</v>
      </c>
      <c r="K86" s="75"/>
    </row>
    <row r="87" spans="1:11" ht="16.5">
      <c r="A87" s="6" t="s">
        <v>646</v>
      </c>
      <c r="B87" s="6"/>
      <c r="C87" s="6"/>
      <c r="D87" s="8"/>
      <c r="E87" s="8"/>
      <c r="F87" s="8"/>
      <c r="G87" s="8"/>
      <c r="H87" s="10">
        <v>2656653733</v>
      </c>
      <c r="I87" s="12"/>
      <c r="J87" s="10">
        <v>4901952215</v>
      </c>
      <c r="K87" s="75"/>
    </row>
    <row r="88" spans="1:11" ht="16.5">
      <c r="A88" s="6" t="s">
        <v>378</v>
      </c>
      <c r="B88" s="6"/>
      <c r="C88" s="6"/>
      <c r="D88" s="8"/>
      <c r="E88" s="8"/>
      <c r="F88" s="8"/>
      <c r="G88" s="8"/>
      <c r="H88" s="13">
        <v>9000000000</v>
      </c>
      <c r="I88" s="14"/>
      <c r="J88" s="13">
        <v>5000000000</v>
      </c>
      <c r="K88" s="75"/>
    </row>
    <row r="89" spans="1:11" ht="17.25">
      <c r="A89" s="6"/>
      <c r="B89" s="6"/>
      <c r="C89" s="15" t="s">
        <v>56</v>
      </c>
      <c r="D89" s="8"/>
      <c r="E89" s="8"/>
      <c r="F89" s="8"/>
      <c r="G89" s="8"/>
      <c r="H89" s="16">
        <v>11670048662</v>
      </c>
      <c r="I89" s="12"/>
      <c r="J89" s="16">
        <v>9980714580</v>
      </c>
      <c r="K89" s="75">
        <v>110</v>
      </c>
    </row>
    <row r="90" spans="1:11" ht="17.25">
      <c r="A90" s="6"/>
      <c r="B90" s="6"/>
      <c r="C90" s="15"/>
      <c r="D90" s="8"/>
      <c r="E90" s="8"/>
      <c r="F90" s="8"/>
      <c r="G90" s="8"/>
      <c r="H90" s="16"/>
      <c r="I90" s="12"/>
      <c r="J90" s="16"/>
      <c r="K90" s="75"/>
    </row>
    <row r="91" spans="1:11" ht="16.5">
      <c r="A91" s="6"/>
      <c r="B91" s="6"/>
      <c r="C91" s="6"/>
      <c r="D91" s="8"/>
      <c r="E91" s="8"/>
      <c r="F91" s="8"/>
      <c r="H91" s="9"/>
      <c r="J91" s="9"/>
      <c r="K91" s="75"/>
    </row>
    <row r="92" spans="1:11" ht="16.5">
      <c r="A92" s="6"/>
      <c r="B92" s="6"/>
      <c r="C92" s="6"/>
      <c r="D92" s="8"/>
      <c r="E92" s="8"/>
      <c r="F92" s="8"/>
      <c r="H92" s="9"/>
      <c r="J92" s="9"/>
      <c r="K92" s="75"/>
    </row>
    <row r="93" spans="1:11" ht="16.5">
      <c r="A93" s="6"/>
      <c r="B93" s="6"/>
      <c r="C93" s="6"/>
      <c r="D93" s="8"/>
      <c r="E93" s="8"/>
      <c r="F93" s="8"/>
      <c r="H93" s="9"/>
      <c r="J93" s="9"/>
      <c r="K93" s="75"/>
    </row>
    <row r="94" spans="1:11" ht="16.5">
      <c r="A94" s="6"/>
      <c r="B94" s="6"/>
      <c r="C94" s="6"/>
      <c r="D94" s="8"/>
      <c r="E94" s="8"/>
      <c r="F94" s="8"/>
      <c r="H94" s="9"/>
      <c r="J94" s="9"/>
      <c r="K94" s="75"/>
    </row>
    <row r="95" spans="1:11" ht="16.5">
      <c r="A95" s="6"/>
      <c r="B95" s="6"/>
      <c r="C95" s="6"/>
      <c r="D95" s="8"/>
      <c r="E95" s="8"/>
      <c r="F95" s="8"/>
      <c r="H95" s="9"/>
      <c r="J95" s="9"/>
      <c r="K95" s="75"/>
    </row>
    <row r="96" spans="1:11" ht="16.5">
      <c r="A96" s="6"/>
      <c r="B96" s="6"/>
      <c r="C96" s="6"/>
      <c r="D96" s="8"/>
      <c r="E96" s="8"/>
      <c r="F96" s="8"/>
      <c r="H96" s="9"/>
      <c r="J96" s="9"/>
      <c r="K96" s="75"/>
    </row>
    <row r="97" spans="1:11" ht="16.5">
      <c r="A97" s="6"/>
      <c r="B97" s="6"/>
      <c r="C97" s="6"/>
      <c r="D97" s="8"/>
      <c r="E97" s="8"/>
      <c r="F97" s="8"/>
      <c r="H97" s="9"/>
      <c r="J97" s="9"/>
      <c r="K97" s="75"/>
    </row>
    <row r="98" spans="1:11" ht="16.5">
      <c r="A98" s="6"/>
      <c r="B98" s="6"/>
      <c r="C98" s="6"/>
      <c r="D98" s="8"/>
      <c r="E98" s="8"/>
      <c r="F98" s="8"/>
      <c r="H98" s="9"/>
      <c r="J98" s="9"/>
      <c r="K98" s="75"/>
    </row>
    <row r="99" spans="1:11" ht="16.5">
      <c r="A99" s="6"/>
      <c r="B99" s="6"/>
      <c r="C99" s="6"/>
      <c r="D99" s="8"/>
      <c r="E99" s="8"/>
      <c r="F99" s="8"/>
      <c r="H99" s="9"/>
      <c r="J99" s="9"/>
      <c r="K99" s="75"/>
    </row>
    <row r="100" spans="1:11" ht="16.5">
      <c r="A100" s="6"/>
      <c r="B100" s="6"/>
      <c r="C100" s="6"/>
      <c r="D100" s="8"/>
      <c r="E100" s="8"/>
      <c r="F100" s="8"/>
      <c r="H100" s="9"/>
      <c r="J100" s="9"/>
      <c r="K100" s="75"/>
    </row>
    <row r="101" spans="1:11" ht="16.5">
      <c r="A101" s="6"/>
      <c r="B101" s="6"/>
      <c r="C101" s="6"/>
      <c r="D101" s="8"/>
      <c r="E101" s="8"/>
      <c r="F101" s="8"/>
      <c r="H101" s="9"/>
      <c r="J101" s="9"/>
      <c r="K101" s="75"/>
    </row>
    <row r="102" spans="1:11" ht="16.5">
      <c r="A102" s="6"/>
      <c r="B102" s="6"/>
      <c r="C102" s="6"/>
      <c r="D102" s="8"/>
      <c r="E102" s="8"/>
      <c r="F102" s="8"/>
      <c r="H102" s="9"/>
      <c r="J102" s="9"/>
      <c r="K102" s="75"/>
    </row>
    <row r="103" spans="1:11" ht="16.5">
      <c r="A103" s="6"/>
      <c r="B103" s="6"/>
      <c r="C103" s="6"/>
      <c r="D103" s="8"/>
      <c r="E103" s="8"/>
      <c r="F103" s="8"/>
      <c r="H103" s="9"/>
      <c r="J103" s="9"/>
      <c r="K103" s="75"/>
    </row>
    <row r="104" spans="1:11" ht="16.5">
      <c r="A104" s="6"/>
      <c r="B104" s="6"/>
      <c r="C104" s="6"/>
      <c r="D104" s="8"/>
      <c r="E104" s="8"/>
      <c r="F104" s="8"/>
      <c r="H104" s="9"/>
      <c r="J104" s="9"/>
      <c r="K104" s="75"/>
    </row>
    <row r="105" spans="1:11" ht="16.5">
      <c r="A105" s="6"/>
      <c r="B105" s="6"/>
      <c r="C105" s="6"/>
      <c r="D105" s="8"/>
      <c r="E105" s="8"/>
      <c r="F105" s="8"/>
      <c r="H105" s="9"/>
      <c r="J105" s="9"/>
      <c r="K105" s="75"/>
    </row>
    <row r="106" spans="1:11" ht="16.5">
      <c r="A106" s="6"/>
      <c r="B106" s="6"/>
      <c r="C106" s="6"/>
      <c r="D106" s="8"/>
      <c r="E106" s="8"/>
      <c r="F106" s="8"/>
      <c r="H106" s="9"/>
      <c r="J106" s="9"/>
      <c r="K106" s="75"/>
    </row>
    <row r="107" spans="1:11" ht="16.5">
      <c r="A107" s="6"/>
      <c r="B107" s="6"/>
      <c r="C107" s="6"/>
      <c r="D107" s="8"/>
      <c r="E107" s="8"/>
      <c r="F107" s="8"/>
      <c r="H107" s="9"/>
      <c r="J107" s="9"/>
      <c r="K107" s="75"/>
    </row>
    <row r="108" spans="1:11" ht="16.5">
      <c r="A108" s="6"/>
      <c r="B108" s="6"/>
      <c r="C108" s="6"/>
      <c r="D108" s="8"/>
      <c r="E108" s="8"/>
      <c r="F108" s="8"/>
      <c r="H108" s="9"/>
      <c r="J108" s="9"/>
      <c r="K108" s="75"/>
    </row>
    <row r="109" spans="1:11" ht="16.5">
      <c r="A109" s="6"/>
      <c r="B109" s="6"/>
      <c r="C109" s="6"/>
      <c r="D109" s="8"/>
      <c r="E109" s="8"/>
      <c r="F109" s="8"/>
      <c r="H109" s="9"/>
      <c r="J109" s="9"/>
      <c r="K109" s="75"/>
    </row>
    <row r="110" spans="1:11" ht="16.5">
      <c r="A110" s="6"/>
      <c r="B110" s="6"/>
      <c r="C110" s="6"/>
      <c r="D110" s="8"/>
      <c r="E110" s="8"/>
      <c r="F110" s="8"/>
      <c r="H110" s="9"/>
      <c r="J110" s="9"/>
      <c r="K110" s="75"/>
    </row>
    <row r="111" spans="1:11" ht="16.5">
      <c r="A111" s="6"/>
      <c r="B111" s="6"/>
      <c r="C111" s="6"/>
      <c r="D111" s="8"/>
      <c r="E111" s="8"/>
      <c r="F111" s="8"/>
      <c r="H111" s="9"/>
      <c r="J111" s="9"/>
      <c r="K111" s="75"/>
    </row>
    <row r="112" spans="1:11" ht="16.5">
      <c r="A112" s="6"/>
      <c r="B112" s="6"/>
      <c r="C112" s="6"/>
      <c r="D112" s="8"/>
      <c r="E112" s="8"/>
      <c r="F112" s="8"/>
      <c r="H112" s="9"/>
      <c r="J112" s="9"/>
      <c r="K112" s="75"/>
    </row>
    <row r="113" spans="1:11" ht="16.5">
      <c r="A113" s="6"/>
      <c r="B113" s="6"/>
      <c r="C113" s="6"/>
      <c r="D113" s="8"/>
      <c r="E113" s="8"/>
      <c r="F113" s="8"/>
      <c r="G113" s="8"/>
      <c r="H113" s="8"/>
      <c r="I113" s="8"/>
      <c r="J113" s="8"/>
      <c r="K113" s="75"/>
    </row>
    <row r="114" spans="1:11" ht="16.5">
      <c r="A114" s="6"/>
      <c r="B114" s="6"/>
      <c r="C114" s="6"/>
      <c r="D114" s="8"/>
      <c r="E114" s="8"/>
      <c r="F114" s="8"/>
      <c r="G114" s="8"/>
      <c r="H114" s="8"/>
      <c r="I114" s="8"/>
      <c r="J114" s="8"/>
      <c r="K114" s="75"/>
    </row>
  </sheetData>
  <sheetProtection/>
  <mergeCells count="23">
    <mergeCell ref="I1:J1"/>
    <mergeCell ref="A5:J5"/>
    <mergeCell ref="A6:J6"/>
    <mergeCell ref="A15:H15"/>
    <mergeCell ref="A16:J16"/>
    <mergeCell ref="A17:J17"/>
    <mergeCell ref="A46:H46"/>
    <mergeCell ref="A18:J18"/>
    <mergeCell ref="A19:M19"/>
    <mergeCell ref="A35:G35"/>
    <mergeCell ref="A36:H36"/>
    <mergeCell ref="A39:H39"/>
    <mergeCell ref="A40:E40"/>
    <mergeCell ref="A55:I55"/>
    <mergeCell ref="A56:K56"/>
    <mergeCell ref="A57:I57"/>
    <mergeCell ref="A74:J74"/>
    <mergeCell ref="A75:H75"/>
    <mergeCell ref="A41:F41"/>
    <mergeCell ref="A42:G42"/>
    <mergeCell ref="A43:H43"/>
    <mergeCell ref="A44:H44"/>
    <mergeCell ref="A45:J4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3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7.8515625" style="3" customWidth="1"/>
    <col min="2" max="2" width="11.28125" style="3" hidden="1" customWidth="1"/>
    <col min="3" max="3" width="8.421875" style="3" customWidth="1"/>
    <col min="4" max="4" width="12.140625" style="3" customWidth="1"/>
    <col min="5" max="5" width="11.421875" style="3" customWidth="1"/>
    <col min="6" max="6" width="14.8515625" style="4" customWidth="1"/>
    <col min="7" max="7" width="10.421875" style="4" customWidth="1"/>
    <col min="8" max="8" width="12.140625" style="4" customWidth="1"/>
    <col min="9" max="9" width="9.140625" style="188" customWidth="1"/>
    <col min="10" max="10" width="13.7109375" style="4" customWidth="1"/>
    <col min="11" max="11" width="5.28125" style="4" customWidth="1"/>
  </cols>
  <sheetData>
    <row r="1" spans="1:11" ht="17.25">
      <c r="A1" s="2" t="s">
        <v>488</v>
      </c>
      <c r="B1" s="6"/>
      <c r="C1" s="258" t="s">
        <v>489</v>
      </c>
      <c r="D1" s="258"/>
      <c r="E1" s="258"/>
      <c r="F1" s="258" t="s">
        <v>54</v>
      </c>
      <c r="G1" s="258"/>
      <c r="H1" s="258"/>
      <c r="I1" s="187" t="s">
        <v>647</v>
      </c>
      <c r="J1" s="9"/>
      <c r="K1" s="8"/>
    </row>
    <row r="2" spans="1:11" ht="17.25">
      <c r="A2" s="2"/>
      <c r="B2" s="6"/>
      <c r="C2" s="97" t="s">
        <v>490</v>
      </c>
      <c r="D2" s="97" t="s">
        <v>491</v>
      </c>
      <c r="E2" s="97" t="s">
        <v>492</v>
      </c>
      <c r="F2" s="97" t="s">
        <v>490</v>
      </c>
      <c r="G2" s="97" t="s">
        <v>491</v>
      </c>
      <c r="H2" s="97" t="s">
        <v>492</v>
      </c>
      <c r="I2" s="187"/>
      <c r="J2" s="9"/>
      <c r="K2" s="8"/>
    </row>
    <row r="3" spans="1:11" ht="17.25">
      <c r="A3" s="2"/>
      <c r="B3" s="6"/>
      <c r="C3" s="97"/>
      <c r="D3" s="97" t="s">
        <v>493</v>
      </c>
      <c r="E3" s="97" t="s">
        <v>314</v>
      </c>
      <c r="F3" s="97"/>
      <c r="G3" s="97" t="s">
        <v>493</v>
      </c>
      <c r="H3" s="97" t="s">
        <v>314</v>
      </c>
      <c r="I3" s="187"/>
      <c r="J3" s="9"/>
      <c r="K3" s="8"/>
    </row>
    <row r="4" spans="1:11" ht="17.25">
      <c r="A4" s="264" t="s">
        <v>494</v>
      </c>
      <c r="B4" s="264"/>
      <c r="C4" s="81"/>
      <c r="D4" s="81"/>
      <c r="E4" s="81"/>
      <c r="F4" s="9"/>
      <c r="G4" s="9"/>
      <c r="H4" s="9"/>
      <c r="I4" s="187"/>
      <c r="J4" s="83"/>
      <c r="K4" s="84"/>
    </row>
    <row r="5" spans="1:11" ht="16.5">
      <c r="A5" s="264" t="s">
        <v>495</v>
      </c>
      <c r="B5" s="264"/>
      <c r="C5" s="81"/>
      <c r="D5" s="81"/>
      <c r="E5" s="81"/>
      <c r="F5" s="9"/>
      <c r="G5" s="9"/>
      <c r="H5" s="9"/>
      <c r="I5" s="187"/>
      <c r="J5" s="8"/>
      <c r="K5" s="14"/>
    </row>
    <row r="6" spans="1:11" ht="16.5">
      <c r="A6" s="264" t="s">
        <v>496</v>
      </c>
      <c r="B6" s="264"/>
      <c r="C6" s="81"/>
      <c r="D6" s="81"/>
      <c r="E6" s="81"/>
      <c r="F6" s="9"/>
      <c r="G6" s="9"/>
      <c r="H6" s="9"/>
      <c r="I6" s="187"/>
      <c r="J6" s="8"/>
      <c r="K6" s="14"/>
    </row>
    <row r="7" spans="1:11" ht="17.25">
      <c r="A7" s="264" t="s">
        <v>497</v>
      </c>
      <c r="B7" s="264"/>
      <c r="C7" s="81"/>
      <c r="D7" s="81"/>
      <c r="E7" s="81"/>
      <c r="F7" s="9"/>
      <c r="G7" s="9"/>
      <c r="H7" s="9"/>
      <c r="I7" s="187"/>
      <c r="J7" s="83"/>
      <c r="K7" s="84"/>
    </row>
    <row r="8" spans="1:11" ht="17.25">
      <c r="A8" s="264" t="s">
        <v>498</v>
      </c>
      <c r="B8" s="264"/>
      <c r="C8" s="9"/>
      <c r="D8" s="9"/>
      <c r="E8" s="9"/>
      <c r="F8" s="9"/>
      <c r="G8" s="9"/>
      <c r="H8" s="9"/>
      <c r="I8" s="187"/>
      <c r="J8" s="83"/>
      <c r="K8" s="84"/>
    </row>
    <row r="9" spans="1:11" ht="17.25">
      <c r="A9" s="264" t="s">
        <v>499</v>
      </c>
      <c r="B9" s="264"/>
      <c r="C9" s="82"/>
      <c r="D9" s="82"/>
      <c r="E9" s="82"/>
      <c r="F9" s="9"/>
      <c r="G9" s="9"/>
      <c r="H9" s="9"/>
      <c r="I9" s="187"/>
      <c r="J9" s="83"/>
      <c r="K9" s="84"/>
    </row>
    <row r="10" spans="1:11" ht="17.25">
      <c r="A10" s="264" t="s">
        <v>500</v>
      </c>
      <c r="B10" s="264"/>
      <c r="C10" s="145"/>
      <c r="D10" s="145"/>
      <c r="E10" s="145"/>
      <c r="F10" s="76"/>
      <c r="G10" s="76"/>
      <c r="H10" s="76"/>
      <c r="I10" s="187"/>
      <c r="J10" s="83"/>
      <c r="K10" s="84"/>
    </row>
    <row r="11" spans="1:11" ht="17.25">
      <c r="A11" s="6"/>
      <c r="B11" s="6"/>
      <c r="C11" s="258" t="s">
        <v>489</v>
      </c>
      <c r="D11" s="258"/>
      <c r="E11" s="258"/>
      <c r="F11" s="258" t="s">
        <v>54</v>
      </c>
      <c r="G11" s="258"/>
      <c r="H11" s="258"/>
      <c r="I11" s="187"/>
      <c r="J11" s="83"/>
      <c r="K11" s="84"/>
    </row>
    <row r="12" spans="1:11" ht="17.25">
      <c r="A12" s="6"/>
      <c r="B12" s="6"/>
      <c r="C12" s="97" t="s">
        <v>490</v>
      </c>
      <c r="D12" s="76"/>
      <c r="E12" s="97" t="s">
        <v>491</v>
      </c>
      <c r="F12" s="97" t="s">
        <v>490</v>
      </c>
      <c r="G12" s="76"/>
      <c r="H12" s="97" t="s">
        <v>491</v>
      </c>
      <c r="I12" s="187"/>
      <c r="J12" s="83"/>
      <c r="K12" s="84"/>
    </row>
    <row r="13" spans="1:11" ht="17.25">
      <c r="A13" s="260" t="s">
        <v>501</v>
      </c>
      <c r="B13" s="260"/>
      <c r="C13" s="145"/>
      <c r="D13" s="145"/>
      <c r="E13" s="97" t="s">
        <v>502</v>
      </c>
      <c r="F13" s="76"/>
      <c r="G13" s="76"/>
      <c r="H13" s="97" t="s">
        <v>502</v>
      </c>
      <c r="I13" s="187"/>
      <c r="J13" s="83"/>
      <c r="K13" s="84"/>
    </row>
    <row r="14" spans="1:11" ht="17.25">
      <c r="A14" s="260" t="s">
        <v>503</v>
      </c>
      <c r="B14" s="260"/>
      <c r="C14" s="145"/>
      <c r="D14" s="145"/>
      <c r="E14" s="145"/>
      <c r="F14" s="76"/>
      <c r="G14" s="76"/>
      <c r="H14" s="76"/>
      <c r="I14" s="187"/>
      <c r="J14" s="83"/>
      <c r="K14" s="84"/>
    </row>
    <row r="15" spans="1:11" ht="17.25">
      <c r="A15" s="260" t="s">
        <v>504</v>
      </c>
      <c r="B15" s="260"/>
      <c r="C15" s="15"/>
      <c r="D15" s="15"/>
      <c r="E15" s="15"/>
      <c r="F15" s="186">
        <v>4000000000</v>
      </c>
      <c r="G15" s="186"/>
      <c r="H15" s="186">
        <v>4000000000</v>
      </c>
      <c r="I15" s="187">
        <v>123</v>
      </c>
      <c r="J15" s="83"/>
      <c r="K15" s="84"/>
    </row>
    <row r="16" spans="1:11" ht="17.25">
      <c r="A16" s="260" t="s">
        <v>505</v>
      </c>
      <c r="B16" s="260"/>
      <c r="C16" s="15"/>
      <c r="D16" s="15"/>
      <c r="E16" s="15"/>
      <c r="F16" s="8"/>
      <c r="G16" s="8"/>
      <c r="H16" s="8"/>
      <c r="I16" s="187"/>
      <c r="J16" s="83"/>
      <c r="K16" s="84"/>
    </row>
    <row r="17" spans="1:11" ht="17.25">
      <c r="A17" s="260" t="s">
        <v>506</v>
      </c>
      <c r="B17" s="260"/>
      <c r="C17" s="15"/>
      <c r="D17" s="15"/>
      <c r="E17" s="15"/>
      <c r="F17" s="8"/>
      <c r="G17" s="8"/>
      <c r="H17" s="8"/>
      <c r="I17" s="187"/>
      <c r="J17" s="83"/>
      <c r="K17" s="84"/>
    </row>
    <row r="18" spans="1:11" ht="17.25">
      <c r="A18" s="260" t="s">
        <v>504</v>
      </c>
      <c r="B18" s="260"/>
      <c r="C18" s="15"/>
      <c r="D18" s="15"/>
      <c r="E18" s="15"/>
      <c r="F18" s="8"/>
      <c r="G18" s="8"/>
      <c r="H18" s="8"/>
      <c r="I18" s="187"/>
      <c r="J18" s="83"/>
      <c r="K18" s="84"/>
    </row>
    <row r="19" spans="1:11" ht="17.25">
      <c r="A19" s="260" t="s">
        <v>505</v>
      </c>
      <c r="B19" s="260"/>
      <c r="C19" s="15"/>
      <c r="D19" s="15"/>
      <c r="E19" s="15"/>
      <c r="F19" s="8"/>
      <c r="G19" s="8"/>
      <c r="H19" s="8"/>
      <c r="I19" s="187"/>
      <c r="J19" s="83"/>
      <c r="K19" s="84"/>
    </row>
    <row r="20" spans="1:11" ht="17.25">
      <c r="A20" s="6"/>
      <c r="B20" s="6"/>
      <c r="C20" s="258" t="s">
        <v>489</v>
      </c>
      <c r="D20" s="258"/>
      <c r="E20" s="258"/>
      <c r="F20" s="258" t="s">
        <v>54</v>
      </c>
      <c r="G20" s="258"/>
      <c r="H20" s="258"/>
      <c r="J20" s="83"/>
      <c r="K20" s="84"/>
    </row>
    <row r="21" spans="1:11" ht="17.25">
      <c r="A21" s="6"/>
      <c r="B21" s="6"/>
      <c r="C21" s="97" t="s">
        <v>490</v>
      </c>
      <c r="D21" s="97" t="s">
        <v>492</v>
      </c>
      <c r="E21" s="97" t="s">
        <v>491</v>
      </c>
      <c r="F21" s="97" t="s">
        <v>490</v>
      </c>
      <c r="G21" s="97" t="s">
        <v>492</v>
      </c>
      <c r="H21" s="97" t="s">
        <v>491</v>
      </c>
      <c r="J21" s="83"/>
      <c r="K21" s="84"/>
    </row>
    <row r="22" spans="1:11" ht="17.25">
      <c r="A22" s="6"/>
      <c r="B22" s="6"/>
      <c r="D22" s="97" t="s">
        <v>314</v>
      </c>
      <c r="E22" s="97" t="s">
        <v>493</v>
      </c>
      <c r="F22" s="3"/>
      <c r="G22" s="97" t="s">
        <v>314</v>
      </c>
      <c r="H22" s="97" t="s">
        <v>493</v>
      </c>
      <c r="J22" s="83"/>
      <c r="K22" s="84"/>
    </row>
    <row r="23" spans="1:11" ht="17.25">
      <c r="A23" s="260" t="s">
        <v>507</v>
      </c>
      <c r="B23" s="260"/>
      <c r="C23" s="15"/>
      <c r="D23" s="15"/>
      <c r="E23" s="15"/>
      <c r="F23" s="8"/>
      <c r="G23" s="8"/>
      <c r="H23" s="8"/>
      <c r="I23" s="187"/>
      <c r="J23" s="83"/>
      <c r="K23" s="84"/>
    </row>
    <row r="24" spans="1:11" ht="17.25">
      <c r="A24" s="260" t="s">
        <v>508</v>
      </c>
      <c r="B24" s="260"/>
      <c r="C24" s="15"/>
      <c r="D24" s="15"/>
      <c r="E24" s="15"/>
      <c r="F24" s="8"/>
      <c r="G24" s="8"/>
      <c r="H24" s="8"/>
      <c r="I24" s="187"/>
      <c r="J24" s="83"/>
      <c r="K24" s="84"/>
    </row>
    <row r="25" spans="1:11" ht="17.25">
      <c r="A25" s="260" t="s">
        <v>509</v>
      </c>
      <c r="B25" s="260"/>
      <c r="C25" s="15"/>
      <c r="D25" s="15"/>
      <c r="E25" s="15"/>
      <c r="F25" s="8"/>
      <c r="G25" s="8"/>
      <c r="H25" s="8"/>
      <c r="I25" s="187"/>
      <c r="J25" s="83"/>
      <c r="K25" s="84"/>
    </row>
    <row r="26" spans="1:11" ht="17.25">
      <c r="A26" s="260" t="s">
        <v>510</v>
      </c>
      <c r="B26" s="260"/>
      <c r="C26" s="15"/>
      <c r="D26" s="15"/>
      <c r="E26" s="15"/>
      <c r="F26" s="8"/>
      <c r="G26" s="8"/>
      <c r="H26" s="8"/>
      <c r="I26" s="187"/>
      <c r="J26" s="83"/>
      <c r="K26" s="84"/>
    </row>
    <row r="27" spans="1:11" ht="17.25">
      <c r="A27" s="261"/>
      <c r="B27" s="261"/>
      <c r="C27" s="15"/>
      <c r="D27" s="15"/>
      <c r="E27" s="15"/>
      <c r="F27" s="8"/>
      <c r="G27" s="8"/>
      <c r="H27" s="8"/>
      <c r="I27" s="187"/>
      <c r="J27" s="83"/>
      <c r="K27" s="84"/>
    </row>
    <row r="28" spans="1:11" ht="17.25">
      <c r="A28" s="6"/>
      <c r="B28" s="6"/>
      <c r="C28" s="15"/>
      <c r="D28" s="15"/>
      <c r="E28" s="15"/>
      <c r="F28" s="8"/>
      <c r="G28" s="8"/>
      <c r="H28" s="8"/>
      <c r="I28" s="187"/>
      <c r="J28" s="83"/>
      <c r="K28" s="84"/>
    </row>
    <row r="29" spans="1:11" ht="16.5">
      <c r="A29" s="262" t="s">
        <v>511</v>
      </c>
      <c r="B29" s="262"/>
      <c r="C29" s="262"/>
      <c r="D29" s="262"/>
      <c r="E29" s="9" t="s">
        <v>140</v>
      </c>
      <c r="F29" s="9" t="s">
        <v>54</v>
      </c>
      <c r="H29" s="8"/>
      <c r="I29" s="187"/>
      <c r="J29" s="9"/>
      <c r="K29" s="8"/>
    </row>
    <row r="30" spans="1:11" ht="17.25">
      <c r="A30" s="260" t="s">
        <v>512</v>
      </c>
      <c r="B30" s="260"/>
      <c r="C30" s="260"/>
      <c r="D30" s="260"/>
      <c r="E30" s="112">
        <v>13359737155</v>
      </c>
      <c r="F30" s="112">
        <v>11025010975</v>
      </c>
      <c r="H30" s="8"/>
      <c r="I30" s="187"/>
      <c r="J30" s="11"/>
      <c r="K30" s="84"/>
    </row>
    <row r="31" spans="1:11" ht="17.25">
      <c r="A31" s="263" t="s">
        <v>641</v>
      </c>
      <c r="B31" s="263"/>
      <c r="C31" s="263"/>
      <c r="D31" s="263"/>
      <c r="E31" s="115"/>
      <c r="F31" s="116"/>
      <c r="H31" s="8"/>
      <c r="I31" s="187"/>
      <c r="J31" s="11"/>
      <c r="K31" s="84"/>
    </row>
    <row r="32" spans="1:11" ht="17.25">
      <c r="A32" s="94"/>
      <c r="B32" s="94"/>
      <c r="C32" s="94"/>
      <c r="D32" s="94"/>
      <c r="E32" s="115"/>
      <c r="F32" s="117"/>
      <c r="G32" s="11"/>
      <c r="H32" s="8"/>
      <c r="I32" s="187"/>
      <c r="J32" s="11"/>
      <c r="K32" s="84"/>
    </row>
    <row r="33" spans="1:11" ht="17.25">
      <c r="A33" s="263" t="s">
        <v>637</v>
      </c>
      <c r="B33" s="263"/>
      <c r="C33" s="263"/>
      <c r="D33" s="263"/>
      <c r="E33" s="111"/>
      <c r="F33" s="113"/>
      <c r="G33" s="11"/>
      <c r="H33" s="8"/>
      <c r="I33" s="187"/>
      <c r="J33" s="11"/>
      <c r="K33" s="84"/>
    </row>
    <row r="34" spans="1:11" ht="17.25">
      <c r="A34" s="260" t="s">
        <v>513</v>
      </c>
      <c r="B34" s="260"/>
      <c r="C34" s="260"/>
      <c r="D34" s="260"/>
      <c r="E34" s="111"/>
      <c r="F34" s="113"/>
      <c r="G34" s="11"/>
      <c r="H34" s="8"/>
      <c r="I34" s="187"/>
      <c r="J34" s="11"/>
      <c r="K34" s="84"/>
    </row>
    <row r="35" spans="1:11" ht="17.25">
      <c r="A35" s="260"/>
      <c r="B35" s="260"/>
      <c r="C35" s="260"/>
      <c r="D35" s="260"/>
      <c r="E35" s="111"/>
      <c r="F35" s="113"/>
      <c r="G35" s="11"/>
      <c r="H35" s="8"/>
      <c r="I35" s="187"/>
      <c r="J35" s="11"/>
      <c r="K35" s="84"/>
    </row>
    <row r="36" spans="1:11" ht="17.25">
      <c r="A36" s="260" t="s">
        <v>514</v>
      </c>
      <c r="B36" s="260"/>
      <c r="C36" s="260"/>
      <c r="D36" s="260"/>
      <c r="E36" s="114"/>
      <c r="F36" s="113"/>
      <c r="G36" s="18"/>
      <c r="H36" s="8"/>
      <c r="I36" s="187"/>
      <c r="J36" s="18"/>
      <c r="K36" s="84"/>
    </row>
    <row r="37" spans="1:11" ht="17.25">
      <c r="A37" s="82" t="s">
        <v>56</v>
      </c>
      <c r="B37" s="6"/>
      <c r="C37" s="6"/>
      <c r="D37" s="6"/>
      <c r="E37" s="112">
        <v>13359737155</v>
      </c>
      <c r="F37" s="112">
        <v>11025010975</v>
      </c>
      <c r="H37" s="8"/>
      <c r="I37" s="187">
        <v>131</v>
      </c>
      <c r="J37" s="83"/>
      <c r="K37" s="84"/>
    </row>
    <row r="38" spans="1:11" ht="17.25">
      <c r="A38" s="82"/>
      <c r="E38" s="112"/>
      <c r="F38" s="112"/>
      <c r="G38" s="17"/>
      <c r="J38" s="17"/>
      <c r="K38" s="84"/>
    </row>
    <row r="39" spans="1:11" ht="17.25">
      <c r="A39" s="6"/>
      <c r="C39" s="258" t="s">
        <v>664</v>
      </c>
      <c r="D39" s="258"/>
      <c r="E39" s="258"/>
      <c r="F39" s="258" t="s">
        <v>54</v>
      </c>
      <c r="G39" s="258"/>
      <c r="H39" s="258"/>
      <c r="J39" s="10"/>
      <c r="K39" s="84"/>
    </row>
    <row r="40" spans="1:11" ht="17.25">
      <c r="A40" s="85" t="s">
        <v>515</v>
      </c>
      <c r="C40" s="97"/>
      <c r="D40" s="97" t="s">
        <v>491</v>
      </c>
      <c r="E40" s="76" t="s">
        <v>516</v>
      </c>
      <c r="F40" s="97" t="s">
        <v>491</v>
      </c>
      <c r="G40" s="76" t="s">
        <v>516</v>
      </c>
      <c r="H40" s="76"/>
      <c r="J40" s="17"/>
      <c r="K40" s="84"/>
    </row>
    <row r="41" spans="1:11" ht="17.25">
      <c r="A41" s="6" t="s">
        <v>517</v>
      </c>
      <c r="C41" s="98"/>
      <c r="E41" s="69"/>
      <c r="F41" s="69"/>
      <c r="G41" s="69"/>
      <c r="H41" s="69"/>
      <c r="J41" s="17"/>
      <c r="K41" s="84"/>
    </row>
    <row r="42" spans="1:11" ht="17.25">
      <c r="A42" s="6" t="s">
        <v>638</v>
      </c>
      <c r="C42" s="98"/>
      <c r="D42" s="71">
        <v>525000000</v>
      </c>
      <c r="E42" s="98"/>
      <c r="F42" s="69">
        <v>525000000</v>
      </c>
      <c r="G42" s="69"/>
      <c r="H42" s="69"/>
      <c r="J42" s="17"/>
      <c r="K42" s="84"/>
    </row>
    <row r="43" spans="1:11" ht="17.25">
      <c r="A43" s="6" t="s">
        <v>639</v>
      </c>
      <c r="C43" s="98"/>
      <c r="D43" s="71">
        <v>0</v>
      </c>
      <c r="E43" s="98"/>
      <c r="F43" s="69">
        <v>5000000</v>
      </c>
      <c r="G43" s="69"/>
      <c r="H43" s="69"/>
      <c r="J43" s="17"/>
      <c r="K43" s="84"/>
    </row>
    <row r="44" spans="1:11" ht="17.25">
      <c r="A44" s="87" t="s">
        <v>640</v>
      </c>
      <c r="C44" s="98"/>
      <c r="D44" s="71">
        <v>159995000</v>
      </c>
      <c r="E44" s="98"/>
      <c r="F44" s="69">
        <v>159995000</v>
      </c>
      <c r="G44" s="69"/>
      <c r="H44" s="69"/>
      <c r="J44" s="17"/>
      <c r="K44" s="84"/>
    </row>
    <row r="45" spans="1:11" ht="17.25">
      <c r="A45" s="162" t="s">
        <v>666</v>
      </c>
      <c r="C45" s="98"/>
      <c r="D45" s="163">
        <v>0</v>
      </c>
      <c r="E45" s="164"/>
      <c r="F45" s="69">
        <v>24927778</v>
      </c>
      <c r="G45" s="69"/>
      <c r="H45" s="69"/>
      <c r="J45" s="17"/>
      <c r="K45" s="84"/>
    </row>
    <row r="46" spans="1:11" ht="17.25">
      <c r="A46" s="165" t="s">
        <v>667</v>
      </c>
      <c r="C46" s="98"/>
      <c r="D46" s="166">
        <v>0</v>
      </c>
      <c r="E46" s="164"/>
      <c r="F46" s="69">
        <v>78896916</v>
      </c>
      <c r="G46" s="69"/>
      <c r="H46" s="69"/>
      <c r="J46" s="17"/>
      <c r="K46" s="84"/>
    </row>
    <row r="47" spans="1:11" ht="17.25">
      <c r="A47" s="165" t="s">
        <v>668</v>
      </c>
      <c r="C47" s="98"/>
      <c r="D47" s="166">
        <v>0</v>
      </c>
      <c r="E47" s="164"/>
      <c r="F47" s="69">
        <v>11932536</v>
      </c>
      <c r="G47" s="69"/>
      <c r="H47" s="69"/>
      <c r="J47" s="17"/>
      <c r="K47" s="84"/>
    </row>
    <row r="48" spans="1:11" ht="17.25">
      <c r="A48" s="178" t="s">
        <v>698</v>
      </c>
      <c r="C48" s="99"/>
      <c r="D48" s="175">
        <v>752858700</v>
      </c>
      <c r="E48" s="164"/>
      <c r="F48" s="69">
        <v>5303340</v>
      </c>
      <c r="G48" s="69"/>
      <c r="H48" s="69"/>
      <c r="J48" s="17"/>
      <c r="K48" s="84"/>
    </row>
    <row r="49" spans="1:11" ht="17.25">
      <c r="A49" s="6" t="s">
        <v>643</v>
      </c>
      <c r="B49" s="71">
        <v>56169000</v>
      </c>
      <c r="C49" s="98"/>
      <c r="D49" s="174">
        <v>84129000</v>
      </c>
      <c r="E49" s="98"/>
      <c r="F49" s="174">
        <v>62969000</v>
      </c>
      <c r="G49" s="69"/>
      <c r="H49" s="69"/>
      <c r="J49" s="17"/>
      <c r="K49" s="84"/>
    </row>
    <row r="50" spans="1:11" ht="17.25">
      <c r="A50" s="6" t="s">
        <v>650</v>
      </c>
      <c r="B50" s="121">
        <v>67751900</v>
      </c>
      <c r="C50" s="98"/>
      <c r="D50" s="174">
        <v>37751900</v>
      </c>
      <c r="E50" s="98"/>
      <c r="F50" s="174">
        <v>26000000</v>
      </c>
      <c r="G50" s="69"/>
      <c r="H50" s="69"/>
      <c r="J50" s="17"/>
      <c r="K50" s="84"/>
    </row>
    <row r="51" spans="1:11" ht="17.25">
      <c r="A51" s="87"/>
      <c r="C51" s="98"/>
      <c r="D51" s="71"/>
      <c r="E51" s="98"/>
      <c r="F51" s="69"/>
      <c r="G51" s="69"/>
      <c r="H51" s="69"/>
      <c r="J51" s="17"/>
      <c r="K51" s="84"/>
    </row>
    <row r="52" spans="1:11" ht="17.25">
      <c r="A52" s="87"/>
      <c r="C52" s="98"/>
      <c r="D52" s="71"/>
      <c r="E52" s="98"/>
      <c r="F52" s="69"/>
      <c r="G52" s="69"/>
      <c r="H52" s="69"/>
      <c r="J52" s="17"/>
      <c r="K52" s="84"/>
    </row>
    <row r="53" spans="1:11" ht="17.25">
      <c r="A53" s="82" t="s">
        <v>56</v>
      </c>
      <c r="C53"/>
      <c r="D53" s="100">
        <v>1559734600</v>
      </c>
      <c r="E53" s="100"/>
      <c r="F53" s="100">
        <v>900024570</v>
      </c>
      <c r="G53" s="100"/>
      <c r="H53"/>
      <c r="I53" s="188">
        <v>136</v>
      </c>
      <c r="J53" s="17"/>
      <c r="K53" s="84"/>
    </row>
    <row r="54" spans="1:11" ht="17.25">
      <c r="A54" s="87"/>
      <c r="C54" s="99"/>
      <c r="D54" s="99"/>
      <c r="E54" s="99"/>
      <c r="J54" s="17"/>
      <c r="K54" s="84"/>
    </row>
    <row r="55" spans="1:11" ht="17.25">
      <c r="A55" s="6"/>
      <c r="C55" s="258" t="s">
        <v>662</v>
      </c>
      <c r="D55" s="258"/>
      <c r="E55" s="258"/>
      <c r="F55" s="258" t="s">
        <v>663</v>
      </c>
      <c r="G55" s="258"/>
      <c r="H55" s="258"/>
      <c r="J55" s="17"/>
      <c r="K55" s="84"/>
    </row>
    <row r="56" spans="1:11" ht="17.25">
      <c r="A56" s="8"/>
      <c r="D56" s="97" t="s">
        <v>491</v>
      </c>
      <c r="E56" s="4" t="s">
        <v>516</v>
      </c>
      <c r="G56" s="97" t="s">
        <v>491</v>
      </c>
      <c r="H56" s="4" t="s">
        <v>516</v>
      </c>
      <c r="J56" s="17"/>
      <c r="K56" s="84"/>
    </row>
    <row r="57" spans="1:11" ht="17.25">
      <c r="A57" s="78" t="s">
        <v>525</v>
      </c>
      <c r="C57" s="99"/>
      <c r="D57" s="99"/>
      <c r="E57" s="99"/>
      <c r="J57" s="17"/>
      <c r="K57" s="84"/>
    </row>
    <row r="58" spans="1:11" ht="17.25">
      <c r="A58" s="6" t="s">
        <v>518</v>
      </c>
      <c r="C58" s="99"/>
      <c r="D58" s="99"/>
      <c r="E58" s="99"/>
      <c r="J58" s="17"/>
      <c r="K58" s="84"/>
    </row>
    <row r="59" spans="1:11" ht="17.25">
      <c r="A59" s="6" t="s">
        <v>519</v>
      </c>
      <c r="B59" s="6"/>
      <c r="C59" s="15"/>
      <c r="D59" s="15"/>
      <c r="E59" s="15"/>
      <c r="F59" s="8"/>
      <c r="G59" s="8"/>
      <c r="H59" s="8"/>
      <c r="I59" s="187"/>
      <c r="J59" s="83"/>
      <c r="K59" s="84"/>
    </row>
    <row r="60" spans="1:11" ht="17.25">
      <c r="A60" s="78" t="s">
        <v>520</v>
      </c>
      <c r="B60" s="6"/>
      <c r="C60" s="15"/>
      <c r="D60" s="15"/>
      <c r="E60" s="15"/>
      <c r="F60" s="8"/>
      <c r="G60" s="8"/>
      <c r="H60" s="8"/>
      <c r="I60" s="187"/>
      <c r="J60" s="83"/>
      <c r="K60" s="84"/>
    </row>
    <row r="61" spans="1:11" ht="17.25">
      <c r="A61" s="78" t="s">
        <v>521</v>
      </c>
      <c r="B61" s="6"/>
      <c r="C61" s="15"/>
      <c r="D61" s="15"/>
      <c r="E61" s="15"/>
      <c r="F61" s="8"/>
      <c r="G61" s="8"/>
      <c r="H61" s="8"/>
      <c r="I61" s="187"/>
      <c r="J61" s="83"/>
      <c r="K61" s="84"/>
    </row>
    <row r="62" spans="1:11" ht="17.25">
      <c r="A62" s="78" t="s">
        <v>522</v>
      </c>
      <c r="B62" s="6"/>
      <c r="C62" s="15"/>
      <c r="D62" s="15"/>
      <c r="E62" s="15"/>
      <c r="F62" s="8"/>
      <c r="G62" s="8"/>
      <c r="H62" s="8"/>
      <c r="I62" s="187"/>
      <c r="J62" s="83"/>
      <c r="K62" s="84"/>
    </row>
    <row r="63" spans="1:11" ht="17.25">
      <c r="A63" s="78" t="s">
        <v>523</v>
      </c>
      <c r="B63" s="6"/>
      <c r="C63" s="15"/>
      <c r="D63" s="15"/>
      <c r="E63" s="15"/>
      <c r="F63" s="8"/>
      <c r="G63" s="8"/>
      <c r="H63" s="8"/>
      <c r="I63" s="187"/>
      <c r="J63" s="83"/>
      <c r="K63" s="84"/>
    </row>
    <row r="64" spans="1:11" ht="17.25">
      <c r="A64" s="78" t="s">
        <v>524</v>
      </c>
      <c r="B64" s="6"/>
      <c r="C64" s="15"/>
      <c r="D64" s="15"/>
      <c r="E64" s="15"/>
      <c r="F64" s="8"/>
      <c r="G64" s="8"/>
      <c r="H64" s="8"/>
      <c r="I64" s="187"/>
      <c r="J64" s="83"/>
      <c r="K64" s="84"/>
    </row>
    <row r="65" spans="1:11" ht="17.25">
      <c r="A65" s="82" t="s">
        <v>56</v>
      </c>
      <c r="B65" s="6"/>
      <c r="C65" s="99"/>
      <c r="D65" s="99"/>
      <c r="E65" s="99"/>
      <c r="I65" s="187"/>
      <c r="J65" s="83"/>
      <c r="K65" s="84"/>
    </row>
    <row r="66" spans="1:11" ht="17.25">
      <c r="A66" s="86" t="s">
        <v>545</v>
      </c>
      <c r="B66" s="6"/>
      <c r="C66" s="258" t="s">
        <v>661</v>
      </c>
      <c r="D66" s="258"/>
      <c r="E66" s="258"/>
      <c r="F66" s="259" t="s">
        <v>660</v>
      </c>
      <c r="G66" s="259"/>
      <c r="H66" s="259"/>
      <c r="I66" s="187"/>
      <c r="J66" s="83"/>
      <c r="K66" s="84"/>
    </row>
    <row r="67" spans="1:11" ht="17.25">
      <c r="A67" s="8"/>
      <c r="B67" s="6"/>
      <c r="C67" s="97" t="s">
        <v>490</v>
      </c>
      <c r="D67" s="97" t="s">
        <v>491</v>
      </c>
      <c r="E67" s="97" t="s">
        <v>526</v>
      </c>
      <c r="F67" s="97" t="s">
        <v>490</v>
      </c>
      <c r="G67" s="97" t="s">
        <v>491</v>
      </c>
      <c r="H67" s="97" t="s">
        <v>526</v>
      </c>
      <c r="I67" s="187"/>
      <c r="J67" s="83"/>
      <c r="K67" s="84"/>
    </row>
    <row r="68" spans="1:11" ht="16.5">
      <c r="A68" s="6"/>
      <c r="B68" s="6"/>
      <c r="C68" s="97"/>
      <c r="D68" s="97" t="s">
        <v>527</v>
      </c>
      <c r="E68" s="97" t="s">
        <v>528</v>
      </c>
      <c r="F68" s="97"/>
      <c r="G68" s="97" t="s">
        <v>527</v>
      </c>
      <c r="H68" s="97" t="s">
        <v>528</v>
      </c>
      <c r="I68" s="187"/>
      <c r="J68" s="8"/>
      <c r="K68" s="8"/>
    </row>
    <row r="69" spans="1:11" ht="16.5">
      <c r="A69" s="6"/>
      <c r="B69" s="6"/>
      <c r="C69" s="97"/>
      <c r="D69" s="97" t="s">
        <v>529</v>
      </c>
      <c r="E69" s="97" t="s">
        <v>530</v>
      </c>
      <c r="F69" s="97"/>
      <c r="G69" s="97" t="s">
        <v>529</v>
      </c>
      <c r="H69" s="97" t="s">
        <v>530</v>
      </c>
      <c r="I69" s="187"/>
      <c r="J69" s="8"/>
      <c r="K69" s="8"/>
    </row>
    <row r="70" spans="1:11" ht="30.75">
      <c r="A70" s="80" t="s">
        <v>531</v>
      </c>
      <c r="B70" s="6"/>
      <c r="C70" s="99"/>
      <c r="D70" s="99"/>
      <c r="E70" s="99"/>
      <c r="I70" s="187"/>
      <c r="J70" s="83"/>
      <c r="K70" s="84"/>
    </row>
    <row r="71" spans="1:11" ht="30.75">
      <c r="A71" s="80" t="s">
        <v>532</v>
      </c>
      <c r="B71" s="6"/>
      <c r="C71" s="15"/>
      <c r="D71" s="15"/>
      <c r="E71" s="15"/>
      <c r="F71" s="8"/>
      <c r="G71" s="8"/>
      <c r="H71" s="8"/>
      <c r="I71" s="187"/>
      <c r="J71" s="83"/>
      <c r="K71" s="84"/>
    </row>
    <row r="72" spans="1:11" ht="17.25">
      <c r="A72" s="77" t="s">
        <v>533</v>
      </c>
      <c r="B72" s="6"/>
      <c r="C72" s="15"/>
      <c r="D72" s="15"/>
      <c r="E72" s="15"/>
      <c r="F72" s="8"/>
      <c r="G72" s="8"/>
      <c r="H72" s="8"/>
      <c r="I72" s="187"/>
      <c r="J72" s="83"/>
      <c r="K72" s="84"/>
    </row>
    <row r="73" spans="1:11" ht="17.25">
      <c r="A73" s="87" t="s">
        <v>534</v>
      </c>
      <c r="B73" s="6"/>
      <c r="C73" s="15"/>
      <c r="D73" s="15"/>
      <c r="E73" s="15"/>
      <c r="F73" s="8"/>
      <c r="G73" s="8"/>
      <c r="H73" s="8"/>
      <c r="I73" s="187"/>
      <c r="J73" s="83"/>
      <c r="K73" s="84"/>
    </row>
    <row r="74" spans="1:11" ht="17.25">
      <c r="A74" s="78" t="s">
        <v>535</v>
      </c>
      <c r="B74" s="6"/>
      <c r="C74" s="15"/>
      <c r="D74" s="15"/>
      <c r="E74" s="15"/>
      <c r="F74" s="8"/>
      <c r="G74" s="8"/>
      <c r="H74" s="8"/>
      <c r="I74" s="187"/>
      <c r="J74" s="83"/>
      <c r="K74" s="84"/>
    </row>
    <row r="75" spans="1:11" ht="17.25">
      <c r="A75" s="78" t="s">
        <v>536</v>
      </c>
      <c r="B75" s="6"/>
      <c r="C75" s="15"/>
      <c r="D75" s="15"/>
      <c r="E75" s="15"/>
      <c r="F75" s="8"/>
      <c r="G75" s="8"/>
      <c r="H75" s="8"/>
      <c r="I75" s="187"/>
      <c r="J75" s="83"/>
      <c r="K75" s="84"/>
    </row>
    <row r="76" spans="1:11" ht="17.25">
      <c r="A76" s="78" t="s">
        <v>537</v>
      </c>
      <c r="B76" s="6"/>
      <c r="C76" s="15"/>
      <c r="D76" s="15"/>
      <c r="E76" s="15"/>
      <c r="F76" s="8"/>
      <c r="G76" s="8"/>
      <c r="H76" s="8"/>
      <c r="I76" s="187"/>
      <c r="J76" s="83"/>
      <c r="K76" s="84"/>
    </row>
    <row r="77" spans="1:11" ht="17.25">
      <c r="A77" s="78"/>
      <c r="B77" s="6"/>
      <c r="C77" s="15"/>
      <c r="D77" s="15"/>
      <c r="E77" s="15"/>
      <c r="F77" s="8"/>
      <c r="G77" s="8"/>
      <c r="H77" s="8"/>
      <c r="I77" s="187"/>
      <c r="J77" s="83"/>
      <c r="K77" s="84"/>
    </row>
    <row r="78" spans="1:11" ht="17.25">
      <c r="A78" s="82" t="s">
        <v>56</v>
      </c>
      <c r="B78" s="6"/>
      <c r="C78" s="8"/>
      <c r="D78" s="8"/>
      <c r="E78" s="8"/>
      <c r="F78" s="8"/>
      <c r="G78" s="8"/>
      <c r="H78" s="8"/>
      <c r="I78" s="187"/>
      <c r="J78" s="83"/>
      <c r="K78" s="84"/>
    </row>
    <row r="79" spans="1:11" ht="17.25">
      <c r="A79" s="82"/>
      <c r="B79" s="6"/>
      <c r="C79" s="258" t="s">
        <v>661</v>
      </c>
      <c r="D79" s="258"/>
      <c r="E79" s="258"/>
      <c r="F79" s="259" t="s">
        <v>660</v>
      </c>
      <c r="G79" s="259"/>
      <c r="H79" s="259"/>
      <c r="I79" s="187"/>
      <c r="J79" s="83"/>
      <c r="K79" s="84"/>
    </row>
    <row r="80" spans="1:11" ht="17.25">
      <c r="A80" s="6"/>
      <c r="B80" s="6"/>
      <c r="C80" s="4"/>
      <c r="D80" s="97" t="s">
        <v>490</v>
      </c>
      <c r="E80" s="97" t="s">
        <v>516</v>
      </c>
      <c r="F80" s="97" t="s">
        <v>490</v>
      </c>
      <c r="G80" s="97" t="s">
        <v>516</v>
      </c>
      <c r="H80" s="97"/>
      <c r="I80" s="187"/>
      <c r="J80" s="83"/>
      <c r="K80" s="84"/>
    </row>
    <row r="81" spans="1:11" ht="16.5">
      <c r="A81" s="85" t="s">
        <v>546</v>
      </c>
      <c r="B81" s="6"/>
      <c r="D81" s="97"/>
      <c r="E81" s="97"/>
      <c r="F81" s="3"/>
      <c r="G81" s="97"/>
      <c r="H81" s="97"/>
      <c r="I81" s="187"/>
      <c r="J81" s="9"/>
      <c r="K81" s="8"/>
    </row>
    <row r="82" spans="1:11" ht="17.25">
      <c r="A82" s="6" t="s">
        <v>58</v>
      </c>
      <c r="B82" s="6"/>
      <c r="C82" s="96"/>
      <c r="D82" s="101"/>
      <c r="E82" s="101"/>
      <c r="F82" s="96"/>
      <c r="G82" s="101"/>
      <c r="H82" s="81"/>
      <c r="I82" s="187"/>
      <c r="J82" s="83"/>
      <c r="K82" s="83"/>
    </row>
    <row r="83" spans="1:11" ht="16.5">
      <c r="A83" s="6" t="s">
        <v>59</v>
      </c>
      <c r="B83" s="6"/>
      <c r="C83" s="96"/>
      <c r="D83" s="69">
        <v>6086920272.435408</v>
      </c>
      <c r="E83" s="69"/>
      <c r="F83" s="69">
        <v>7006496042</v>
      </c>
      <c r="G83" s="96"/>
      <c r="H83" s="8"/>
      <c r="I83" s="187"/>
      <c r="J83" s="11"/>
      <c r="K83" s="8"/>
    </row>
    <row r="84" spans="1:11" ht="16.5">
      <c r="A84" s="6" t="s">
        <v>60</v>
      </c>
      <c r="B84" s="6"/>
      <c r="C84" s="96"/>
      <c r="D84" s="69"/>
      <c r="E84" s="69"/>
      <c r="F84" s="69"/>
      <c r="G84" s="96"/>
      <c r="H84" s="8"/>
      <c r="I84" s="187"/>
      <c r="J84" s="11"/>
      <c r="K84" s="8"/>
    </row>
    <row r="85" spans="1:11" ht="16.5">
      <c r="A85" s="6" t="s">
        <v>61</v>
      </c>
      <c r="B85" s="6"/>
      <c r="C85" s="96"/>
      <c r="D85" s="69">
        <v>1681668956.424</v>
      </c>
      <c r="E85" s="69"/>
      <c r="F85" s="69">
        <v>1381525671</v>
      </c>
      <c r="G85" s="96"/>
      <c r="H85" s="8"/>
      <c r="I85" s="187"/>
      <c r="J85" s="11"/>
      <c r="K85" s="8"/>
    </row>
    <row r="86" spans="1:11" ht="16.5">
      <c r="A86" s="6" t="s">
        <v>62</v>
      </c>
      <c r="B86" s="6"/>
      <c r="C86" s="96"/>
      <c r="D86" s="69">
        <v>4803452858.11768</v>
      </c>
      <c r="E86" s="69"/>
      <c r="F86" s="69">
        <v>5770383780</v>
      </c>
      <c r="G86" s="96"/>
      <c r="H86" s="8"/>
      <c r="I86" s="187"/>
      <c r="J86" s="11"/>
      <c r="K86" s="8"/>
    </row>
    <row r="87" spans="1:11" ht="16.5">
      <c r="A87" s="6" t="s">
        <v>63</v>
      </c>
      <c r="B87" s="6"/>
      <c r="C87" s="96"/>
      <c r="D87" s="69">
        <v>705886201</v>
      </c>
      <c r="E87" s="69"/>
      <c r="F87" s="69">
        <v>223480350</v>
      </c>
      <c r="G87" s="96"/>
      <c r="H87" s="8"/>
      <c r="I87" s="187"/>
      <c r="J87" s="11"/>
      <c r="K87" s="8"/>
    </row>
    <row r="88" spans="1:11" ht="16.5">
      <c r="A88" s="6" t="s">
        <v>64</v>
      </c>
      <c r="B88" s="6"/>
      <c r="C88" s="96"/>
      <c r="D88" s="69">
        <v>0</v>
      </c>
      <c r="E88" s="69"/>
      <c r="F88" s="69">
        <v>92766576</v>
      </c>
      <c r="G88" s="96"/>
      <c r="H88" s="8"/>
      <c r="I88" s="187"/>
      <c r="J88" s="11"/>
      <c r="K88" s="11"/>
    </row>
    <row r="89" spans="1:11" ht="16.5">
      <c r="A89" s="6" t="s">
        <v>65</v>
      </c>
      <c r="B89" s="6"/>
      <c r="C89" s="96"/>
      <c r="D89" s="96"/>
      <c r="E89" s="96"/>
      <c r="F89" s="96"/>
      <c r="G89" s="96"/>
      <c r="H89" s="8"/>
      <c r="I89" s="187"/>
      <c r="J89" s="11"/>
      <c r="K89" s="11"/>
    </row>
    <row r="90" spans="1:11" ht="16.5">
      <c r="A90" s="78" t="s">
        <v>538</v>
      </c>
      <c r="B90" s="6"/>
      <c r="C90" s="96"/>
      <c r="D90" s="96"/>
      <c r="E90" s="96"/>
      <c r="F90" s="96"/>
      <c r="G90" s="96"/>
      <c r="H90" s="8"/>
      <c r="I90" s="187"/>
      <c r="J90" s="11"/>
      <c r="K90" s="11"/>
    </row>
    <row r="91" spans="1:11" ht="16.5">
      <c r="A91" s="78" t="s">
        <v>539</v>
      </c>
      <c r="B91" s="6"/>
      <c r="C91" s="96"/>
      <c r="D91" s="69"/>
      <c r="E91" s="69"/>
      <c r="F91" s="69"/>
      <c r="G91" s="96"/>
      <c r="H91" s="8"/>
      <c r="I91" s="187"/>
      <c r="J91" s="11"/>
      <c r="K91" s="11"/>
    </row>
    <row r="92" spans="1:11" ht="17.25">
      <c r="A92" s="82" t="s">
        <v>159</v>
      </c>
      <c r="B92" s="6"/>
      <c r="C92" s="6"/>
      <c r="D92" s="100">
        <v>13277928287.977087</v>
      </c>
      <c r="E92" s="100"/>
      <c r="F92" s="100">
        <v>14474652419</v>
      </c>
      <c r="G92" s="8"/>
      <c r="H92" s="8"/>
      <c r="I92" s="187">
        <v>140</v>
      </c>
      <c r="J92" s="11"/>
      <c r="K92" s="11"/>
    </row>
    <row r="93" spans="1:11" ht="17.25">
      <c r="A93" s="82"/>
      <c r="B93" s="6"/>
      <c r="C93" s="6"/>
      <c r="D93" s="6"/>
      <c r="E93" s="6"/>
      <c r="F93" s="8"/>
      <c r="G93" s="8"/>
      <c r="H93" s="8"/>
      <c r="I93" s="187"/>
      <c r="J93" s="11"/>
      <c r="K93" s="11"/>
    </row>
    <row r="94" spans="1:11" ht="16.5">
      <c r="A94" s="6"/>
      <c r="B94" s="6"/>
      <c r="C94" s="258" t="s">
        <v>661</v>
      </c>
      <c r="D94" s="258"/>
      <c r="E94" s="258"/>
      <c r="F94" s="259" t="s">
        <v>660</v>
      </c>
      <c r="G94" s="259"/>
      <c r="H94" s="259"/>
      <c r="I94" s="187"/>
      <c r="J94" s="11"/>
      <c r="K94" s="11"/>
    </row>
    <row r="95" spans="1:11" ht="17.25">
      <c r="A95" s="8"/>
      <c r="B95" s="6"/>
      <c r="C95" s="4"/>
      <c r="D95" s="97" t="s">
        <v>490</v>
      </c>
      <c r="E95" s="97" t="s">
        <v>491</v>
      </c>
      <c r="F95" s="97" t="s">
        <v>490</v>
      </c>
      <c r="G95" s="97" t="s">
        <v>491</v>
      </c>
      <c r="H95" s="97"/>
      <c r="I95" s="187"/>
      <c r="J95" s="83"/>
      <c r="K95" s="83"/>
    </row>
    <row r="96" spans="1:11" ht="17.25">
      <c r="A96" s="86" t="s">
        <v>547</v>
      </c>
      <c r="B96" s="6"/>
      <c r="C96" s="4"/>
      <c r="E96" s="97" t="s">
        <v>527</v>
      </c>
      <c r="F96" s="3"/>
      <c r="G96" s="97" t="s">
        <v>527</v>
      </c>
      <c r="H96" s="97"/>
      <c r="I96" s="187"/>
      <c r="J96" s="83"/>
      <c r="K96" s="83"/>
    </row>
    <row r="97" spans="1:11" ht="16.5">
      <c r="A97" s="8"/>
      <c r="B97" s="6"/>
      <c r="E97" s="97" t="s">
        <v>529</v>
      </c>
      <c r="G97" s="97" t="s">
        <v>529</v>
      </c>
      <c r="I97" s="187"/>
      <c r="J97" s="8"/>
      <c r="K97" s="8"/>
    </row>
    <row r="98" spans="1:11" ht="16.5">
      <c r="A98" s="78" t="s">
        <v>540</v>
      </c>
      <c r="B98" s="6"/>
      <c r="I98" s="187"/>
      <c r="J98" s="8"/>
      <c r="K98" s="8"/>
    </row>
    <row r="99" spans="1:11" ht="17.25">
      <c r="A99" s="82" t="s">
        <v>159</v>
      </c>
      <c r="B99" s="6"/>
      <c r="C99" s="6"/>
      <c r="D99" s="6"/>
      <c r="E99" s="6"/>
      <c r="F99" s="8"/>
      <c r="G99" s="8"/>
      <c r="H99" s="8"/>
      <c r="I99" s="187"/>
      <c r="J99" s="8"/>
      <c r="K99" s="8"/>
    </row>
    <row r="100" spans="1:11" ht="17.25">
      <c r="A100" s="82"/>
      <c r="B100" s="6"/>
      <c r="C100" s="6"/>
      <c r="D100" s="6"/>
      <c r="E100" s="6"/>
      <c r="F100" s="8"/>
      <c r="G100" s="8"/>
      <c r="H100" s="8"/>
      <c r="I100" s="187"/>
      <c r="J100" s="8"/>
      <c r="K100" s="8"/>
    </row>
    <row r="101" spans="1:11" ht="16.5">
      <c r="A101" s="78" t="s">
        <v>541</v>
      </c>
      <c r="B101" s="6"/>
      <c r="C101" s="258" t="s">
        <v>661</v>
      </c>
      <c r="D101" s="258"/>
      <c r="E101" s="258"/>
      <c r="F101" s="259" t="s">
        <v>660</v>
      </c>
      <c r="G101" s="259"/>
      <c r="H101" s="259"/>
      <c r="I101" s="187"/>
      <c r="J101" s="8"/>
      <c r="K101" s="8"/>
    </row>
    <row r="102" spans="1:11" ht="16.5">
      <c r="A102" s="78" t="s">
        <v>542</v>
      </c>
      <c r="B102" s="6"/>
      <c r="C102" s="6"/>
      <c r="D102" s="6"/>
      <c r="E102" s="6"/>
      <c r="F102" s="8"/>
      <c r="G102" s="8"/>
      <c r="H102" s="8"/>
      <c r="I102" s="187"/>
      <c r="J102" s="8"/>
      <c r="K102" s="8"/>
    </row>
    <row r="103" spans="1:11" ht="16.5">
      <c r="A103" s="78" t="s">
        <v>543</v>
      </c>
      <c r="B103" s="6"/>
      <c r="C103" s="6"/>
      <c r="D103" s="6"/>
      <c r="E103" s="6"/>
      <c r="F103" s="8"/>
      <c r="G103" s="8"/>
      <c r="H103" s="8"/>
      <c r="I103" s="187"/>
      <c r="J103" s="8"/>
      <c r="K103" s="8"/>
    </row>
    <row r="104" spans="1:11" ht="16.5">
      <c r="A104" s="78" t="s">
        <v>544</v>
      </c>
      <c r="B104" s="6"/>
      <c r="C104" s="6"/>
      <c r="D104" s="6"/>
      <c r="E104" s="6"/>
      <c r="F104" s="8"/>
      <c r="G104" s="8"/>
      <c r="H104" s="8"/>
      <c r="I104" s="187"/>
      <c r="J104" s="8"/>
      <c r="K104" s="8"/>
    </row>
    <row r="105" spans="1:11" ht="17.25">
      <c r="A105" s="82" t="s">
        <v>159</v>
      </c>
      <c r="B105" s="6"/>
      <c r="C105" s="6"/>
      <c r="D105" s="6"/>
      <c r="E105" s="6"/>
      <c r="F105" s="8"/>
      <c r="G105" s="8"/>
      <c r="H105" s="8"/>
      <c r="I105" s="187"/>
      <c r="J105" s="8"/>
      <c r="K105" s="8"/>
    </row>
    <row r="106" spans="1:11" ht="16.5">
      <c r="A106" s="6"/>
      <c r="B106" s="6"/>
      <c r="C106" s="6"/>
      <c r="D106" s="6"/>
      <c r="E106" s="6"/>
      <c r="F106" s="8"/>
      <c r="G106" s="8"/>
      <c r="H106" s="8"/>
      <c r="I106" s="187"/>
      <c r="J106" s="8"/>
      <c r="K106" s="8"/>
    </row>
    <row r="107" spans="1:11" ht="16.5">
      <c r="A107" s="6"/>
      <c r="B107" s="6"/>
      <c r="C107" s="6"/>
      <c r="D107" s="6"/>
      <c r="E107" s="6"/>
      <c r="F107" s="8"/>
      <c r="G107" s="8"/>
      <c r="H107" s="8"/>
      <c r="I107" s="187"/>
      <c r="J107" s="8"/>
      <c r="K107" s="8"/>
    </row>
    <row r="108" spans="1:11" ht="16.5">
      <c r="A108" s="6"/>
      <c r="B108" s="6"/>
      <c r="C108" s="6"/>
      <c r="D108" s="6"/>
      <c r="E108" s="6"/>
      <c r="F108" s="8"/>
      <c r="G108" s="8"/>
      <c r="H108" s="8"/>
      <c r="I108" s="187"/>
      <c r="J108" s="8"/>
      <c r="K108" s="8"/>
    </row>
    <row r="109" spans="1:11" ht="16.5">
      <c r="A109" s="6"/>
      <c r="B109" s="6"/>
      <c r="C109" s="6"/>
      <c r="D109" s="6"/>
      <c r="E109" s="6"/>
      <c r="F109" s="8"/>
      <c r="G109" s="8"/>
      <c r="H109" s="8"/>
      <c r="I109" s="187"/>
      <c r="J109" s="8"/>
      <c r="K109" s="8"/>
    </row>
    <row r="110" spans="1:11" ht="16.5">
      <c r="A110" s="6"/>
      <c r="B110" s="6"/>
      <c r="C110" s="6"/>
      <c r="D110" s="6"/>
      <c r="E110" s="6"/>
      <c r="F110" s="8"/>
      <c r="G110" s="8"/>
      <c r="H110" s="8"/>
      <c r="I110" s="187"/>
      <c r="J110" s="8"/>
      <c r="K110" s="8"/>
    </row>
    <row r="111" spans="1:11" ht="16.5">
      <c r="A111" s="6"/>
      <c r="B111" s="6"/>
      <c r="C111" s="6"/>
      <c r="D111" s="6"/>
      <c r="E111" s="6"/>
      <c r="F111" s="8"/>
      <c r="G111" s="8"/>
      <c r="H111" s="8"/>
      <c r="I111" s="187"/>
      <c r="J111" s="9"/>
      <c r="K111" s="8"/>
    </row>
    <row r="112" spans="1:11" ht="16.5">
      <c r="A112" s="6"/>
      <c r="B112" s="6"/>
      <c r="C112" s="6"/>
      <c r="D112" s="6"/>
      <c r="E112" s="6"/>
      <c r="F112" s="8"/>
      <c r="G112" s="8"/>
      <c r="H112" s="8"/>
      <c r="I112" s="187"/>
      <c r="J112" s="11"/>
      <c r="K112" s="8"/>
    </row>
    <row r="113" spans="1:11" ht="16.5">
      <c r="A113" s="6"/>
      <c r="B113" s="6"/>
      <c r="C113" s="6"/>
      <c r="D113" s="6"/>
      <c r="E113" s="6"/>
      <c r="F113" s="8"/>
      <c r="G113" s="8"/>
      <c r="H113" s="8"/>
      <c r="I113" s="187"/>
      <c r="J113" s="11"/>
      <c r="K113" s="18"/>
    </row>
    <row r="114" spans="1:11" ht="16.5">
      <c r="A114" s="6"/>
      <c r="B114" s="6"/>
      <c r="C114" s="6"/>
      <c r="D114" s="6"/>
      <c r="E114" s="6"/>
      <c r="F114" s="8"/>
      <c r="G114" s="8"/>
      <c r="H114" s="8"/>
      <c r="I114" s="187"/>
      <c r="J114" s="11"/>
      <c r="K114" s="18"/>
    </row>
    <row r="115" spans="1:11" ht="17.25">
      <c r="A115" s="6"/>
      <c r="B115" s="6"/>
      <c r="C115" s="6"/>
      <c r="D115" s="6"/>
      <c r="E115" s="6"/>
      <c r="F115" s="8"/>
      <c r="G115" s="8"/>
      <c r="H115" s="8"/>
      <c r="I115" s="187"/>
      <c r="J115" s="83"/>
      <c r="K115" s="18"/>
    </row>
    <row r="116" spans="1:11" ht="17.25">
      <c r="A116" s="6"/>
      <c r="B116" s="6"/>
      <c r="C116" s="15"/>
      <c r="D116" s="15"/>
      <c r="E116" s="15"/>
      <c r="F116" s="8"/>
      <c r="G116" s="8"/>
      <c r="H116" s="8"/>
      <c r="I116" s="187"/>
      <c r="J116" s="83"/>
      <c r="K116" s="18"/>
    </row>
    <row r="117" spans="1:11" ht="17.25">
      <c r="A117" s="6"/>
      <c r="B117" s="6"/>
      <c r="C117" s="15"/>
      <c r="D117" s="15"/>
      <c r="E117" s="15"/>
      <c r="F117" s="8"/>
      <c r="G117" s="8"/>
      <c r="H117" s="8"/>
      <c r="I117" s="187"/>
      <c r="J117" s="83"/>
      <c r="K117" s="18"/>
    </row>
    <row r="118" spans="1:11" ht="17.25">
      <c r="A118" s="6"/>
      <c r="B118" s="6"/>
      <c r="C118" s="6"/>
      <c r="D118" s="6"/>
      <c r="E118" s="6"/>
      <c r="F118" s="8"/>
      <c r="G118" s="8"/>
      <c r="H118" s="8"/>
      <c r="I118" s="187"/>
      <c r="J118" s="84"/>
      <c r="K118" s="8"/>
    </row>
    <row r="119" spans="1:11" ht="17.25">
      <c r="A119" s="6"/>
      <c r="B119" s="6"/>
      <c r="C119" s="6"/>
      <c r="D119" s="6"/>
      <c r="E119" s="6"/>
      <c r="F119" s="8"/>
      <c r="G119" s="8"/>
      <c r="H119" s="8"/>
      <c r="I119" s="187"/>
      <c r="J119" s="83"/>
      <c r="K119" s="18"/>
    </row>
    <row r="120" spans="1:11" ht="16.5">
      <c r="A120" s="6"/>
      <c r="B120" s="6"/>
      <c r="C120" s="6"/>
      <c r="D120" s="6"/>
      <c r="E120" s="6"/>
      <c r="F120" s="8"/>
      <c r="G120" s="8"/>
      <c r="H120" s="8"/>
      <c r="I120" s="187"/>
      <c r="J120" s="11"/>
      <c r="K120" s="18"/>
    </row>
    <row r="121" spans="1:11" ht="17.25">
      <c r="A121" s="6"/>
      <c r="B121" s="6"/>
      <c r="C121" s="15"/>
      <c r="D121" s="15"/>
      <c r="E121" s="15"/>
      <c r="F121" s="8"/>
      <c r="G121" s="8"/>
      <c r="H121" s="8"/>
      <c r="I121" s="187"/>
      <c r="J121" s="83"/>
      <c r="K121" s="18"/>
    </row>
    <row r="122" spans="1:11" ht="17.25">
      <c r="A122" s="6"/>
      <c r="B122" s="6"/>
      <c r="C122" s="15"/>
      <c r="D122" s="15"/>
      <c r="E122" s="15"/>
      <c r="F122" s="8"/>
      <c r="G122" s="8"/>
      <c r="H122" s="8"/>
      <c r="I122" s="187"/>
      <c r="J122" s="83"/>
      <c r="K122" s="18"/>
    </row>
    <row r="123" spans="1:11" ht="16.5">
      <c r="A123" s="6"/>
      <c r="B123" s="6"/>
      <c r="C123" s="6"/>
      <c r="D123" s="6"/>
      <c r="E123" s="6"/>
      <c r="F123" s="8"/>
      <c r="G123" s="8"/>
      <c r="H123" s="8"/>
      <c r="I123" s="187"/>
      <c r="J123" s="9"/>
      <c r="K123" s="8"/>
    </row>
    <row r="124" spans="1:11" ht="16.5">
      <c r="A124" s="6"/>
      <c r="B124" s="6"/>
      <c r="C124" s="6"/>
      <c r="D124" s="6"/>
      <c r="E124" s="6"/>
      <c r="F124" s="8"/>
      <c r="G124" s="8"/>
      <c r="H124" s="8"/>
      <c r="I124" s="187"/>
      <c r="J124" s="18"/>
      <c r="K124" s="18"/>
    </row>
    <row r="125" spans="1:11" ht="17.25">
      <c r="A125" s="6"/>
      <c r="B125" s="6"/>
      <c r="C125" s="6"/>
      <c r="D125" s="6"/>
      <c r="E125" s="6"/>
      <c r="F125" s="8"/>
      <c r="G125" s="8"/>
      <c r="H125" s="8"/>
      <c r="I125" s="187"/>
      <c r="J125" s="83"/>
      <c r="K125" s="18"/>
    </row>
    <row r="126" spans="1:11" ht="17.25">
      <c r="A126" s="6"/>
      <c r="B126" s="6"/>
      <c r="C126" s="6"/>
      <c r="D126" s="6"/>
      <c r="E126" s="6"/>
      <c r="F126" s="8"/>
      <c r="G126" s="8"/>
      <c r="H126" s="8"/>
      <c r="I126" s="187"/>
      <c r="J126" s="83"/>
      <c r="K126" s="18"/>
    </row>
    <row r="127" spans="1:11" ht="17.25">
      <c r="A127" s="6"/>
      <c r="B127" s="6"/>
      <c r="C127" s="6"/>
      <c r="D127" s="6"/>
      <c r="E127" s="6"/>
      <c r="F127" s="8"/>
      <c r="G127" s="8"/>
      <c r="H127" s="8"/>
      <c r="I127" s="187"/>
      <c r="J127" s="83"/>
      <c r="K127" s="18"/>
    </row>
    <row r="128" spans="1:11" ht="17.25">
      <c r="A128" s="6"/>
      <c r="B128" s="6"/>
      <c r="C128" s="15"/>
      <c r="D128" s="15"/>
      <c r="E128" s="15"/>
      <c r="F128" s="8"/>
      <c r="G128" s="8"/>
      <c r="H128" s="8"/>
      <c r="I128" s="187"/>
      <c r="J128" s="83"/>
      <c r="K128" s="18"/>
    </row>
    <row r="129" spans="1:11" ht="16.5">
      <c r="A129" s="6"/>
      <c r="B129" s="6"/>
      <c r="C129" s="6"/>
      <c r="D129" s="6"/>
      <c r="E129" s="6"/>
      <c r="F129" s="8"/>
      <c r="G129" s="8"/>
      <c r="H129" s="8"/>
      <c r="I129" s="187"/>
      <c r="J129" s="8"/>
      <c r="K129" s="8"/>
    </row>
    <row r="130" spans="1:11" ht="16.5">
      <c r="A130" s="6"/>
      <c r="B130" s="6"/>
      <c r="C130" s="6"/>
      <c r="D130" s="6"/>
      <c r="E130" s="6"/>
      <c r="F130" s="8"/>
      <c r="G130" s="8"/>
      <c r="H130" s="8"/>
      <c r="I130" s="187"/>
      <c r="J130" s="8"/>
      <c r="K130" s="8"/>
    </row>
    <row r="131" spans="1:11" ht="16.5">
      <c r="A131" s="6"/>
      <c r="B131" s="6"/>
      <c r="C131" s="6"/>
      <c r="D131" s="6"/>
      <c r="E131" s="6"/>
      <c r="F131" s="8"/>
      <c r="G131" s="8"/>
      <c r="H131" s="8"/>
      <c r="I131" s="187"/>
      <c r="J131" s="8"/>
      <c r="K131" s="8"/>
    </row>
  </sheetData>
  <sheetProtection/>
  <mergeCells count="44">
    <mergeCell ref="C1:E1"/>
    <mergeCell ref="F1:H1"/>
    <mergeCell ref="A4:B4"/>
    <mergeCell ref="A5:B5"/>
    <mergeCell ref="A6:B6"/>
    <mergeCell ref="A7:B7"/>
    <mergeCell ref="A8:B8"/>
    <mergeCell ref="A9:B9"/>
    <mergeCell ref="A10:B10"/>
    <mergeCell ref="C11:E11"/>
    <mergeCell ref="F11:H11"/>
    <mergeCell ref="A13:B13"/>
    <mergeCell ref="A14:B14"/>
    <mergeCell ref="A15:B15"/>
    <mergeCell ref="A16:B16"/>
    <mergeCell ref="A17:B17"/>
    <mergeCell ref="A18:B18"/>
    <mergeCell ref="A19:B19"/>
    <mergeCell ref="C20:E20"/>
    <mergeCell ref="F20:H20"/>
    <mergeCell ref="A23:B23"/>
    <mergeCell ref="A24:B24"/>
    <mergeCell ref="A25:B25"/>
    <mergeCell ref="A26:B26"/>
    <mergeCell ref="A27:B27"/>
    <mergeCell ref="A29:D29"/>
    <mergeCell ref="A30:D30"/>
    <mergeCell ref="A31:D31"/>
    <mergeCell ref="A33:D33"/>
    <mergeCell ref="A34:D34"/>
    <mergeCell ref="A35:D35"/>
    <mergeCell ref="A36:D36"/>
    <mergeCell ref="C39:E39"/>
    <mergeCell ref="F39:H39"/>
    <mergeCell ref="C55:E55"/>
    <mergeCell ref="F55:H55"/>
    <mergeCell ref="C101:E101"/>
    <mergeCell ref="F101:H101"/>
    <mergeCell ref="C66:E66"/>
    <mergeCell ref="F66:H66"/>
    <mergeCell ref="C79:E79"/>
    <mergeCell ref="F79:H79"/>
    <mergeCell ref="C94:E94"/>
    <mergeCell ref="F94:H94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3.8515625" style="4" customWidth="1"/>
    <col min="2" max="2" width="16.57421875" style="4" customWidth="1"/>
    <col min="3" max="4" width="17.28125" style="4" customWidth="1"/>
    <col min="5" max="5" width="13.8515625" style="4" customWidth="1"/>
    <col min="6" max="6" width="13.421875" style="4" customWidth="1"/>
    <col min="7" max="7" width="17.28125" style="4" customWidth="1"/>
    <col min="8" max="8" width="9.140625" style="108" customWidth="1"/>
    <col min="9" max="11" width="9.140625" style="4" customWidth="1"/>
  </cols>
  <sheetData>
    <row r="1" spans="1:6" ht="16.5">
      <c r="A1" s="88" t="s">
        <v>67</v>
      </c>
      <c r="B1" s="8"/>
      <c r="C1" s="8"/>
      <c r="D1" s="8"/>
      <c r="E1" s="8"/>
      <c r="F1" s="8"/>
    </row>
    <row r="2" spans="1:7" ht="16.5">
      <c r="A2" s="19"/>
      <c r="B2" s="20" t="s">
        <v>68</v>
      </c>
      <c r="C2" s="20" t="s">
        <v>69</v>
      </c>
      <c r="D2" s="20" t="s">
        <v>70</v>
      </c>
      <c r="E2" s="20" t="s">
        <v>71</v>
      </c>
      <c r="F2" s="20" t="s">
        <v>72</v>
      </c>
      <c r="G2" s="21" t="s">
        <v>73</v>
      </c>
    </row>
    <row r="3" spans="1:7" ht="16.5">
      <c r="A3" s="22" t="s">
        <v>74</v>
      </c>
      <c r="B3" s="22" t="s">
        <v>75</v>
      </c>
      <c r="C3" s="22" t="s">
        <v>76</v>
      </c>
      <c r="D3" s="22" t="s">
        <v>77</v>
      </c>
      <c r="E3" s="22" t="s">
        <v>78</v>
      </c>
      <c r="F3" s="22" t="s">
        <v>79</v>
      </c>
      <c r="G3" s="23" t="s">
        <v>80</v>
      </c>
    </row>
    <row r="4" spans="1:8" ht="16.5">
      <c r="A4" s="24"/>
      <c r="B4" s="25" t="s">
        <v>81</v>
      </c>
      <c r="C4" s="25" t="s">
        <v>82</v>
      </c>
      <c r="D4" s="25" t="s">
        <v>83</v>
      </c>
      <c r="E4" s="24"/>
      <c r="F4" s="25" t="s">
        <v>84</v>
      </c>
      <c r="G4" s="26"/>
      <c r="H4" s="75" t="s">
        <v>9</v>
      </c>
    </row>
    <row r="5" spans="1:7" ht="17.25">
      <c r="A5" s="27" t="s">
        <v>85</v>
      </c>
      <c r="B5" s="19"/>
      <c r="C5" s="19"/>
      <c r="D5" s="19"/>
      <c r="E5" s="19"/>
      <c r="F5" s="19"/>
      <c r="G5" s="28"/>
    </row>
    <row r="6" spans="1:8" ht="16.5">
      <c r="A6" s="29" t="s">
        <v>86</v>
      </c>
      <c r="B6" s="30">
        <v>40227809688</v>
      </c>
      <c r="C6" s="30">
        <v>24612271894</v>
      </c>
      <c r="D6" s="30">
        <v>841674717</v>
      </c>
      <c r="E6" s="30">
        <v>31500000</v>
      </c>
      <c r="F6" s="30">
        <v>219047619</v>
      </c>
      <c r="G6" s="30">
        <v>65932303918</v>
      </c>
      <c r="H6" s="108">
        <v>222</v>
      </c>
    </row>
    <row r="7" spans="1:8" ht="16.5">
      <c r="A7" s="31" t="s">
        <v>87</v>
      </c>
      <c r="B7" s="32"/>
      <c r="C7" s="32"/>
      <c r="D7" s="32">
        <v>320862090</v>
      </c>
      <c r="E7" s="32"/>
      <c r="F7" s="32">
        <v>75000000</v>
      </c>
      <c r="G7" s="33">
        <v>395862090</v>
      </c>
      <c r="H7" s="75"/>
    </row>
    <row r="8" spans="1:7" ht="16.5">
      <c r="A8" s="31" t="s">
        <v>88</v>
      </c>
      <c r="B8" s="32"/>
      <c r="C8" s="32"/>
      <c r="D8" s="32"/>
      <c r="E8" s="32"/>
      <c r="F8" s="32"/>
      <c r="G8" s="32"/>
    </row>
    <row r="9" spans="1:8" ht="16.5">
      <c r="A9" s="31" t="s">
        <v>89</v>
      </c>
      <c r="B9" s="32"/>
      <c r="C9" s="32"/>
      <c r="D9" s="32"/>
      <c r="E9" s="32"/>
      <c r="F9" s="32"/>
      <c r="G9" s="32"/>
      <c r="H9" s="118"/>
    </row>
    <row r="10" spans="1:7" ht="16.5">
      <c r="A10" s="31" t="s">
        <v>90</v>
      </c>
      <c r="B10" s="32"/>
      <c r="C10" s="32"/>
      <c r="D10" s="32"/>
      <c r="E10" s="32"/>
      <c r="F10" s="32"/>
      <c r="G10" s="32"/>
    </row>
    <row r="11" spans="1:7" ht="16.5">
      <c r="A11" s="31" t="s">
        <v>91</v>
      </c>
      <c r="B11" s="32"/>
      <c r="C11" s="32"/>
      <c r="D11" s="32"/>
      <c r="E11" s="32"/>
      <c r="F11" s="32"/>
      <c r="G11" s="32"/>
    </row>
    <row r="12" spans="1:7" ht="16.5">
      <c r="A12" s="31" t="s">
        <v>92</v>
      </c>
      <c r="B12" s="32"/>
      <c r="C12" s="32"/>
      <c r="D12" s="32"/>
      <c r="E12" s="32"/>
      <c r="F12" s="32"/>
      <c r="G12" s="34"/>
    </row>
    <row r="13" spans="1:8" ht="16.5">
      <c r="A13" s="29" t="s">
        <v>93</v>
      </c>
      <c r="B13" s="30">
        <v>40227809688</v>
      </c>
      <c r="C13" s="30">
        <v>24612271894</v>
      </c>
      <c r="D13" s="30">
        <v>1162536807</v>
      </c>
      <c r="E13" s="30">
        <v>31500000</v>
      </c>
      <c r="F13" s="30">
        <v>294047619</v>
      </c>
      <c r="G13" s="35">
        <v>66328166008</v>
      </c>
      <c r="H13" s="108">
        <v>222</v>
      </c>
    </row>
    <row r="14" spans="1:7" ht="17.25">
      <c r="A14" s="36" t="s">
        <v>94</v>
      </c>
      <c r="B14" s="32"/>
      <c r="C14" s="32"/>
      <c r="D14" s="32"/>
      <c r="E14" s="32"/>
      <c r="F14" s="32"/>
      <c r="G14" s="32"/>
    </row>
    <row r="15" spans="1:7" ht="16.5">
      <c r="A15" s="29" t="s">
        <v>86</v>
      </c>
      <c r="B15" s="30">
        <v>3344611039</v>
      </c>
      <c r="C15" s="30">
        <v>8148513980</v>
      </c>
      <c r="D15" s="30">
        <v>509141317</v>
      </c>
      <c r="E15" s="30">
        <v>31500000</v>
      </c>
      <c r="F15" s="30">
        <v>219047619</v>
      </c>
      <c r="G15" s="30">
        <v>12252813955</v>
      </c>
    </row>
    <row r="16" spans="1:7" ht="16.5">
      <c r="A16" s="31" t="s">
        <v>95</v>
      </c>
      <c r="B16" s="32">
        <v>718794672</v>
      </c>
      <c r="C16" s="32">
        <v>1536664290</v>
      </c>
      <c r="D16" s="32">
        <v>68211527</v>
      </c>
      <c r="E16" s="32"/>
      <c r="F16" s="32"/>
      <c r="G16" s="33">
        <v>2323670489</v>
      </c>
    </row>
    <row r="17" spans="1:8" ht="16.5">
      <c r="A17" s="31" t="s">
        <v>89</v>
      </c>
      <c r="B17" s="32"/>
      <c r="C17" s="32"/>
      <c r="D17" s="32"/>
      <c r="E17" s="32"/>
      <c r="F17" s="32"/>
      <c r="G17" s="32"/>
      <c r="H17" s="118"/>
    </row>
    <row r="18" spans="1:7" ht="16.5">
      <c r="A18" s="31" t="s">
        <v>90</v>
      </c>
      <c r="B18" s="32"/>
      <c r="C18" s="32"/>
      <c r="D18" s="32"/>
      <c r="E18" s="32"/>
      <c r="F18" s="32"/>
      <c r="G18" s="32"/>
    </row>
    <row r="19" spans="1:7" ht="16.5">
      <c r="A19" s="31" t="s">
        <v>91</v>
      </c>
      <c r="B19" s="32"/>
      <c r="C19" s="32"/>
      <c r="D19" s="32"/>
      <c r="E19" s="32"/>
      <c r="F19" s="32"/>
      <c r="G19" s="32"/>
    </row>
    <row r="20" spans="1:7" ht="16.5">
      <c r="A20" s="31" t="s">
        <v>92</v>
      </c>
      <c r="B20" s="32"/>
      <c r="C20" s="32"/>
      <c r="D20" s="32"/>
      <c r="E20" s="32"/>
      <c r="F20" s="32"/>
      <c r="G20" s="34"/>
    </row>
    <row r="21" spans="1:8" ht="16.5">
      <c r="A21" s="29" t="s">
        <v>158</v>
      </c>
      <c r="B21" s="30">
        <v>4063405711</v>
      </c>
      <c r="C21" s="30">
        <v>9685178270</v>
      </c>
      <c r="D21" s="30">
        <v>577352844</v>
      </c>
      <c r="E21" s="30">
        <v>31500000</v>
      </c>
      <c r="F21" s="30">
        <v>219047619</v>
      </c>
      <c r="G21" s="30">
        <v>14576484444</v>
      </c>
      <c r="H21" s="108">
        <v>223</v>
      </c>
    </row>
    <row r="22" spans="1:7" ht="17.25">
      <c r="A22" s="36" t="s">
        <v>96</v>
      </c>
      <c r="B22" s="32"/>
      <c r="C22" s="32"/>
      <c r="D22" s="32"/>
      <c r="E22" s="32"/>
      <c r="F22" s="32"/>
      <c r="G22" s="32"/>
    </row>
    <row r="23" spans="1:7" ht="16.5">
      <c r="A23" s="31" t="s">
        <v>97</v>
      </c>
      <c r="B23" s="32">
        <v>36883198649</v>
      </c>
      <c r="C23" s="32">
        <v>16463757914</v>
      </c>
      <c r="D23" s="32">
        <v>332533400</v>
      </c>
      <c r="E23" s="32">
        <v>0</v>
      </c>
      <c r="F23" s="32">
        <v>0</v>
      </c>
      <c r="G23" s="32">
        <v>53679489963</v>
      </c>
    </row>
    <row r="24" spans="1:8" ht="16.5">
      <c r="A24" s="24" t="s">
        <v>98</v>
      </c>
      <c r="B24" s="37">
        <v>36164403977</v>
      </c>
      <c r="C24" s="37">
        <v>14927093624</v>
      </c>
      <c r="D24" s="37">
        <v>585183963</v>
      </c>
      <c r="E24" s="37">
        <v>0</v>
      </c>
      <c r="F24" s="37">
        <v>75000000</v>
      </c>
      <c r="G24" s="37">
        <v>51751681564</v>
      </c>
      <c r="H24" s="108">
        <v>221</v>
      </c>
    </row>
    <row r="25" spans="1:6" ht="16.5">
      <c r="A25" s="8"/>
      <c r="B25" s="8"/>
      <c r="C25" s="8"/>
      <c r="D25" s="8"/>
      <c r="E25" s="8"/>
      <c r="F25" s="8"/>
    </row>
    <row r="26" spans="1:7" ht="16.5">
      <c r="A26" s="265"/>
      <c r="B26" s="265"/>
      <c r="C26" s="265"/>
      <c r="D26" s="265"/>
      <c r="E26" s="265"/>
      <c r="F26" s="265"/>
      <c r="G26" s="265"/>
    </row>
    <row r="27" spans="1:7" ht="16.5">
      <c r="A27" s="266"/>
      <c r="B27" s="266"/>
      <c r="C27" s="266"/>
      <c r="D27" s="266"/>
      <c r="E27" s="266"/>
      <c r="F27" s="266"/>
      <c r="G27" s="266"/>
    </row>
    <row r="28" spans="1:7" ht="16.5">
      <c r="A28" s="265"/>
      <c r="B28" s="265"/>
      <c r="C28" s="265"/>
      <c r="D28" s="265"/>
      <c r="E28" s="265"/>
      <c r="F28" s="265"/>
      <c r="G28" s="265"/>
    </row>
    <row r="29" spans="1:7" ht="16.5">
      <c r="A29" s="265"/>
      <c r="B29" s="265"/>
      <c r="C29" s="265"/>
      <c r="D29" s="265"/>
      <c r="E29" s="265"/>
      <c r="F29" s="265"/>
      <c r="G29" s="265"/>
    </row>
    <row r="30" spans="1:7" ht="16.5">
      <c r="A30" s="265"/>
      <c r="B30" s="265"/>
      <c r="C30" s="265"/>
      <c r="D30" s="265"/>
      <c r="E30" s="265"/>
      <c r="F30" s="265"/>
      <c r="G30" s="265"/>
    </row>
    <row r="31" spans="1:6" ht="16.5">
      <c r="A31" s="8"/>
      <c r="B31" s="8"/>
      <c r="C31" s="8"/>
      <c r="D31" s="8"/>
      <c r="E31" s="8"/>
      <c r="F31" s="8"/>
    </row>
  </sheetData>
  <sheetProtection/>
  <mergeCells count="5">
    <mergeCell ref="A26:G26"/>
    <mergeCell ref="A27:G27"/>
    <mergeCell ref="A28:G28"/>
    <mergeCell ref="A29:G29"/>
    <mergeCell ref="A30:G30"/>
  </mergeCells>
  <printOptions/>
  <pageMargins left="0.36" right="0.37" top="0.75" bottom="0.75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8515625" style="4" customWidth="1"/>
    <col min="2" max="2" width="13.00390625" style="4" customWidth="1"/>
    <col min="3" max="3" width="16.28125" style="4" customWidth="1"/>
    <col min="4" max="4" width="13.57421875" style="4" customWidth="1"/>
    <col min="5" max="5" width="10.8515625" style="4" customWidth="1"/>
    <col min="6" max="6" width="12.421875" style="4" customWidth="1"/>
    <col min="7" max="7" width="11.7109375" style="4" customWidth="1"/>
    <col min="8" max="8" width="16.00390625" style="4" customWidth="1"/>
    <col min="9" max="9" width="9.140625" style="4" customWidth="1"/>
  </cols>
  <sheetData>
    <row r="1" spans="1:9" ht="16.5">
      <c r="A1" s="8" t="s">
        <v>99</v>
      </c>
      <c r="B1" s="8"/>
      <c r="C1" s="8"/>
      <c r="D1" s="8"/>
      <c r="E1" s="8"/>
      <c r="F1" s="8"/>
      <c r="G1" s="8"/>
      <c r="H1" s="8"/>
      <c r="I1" s="8"/>
    </row>
    <row r="2" spans="1:9" ht="16.5">
      <c r="A2" s="19"/>
      <c r="B2" s="20" t="s">
        <v>100</v>
      </c>
      <c r="C2" s="20" t="s">
        <v>69</v>
      </c>
      <c r="D2" s="20" t="s">
        <v>101</v>
      </c>
      <c r="E2" s="19"/>
      <c r="F2" s="20" t="s">
        <v>102</v>
      </c>
      <c r="G2" s="20" t="s">
        <v>103</v>
      </c>
      <c r="H2" s="19"/>
      <c r="I2" s="8"/>
    </row>
    <row r="3" spans="1:9" ht="16.5">
      <c r="A3" s="22" t="s">
        <v>74</v>
      </c>
      <c r="B3" s="22" t="s">
        <v>104</v>
      </c>
      <c r="C3" s="22" t="s">
        <v>76</v>
      </c>
      <c r="D3" s="22" t="s">
        <v>105</v>
      </c>
      <c r="E3" s="22" t="s">
        <v>66</v>
      </c>
      <c r="F3" s="22" t="s">
        <v>106</v>
      </c>
      <c r="G3" s="22" t="s">
        <v>107</v>
      </c>
      <c r="H3" s="22" t="s">
        <v>108</v>
      </c>
      <c r="I3" s="8"/>
    </row>
    <row r="4" spans="1:9" ht="16.5">
      <c r="A4" s="31"/>
      <c r="B4" s="22" t="s">
        <v>109</v>
      </c>
      <c r="C4" s="22" t="s">
        <v>110</v>
      </c>
      <c r="D4" s="22" t="s">
        <v>111</v>
      </c>
      <c r="E4" s="31"/>
      <c r="F4" s="22" t="s">
        <v>112</v>
      </c>
      <c r="G4" s="22" t="s">
        <v>113</v>
      </c>
      <c r="H4" s="22" t="s">
        <v>80</v>
      </c>
      <c r="I4" s="8"/>
    </row>
    <row r="5" spans="1:9" ht="16.5">
      <c r="A5" s="24"/>
      <c r="B5" s="25" t="s">
        <v>81</v>
      </c>
      <c r="C5" s="25" t="s">
        <v>114</v>
      </c>
      <c r="D5" s="25" t="s">
        <v>115</v>
      </c>
      <c r="E5" s="24"/>
      <c r="F5" s="25" t="s">
        <v>84</v>
      </c>
      <c r="G5" s="25" t="s">
        <v>112</v>
      </c>
      <c r="H5" s="24"/>
      <c r="I5" s="8"/>
    </row>
    <row r="6" spans="1:9" ht="17.25">
      <c r="A6" s="27" t="s">
        <v>116</v>
      </c>
      <c r="B6" s="19"/>
      <c r="C6" s="19"/>
      <c r="D6" s="19"/>
      <c r="E6" s="19"/>
      <c r="F6" s="19"/>
      <c r="G6" s="19"/>
      <c r="H6" s="19"/>
      <c r="I6" s="8"/>
    </row>
    <row r="7" spans="1:9" ht="17.25">
      <c r="A7" s="36" t="s">
        <v>117</v>
      </c>
      <c r="B7" s="31"/>
      <c r="C7" s="31"/>
      <c r="D7" s="31"/>
      <c r="E7" s="31"/>
      <c r="F7" s="31"/>
      <c r="G7" s="31"/>
      <c r="H7" s="31"/>
      <c r="I7" s="8"/>
    </row>
    <row r="8" spans="1:9" ht="16.5">
      <c r="A8" s="29" t="s">
        <v>86</v>
      </c>
      <c r="B8" s="29"/>
      <c r="C8" s="29"/>
      <c r="D8" s="29"/>
      <c r="E8" s="29"/>
      <c r="F8" s="29"/>
      <c r="G8" s="29"/>
      <c r="H8" s="29"/>
      <c r="I8" s="8"/>
    </row>
    <row r="9" spans="1:9" ht="16.5">
      <c r="A9" s="31" t="s">
        <v>118</v>
      </c>
      <c r="B9" s="31"/>
      <c r="C9" s="31"/>
      <c r="D9" s="31"/>
      <c r="E9" s="31"/>
      <c r="F9" s="31"/>
      <c r="G9" s="31"/>
      <c r="H9" s="31"/>
      <c r="I9" s="8"/>
    </row>
    <row r="10" spans="1:9" ht="16.5">
      <c r="A10" s="31" t="s">
        <v>119</v>
      </c>
      <c r="B10" s="31"/>
      <c r="C10" s="31"/>
      <c r="D10" s="31"/>
      <c r="E10" s="31"/>
      <c r="F10" s="31"/>
      <c r="G10" s="31"/>
      <c r="H10" s="31"/>
      <c r="I10" s="8"/>
    </row>
    <row r="11" spans="1:9" ht="16.5">
      <c r="A11" s="31" t="s">
        <v>89</v>
      </c>
      <c r="B11" s="31"/>
      <c r="C11" s="31"/>
      <c r="D11" s="31"/>
      <c r="E11" s="31"/>
      <c r="F11" s="31"/>
      <c r="G11" s="31"/>
      <c r="H11" s="31"/>
      <c r="I11" s="8"/>
    </row>
    <row r="12" spans="1:9" ht="16.5">
      <c r="A12" s="31" t="s">
        <v>120</v>
      </c>
      <c r="B12" s="31"/>
      <c r="C12" s="31"/>
      <c r="D12" s="31"/>
      <c r="E12" s="31"/>
      <c r="F12" s="31"/>
      <c r="G12" s="31"/>
      <c r="H12" s="31"/>
      <c r="I12" s="8"/>
    </row>
    <row r="13" spans="1:9" ht="16.5">
      <c r="A13" s="31" t="s">
        <v>92</v>
      </c>
      <c r="B13" s="31"/>
      <c r="C13" s="31"/>
      <c r="D13" s="31"/>
      <c r="E13" s="31"/>
      <c r="F13" s="31"/>
      <c r="G13" s="31"/>
      <c r="H13" s="31"/>
      <c r="I13" s="8"/>
    </row>
    <row r="14" spans="1:9" ht="16.5">
      <c r="A14" s="29" t="s">
        <v>121</v>
      </c>
      <c r="B14" s="29"/>
      <c r="C14" s="29"/>
      <c r="D14" s="29"/>
      <c r="E14" s="29"/>
      <c r="F14" s="29"/>
      <c r="G14" s="29"/>
      <c r="H14" s="29"/>
      <c r="I14" s="8"/>
    </row>
    <row r="15" spans="1:9" ht="17.25">
      <c r="A15" s="36" t="s">
        <v>122</v>
      </c>
      <c r="B15" s="31"/>
      <c r="C15" s="31"/>
      <c r="D15" s="31"/>
      <c r="E15" s="31"/>
      <c r="F15" s="31"/>
      <c r="G15" s="31"/>
      <c r="H15" s="31"/>
      <c r="I15" s="8"/>
    </row>
    <row r="16" spans="1:9" ht="16.5">
      <c r="A16" s="29" t="s">
        <v>86</v>
      </c>
      <c r="B16" s="29"/>
      <c r="C16" s="29"/>
      <c r="D16" s="29"/>
      <c r="E16" s="29"/>
      <c r="F16" s="29"/>
      <c r="G16" s="29"/>
      <c r="H16" s="29"/>
      <c r="I16" s="8"/>
    </row>
    <row r="17" spans="1:9" ht="16.5">
      <c r="A17" s="31" t="s">
        <v>95</v>
      </c>
      <c r="B17" s="31"/>
      <c r="C17" s="31"/>
      <c r="D17" s="31"/>
      <c r="E17" s="31"/>
      <c r="F17" s="31"/>
      <c r="G17" s="31"/>
      <c r="H17" s="31"/>
      <c r="I17" s="8"/>
    </row>
    <row r="18" spans="1:9" ht="16.5">
      <c r="A18" s="31" t="s">
        <v>119</v>
      </c>
      <c r="B18" s="31"/>
      <c r="C18" s="31"/>
      <c r="D18" s="31"/>
      <c r="E18" s="31"/>
      <c r="F18" s="31"/>
      <c r="G18" s="31"/>
      <c r="H18" s="31"/>
      <c r="I18" s="8"/>
    </row>
    <row r="19" spans="1:9" ht="16.5">
      <c r="A19" s="31" t="s">
        <v>89</v>
      </c>
      <c r="B19" s="31"/>
      <c r="C19" s="31"/>
      <c r="D19" s="31"/>
      <c r="E19" s="31"/>
      <c r="F19" s="31"/>
      <c r="G19" s="31"/>
      <c r="H19" s="31"/>
      <c r="I19" s="8"/>
    </row>
    <row r="20" spans="1:9" ht="16.5">
      <c r="A20" s="31" t="s">
        <v>120</v>
      </c>
      <c r="B20" s="31"/>
      <c r="C20" s="31"/>
      <c r="D20" s="31"/>
      <c r="E20" s="31"/>
      <c r="F20" s="31"/>
      <c r="G20" s="31"/>
      <c r="H20" s="31"/>
      <c r="I20" s="8"/>
    </row>
    <row r="21" spans="1:9" ht="16.5">
      <c r="A21" s="31" t="s">
        <v>92</v>
      </c>
      <c r="B21" s="31"/>
      <c r="C21" s="31"/>
      <c r="D21" s="31"/>
      <c r="E21" s="31"/>
      <c r="F21" s="31"/>
      <c r="G21" s="31"/>
      <c r="H21" s="31"/>
      <c r="I21" s="8"/>
    </row>
    <row r="22" spans="1:9" ht="16.5">
      <c r="A22" s="29" t="s">
        <v>158</v>
      </c>
      <c r="B22" s="29"/>
      <c r="C22" s="29"/>
      <c r="D22" s="29"/>
      <c r="E22" s="29"/>
      <c r="F22" s="29"/>
      <c r="G22" s="29"/>
      <c r="H22" s="29"/>
      <c r="I22" s="8"/>
    </row>
    <row r="23" spans="1:9" ht="17.25">
      <c r="A23" s="36" t="s">
        <v>123</v>
      </c>
      <c r="B23" s="31"/>
      <c r="C23" s="31"/>
      <c r="D23" s="31"/>
      <c r="E23" s="31"/>
      <c r="F23" s="31"/>
      <c r="G23" s="31"/>
      <c r="H23" s="31"/>
      <c r="I23" s="8"/>
    </row>
    <row r="24" spans="1:9" ht="17.25">
      <c r="A24" s="36" t="s">
        <v>124</v>
      </c>
      <c r="B24" s="31"/>
      <c r="C24" s="31"/>
      <c r="D24" s="31"/>
      <c r="E24" s="31"/>
      <c r="F24" s="31"/>
      <c r="G24" s="31"/>
      <c r="H24" s="31"/>
      <c r="I24" s="8"/>
    </row>
    <row r="25" spans="1:9" ht="16.5">
      <c r="A25" s="39" t="s">
        <v>97</v>
      </c>
      <c r="B25" s="39"/>
      <c r="C25" s="39"/>
      <c r="D25" s="39"/>
      <c r="E25" s="39"/>
      <c r="F25" s="39"/>
      <c r="G25" s="39"/>
      <c r="H25" s="39"/>
      <c r="I25" s="8"/>
    </row>
    <row r="26" spans="1:9" ht="16.5">
      <c r="A26" s="24" t="s">
        <v>98</v>
      </c>
      <c r="B26" s="24"/>
      <c r="C26" s="24"/>
      <c r="D26" s="24"/>
      <c r="E26" s="24"/>
      <c r="F26" s="24"/>
      <c r="G26" s="24"/>
      <c r="H26" s="24"/>
      <c r="I26" s="8"/>
    </row>
    <row r="27" spans="1:9" ht="16.5">
      <c r="A27" s="38" t="s">
        <v>125</v>
      </c>
      <c r="B27" s="8"/>
      <c r="C27" s="8"/>
      <c r="D27" s="8"/>
      <c r="E27" s="8"/>
      <c r="F27" s="8"/>
      <c r="G27" s="8"/>
      <c r="H27" s="8"/>
      <c r="I27" s="8"/>
    </row>
    <row r="28" spans="1:9" ht="16.5">
      <c r="A28" s="38" t="s">
        <v>126</v>
      </c>
      <c r="B28" s="8"/>
      <c r="C28" s="8"/>
      <c r="D28" s="8"/>
      <c r="E28" s="8"/>
      <c r="F28" s="8"/>
      <c r="G28" s="8"/>
      <c r="H28" s="8"/>
      <c r="I28" s="8"/>
    </row>
    <row r="29" spans="1:9" ht="16.5">
      <c r="A29" s="38" t="s">
        <v>127</v>
      </c>
      <c r="B29" s="8"/>
      <c r="C29" s="8"/>
      <c r="D29" s="8"/>
      <c r="E29" s="8"/>
      <c r="F29" s="8"/>
      <c r="G29" s="8"/>
      <c r="H29" s="8"/>
      <c r="I29" s="8"/>
    </row>
    <row r="30" spans="1:9" ht="16.5">
      <c r="A30" s="8"/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8.421875" style="4" customWidth="1"/>
    <col min="2" max="2" width="16.8515625" style="4" customWidth="1"/>
    <col min="3" max="3" width="15.7109375" style="4" customWidth="1"/>
    <col min="4" max="4" width="18.8515625" style="4" customWidth="1"/>
    <col min="5" max="5" width="10.28125" style="108" customWidth="1"/>
    <col min="6" max="6" width="9.140625" style="4" customWidth="1"/>
  </cols>
  <sheetData>
    <row r="1" spans="1:6" ht="16.5">
      <c r="A1" s="8" t="s">
        <v>128</v>
      </c>
      <c r="B1" s="8"/>
      <c r="C1" s="8"/>
      <c r="D1" s="8"/>
      <c r="E1" s="75"/>
      <c r="F1" s="8"/>
    </row>
    <row r="2" spans="1:6" ht="16.5">
      <c r="A2" s="19"/>
      <c r="B2" s="20" t="s">
        <v>129</v>
      </c>
      <c r="C2" s="20" t="s">
        <v>130</v>
      </c>
      <c r="D2" s="20" t="s">
        <v>73</v>
      </c>
      <c r="E2" s="75"/>
      <c r="F2" s="8"/>
    </row>
    <row r="3" spans="1:6" ht="16.5">
      <c r="A3" s="22" t="s">
        <v>74</v>
      </c>
      <c r="B3" s="22" t="s">
        <v>131</v>
      </c>
      <c r="C3" s="22" t="s">
        <v>132</v>
      </c>
      <c r="D3" s="22" t="s">
        <v>80</v>
      </c>
      <c r="E3" s="75"/>
      <c r="F3" s="8"/>
    </row>
    <row r="4" spans="1:6" ht="16.5">
      <c r="A4" s="24"/>
      <c r="B4" s="25" t="s">
        <v>133</v>
      </c>
      <c r="C4" s="24"/>
      <c r="D4" s="25"/>
      <c r="E4" s="75" t="s">
        <v>9</v>
      </c>
      <c r="F4" s="8"/>
    </row>
    <row r="5" spans="1:6" ht="17.25">
      <c r="A5" s="27" t="s">
        <v>134</v>
      </c>
      <c r="B5" s="40"/>
      <c r="C5" s="40"/>
      <c r="D5" s="40"/>
      <c r="E5" s="75"/>
      <c r="F5" s="8"/>
    </row>
    <row r="6" spans="1:6" ht="16.5">
      <c r="A6" s="29" t="s">
        <v>86</v>
      </c>
      <c r="B6" s="41">
        <v>21935117967</v>
      </c>
      <c r="C6" s="41">
        <v>30000000</v>
      </c>
      <c r="D6" s="41">
        <v>21965117967</v>
      </c>
      <c r="E6" s="119">
        <v>228</v>
      </c>
      <c r="F6" s="8"/>
    </row>
    <row r="7" spans="1:6" ht="16.5">
      <c r="A7" s="31" t="s">
        <v>135</v>
      </c>
      <c r="B7" s="42"/>
      <c r="C7" s="42"/>
      <c r="D7" s="43">
        <v>0</v>
      </c>
      <c r="E7" s="75"/>
      <c r="F7" s="8"/>
    </row>
    <row r="8" spans="1:6" ht="16.5">
      <c r="A8" s="31" t="s">
        <v>136</v>
      </c>
      <c r="B8" s="42"/>
      <c r="C8" s="42"/>
      <c r="D8" s="42"/>
      <c r="E8" s="75"/>
      <c r="F8" s="8"/>
    </row>
    <row r="9" spans="1:6" ht="16.5">
      <c r="A9" s="31" t="s">
        <v>137</v>
      </c>
      <c r="B9" s="42"/>
      <c r="C9" s="42"/>
      <c r="D9" s="42"/>
      <c r="E9" s="75"/>
      <c r="F9" s="8"/>
    </row>
    <row r="10" spans="1:6" ht="16.5">
      <c r="A10" s="31" t="s">
        <v>89</v>
      </c>
      <c r="B10" s="42"/>
      <c r="C10" s="42"/>
      <c r="D10" s="42"/>
      <c r="E10" s="75"/>
      <c r="F10" s="8"/>
    </row>
    <row r="11" spans="1:6" ht="16.5">
      <c r="A11" s="31" t="s">
        <v>91</v>
      </c>
      <c r="B11" s="42"/>
      <c r="C11" s="42"/>
      <c r="D11" s="42"/>
      <c r="E11" s="75"/>
      <c r="F11" s="8"/>
    </row>
    <row r="12" spans="1:6" ht="16.5">
      <c r="A12" s="31" t="s">
        <v>92</v>
      </c>
      <c r="B12" s="42"/>
      <c r="C12" s="18"/>
      <c r="D12" s="42"/>
      <c r="E12" s="75"/>
      <c r="F12" s="8"/>
    </row>
    <row r="13" spans="1:6" ht="16.5">
      <c r="A13" s="29" t="s">
        <v>138</v>
      </c>
      <c r="B13" s="41">
        <v>21935117967</v>
      </c>
      <c r="C13" s="41">
        <v>30000000</v>
      </c>
      <c r="D13" s="41">
        <v>21965117967</v>
      </c>
      <c r="E13" s="75">
        <v>228</v>
      </c>
      <c r="F13" s="8"/>
    </row>
    <row r="14" spans="1:6" ht="17.25">
      <c r="A14" s="36" t="s">
        <v>122</v>
      </c>
      <c r="B14" s="42"/>
      <c r="C14" s="42"/>
      <c r="D14" s="42"/>
      <c r="E14" s="75"/>
      <c r="F14" s="8"/>
    </row>
    <row r="15" spans="1:6" ht="16.5">
      <c r="A15" s="29" t="s">
        <v>86</v>
      </c>
      <c r="B15" s="41">
        <v>1233850380</v>
      </c>
      <c r="C15" s="41">
        <v>11666666</v>
      </c>
      <c r="D15" s="43">
        <v>1245517046</v>
      </c>
      <c r="E15" s="75"/>
      <c r="F15" s="8"/>
    </row>
    <row r="16" spans="1:6" ht="16.5">
      <c r="A16" s="31" t="s">
        <v>95</v>
      </c>
      <c r="B16" s="42">
        <v>411283458</v>
      </c>
      <c r="C16" s="42">
        <v>7499997</v>
      </c>
      <c r="D16" s="43">
        <v>418783455</v>
      </c>
      <c r="E16" s="75"/>
      <c r="F16" s="8"/>
    </row>
    <row r="17" spans="1:6" ht="16.5">
      <c r="A17" s="31" t="s">
        <v>89</v>
      </c>
      <c r="B17" s="42"/>
      <c r="C17" s="42"/>
      <c r="D17" s="42"/>
      <c r="E17" s="75"/>
      <c r="F17" s="8"/>
    </row>
    <row r="18" spans="1:6" ht="16.5">
      <c r="A18" s="31" t="s">
        <v>91</v>
      </c>
      <c r="B18" s="42"/>
      <c r="C18" s="42"/>
      <c r="D18" s="42"/>
      <c r="E18" s="75"/>
      <c r="F18" s="8"/>
    </row>
    <row r="19" spans="1:6" ht="16.5">
      <c r="A19" s="31" t="s">
        <v>92</v>
      </c>
      <c r="B19" s="42"/>
      <c r="C19" s="42"/>
      <c r="D19" s="42"/>
      <c r="E19" s="75"/>
      <c r="F19" s="8"/>
    </row>
    <row r="20" spans="1:6" ht="16.5">
      <c r="A20" s="29" t="s">
        <v>158</v>
      </c>
      <c r="B20" s="41">
        <v>1645133838</v>
      </c>
      <c r="C20" s="41">
        <v>19166663</v>
      </c>
      <c r="D20" s="44">
        <v>1664300501</v>
      </c>
      <c r="E20" s="75">
        <v>229</v>
      </c>
      <c r="F20" s="8"/>
    </row>
    <row r="21" spans="1:6" ht="17.25">
      <c r="A21" s="36" t="s">
        <v>139</v>
      </c>
      <c r="B21" s="42"/>
      <c r="C21" s="42"/>
      <c r="D21" s="42"/>
      <c r="E21" s="75"/>
      <c r="F21" s="8"/>
    </row>
    <row r="22" spans="1:6" ht="17.25">
      <c r="A22" s="36" t="s">
        <v>112</v>
      </c>
      <c r="B22" s="42"/>
      <c r="C22" s="42"/>
      <c r="D22" s="42"/>
      <c r="E22" s="75"/>
      <c r="F22" s="8"/>
    </row>
    <row r="23" spans="1:6" ht="16.5">
      <c r="A23" s="39" t="s">
        <v>97</v>
      </c>
      <c r="B23" s="43">
        <v>20701267587</v>
      </c>
      <c r="C23" s="43">
        <v>18333334</v>
      </c>
      <c r="D23" s="43">
        <v>20719600921</v>
      </c>
      <c r="E23" s="75"/>
      <c r="F23" s="8"/>
    </row>
    <row r="24" spans="1:6" ht="16.5">
      <c r="A24" s="24" t="s">
        <v>98</v>
      </c>
      <c r="B24" s="45">
        <v>20289984129</v>
      </c>
      <c r="C24" s="45">
        <v>10833337</v>
      </c>
      <c r="D24" s="45">
        <v>20300817466</v>
      </c>
      <c r="E24" s="75">
        <v>227</v>
      </c>
      <c r="F24" s="8"/>
    </row>
    <row r="25" spans="1:6" ht="16.5">
      <c r="A25" s="8"/>
      <c r="B25" s="8"/>
      <c r="C25" s="8"/>
      <c r="D25" s="8"/>
      <c r="E25" s="75"/>
      <c r="F25" s="8"/>
    </row>
    <row r="26" spans="1:6" ht="16.5">
      <c r="A26" s="265"/>
      <c r="B26" s="265"/>
      <c r="C26" s="265"/>
      <c r="D26" s="265"/>
      <c r="E26" s="265"/>
      <c r="F26"/>
    </row>
    <row r="27" spans="1:6" ht="16.5">
      <c r="A27" s="265"/>
      <c r="B27" s="265"/>
      <c r="C27" s="265"/>
      <c r="D27" s="265"/>
      <c r="E27" s="265"/>
      <c r="F27"/>
    </row>
    <row r="28" spans="1:6" ht="16.5">
      <c r="A28" s="265"/>
      <c r="B28" s="265"/>
      <c r="C28" s="265"/>
      <c r="D28" s="265"/>
      <c r="E28" s="265"/>
      <c r="F28" s="265"/>
    </row>
    <row r="29" spans="1:6" ht="16.5">
      <c r="A29" s="8"/>
      <c r="B29" s="8"/>
      <c r="C29" s="8"/>
      <c r="D29" s="8"/>
      <c r="E29" s="75"/>
      <c r="F29" s="8"/>
    </row>
    <row r="30" spans="1:6" ht="16.5">
      <c r="A30" s="8"/>
      <c r="B30" s="8"/>
      <c r="C30" s="8"/>
      <c r="D30" s="8"/>
      <c r="E30" s="75"/>
      <c r="F30" s="8"/>
    </row>
    <row r="31" spans="1:6" ht="16.5">
      <c r="A31" s="8"/>
      <c r="B31" s="8"/>
      <c r="C31" s="9"/>
      <c r="D31" s="9"/>
      <c r="E31" s="75"/>
      <c r="F31" s="8"/>
    </row>
    <row r="32" spans="1:6" ht="16.5">
      <c r="A32" s="8"/>
      <c r="B32" s="8"/>
      <c r="C32" s="17"/>
      <c r="D32" s="17"/>
      <c r="E32" s="75"/>
      <c r="F32" s="8"/>
    </row>
    <row r="33" spans="1:6" ht="16.5">
      <c r="A33" s="8"/>
      <c r="B33" s="8"/>
      <c r="C33" s="8"/>
      <c r="D33" s="14"/>
      <c r="E33" s="75"/>
      <c r="F33" s="8"/>
    </row>
    <row r="34" spans="1:6" ht="16.5">
      <c r="A34" s="8"/>
      <c r="B34" s="8"/>
      <c r="C34" s="13"/>
      <c r="D34" s="13"/>
      <c r="E34" s="75"/>
      <c r="F34" s="8"/>
    </row>
    <row r="35" spans="1:6" ht="16.5">
      <c r="A35" s="8"/>
      <c r="B35" s="8"/>
      <c r="C35" s="13"/>
      <c r="D35" s="13"/>
      <c r="E35" s="75"/>
      <c r="F35" s="8"/>
    </row>
    <row r="36" spans="1:6" ht="16.5">
      <c r="A36" s="8"/>
      <c r="B36" s="8"/>
      <c r="C36" s="13"/>
      <c r="D36" s="13"/>
      <c r="E36" s="75"/>
      <c r="F36" s="8"/>
    </row>
    <row r="37" spans="1:6" ht="16.5">
      <c r="A37" s="8"/>
      <c r="B37" s="8"/>
      <c r="C37" s="8"/>
      <c r="D37" s="8"/>
      <c r="E37" s="75"/>
      <c r="F37" s="8"/>
    </row>
    <row r="38" spans="1:6" ht="16.5">
      <c r="A38" s="8"/>
      <c r="B38" s="8"/>
      <c r="C38" s="8"/>
      <c r="D38" s="8"/>
      <c r="E38" s="75"/>
      <c r="F38" s="8"/>
    </row>
  </sheetData>
  <sheetProtection/>
  <mergeCells count="3">
    <mergeCell ref="A26:E26"/>
    <mergeCell ref="A27:E27"/>
    <mergeCell ref="A28:F2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 SP3 All Main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duyenkhoe</dc:creator>
  <cp:keywords/>
  <dc:description/>
  <cp:lastModifiedBy>admins</cp:lastModifiedBy>
  <cp:lastPrinted>2015-11-14T04:04:17Z</cp:lastPrinted>
  <dcterms:created xsi:type="dcterms:W3CDTF">2014-04-19T06:05:18Z</dcterms:created>
  <dcterms:modified xsi:type="dcterms:W3CDTF">2015-11-14T04:10:33Z</dcterms:modified>
  <cp:category/>
  <cp:version/>
  <cp:contentType/>
  <cp:contentStatus/>
</cp:coreProperties>
</file>