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65" activeTab="2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<sst xmlns="http://schemas.openxmlformats.org/spreadsheetml/2006/main" count="2002" uniqueCount="856">
  <si>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</si>
  <si>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</si>
  <si>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</si>
  <si>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</si>
  <si>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</si>
  <si>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</si>
  <si>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</si>
  <si>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</si>
  <si>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</si>
  <si>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</si>
  <si>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</si>
  <si>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</si>
  <si>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</si>
  <si>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</si>
  <si>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</si>
  <si>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</si>
  <si>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</si>
  <si>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</si>
  <si>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</si>
  <si>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</si>
  <si>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</si>
  <si>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</si>
  <si>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</si>
  <si>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</si>
  <si>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</si>
  <si>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</si>
  <si>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</si>
  <si>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</t>
  </si>
  <si>
    <t>B¸o c¸o kÕt qu¶ bé phËn cho kú tµi chÝnh kÕt thóc ngµy 31 th¸ng 12 n¨m 2013</t>
  </si>
  <si>
    <t>B¸o c¸o kÕt qu¶ bé phËn cho kú tµi chÝnh kÕt thóc ngµy 31 th¸ng 12 n¨m 2014</t>
  </si>
  <si>
    <t>Tµi s¶n bé phËn vµ nî bé phËn cho kú tµi chÝnh kÕt thóc ngµy 31 th¸ng 12 n¨m 2013</t>
  </si>
  <si>
    <t>Tµi s¶n bé phËn vµ nî bé phËn cho kú tµi chÝnh kÕt thóc ngµy 31 th¸ng 12 n¨m 2014</t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</si>
  <si>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7.261.503.512®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</si>
  <si>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</si>
  <si>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</si>
  <si>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</si>
  <si>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</si>
  <si>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</si>
  <si>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</si>
  <si>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</si>
  <si>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</si>
  <si>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</si>
  <si>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</si>
  <si>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</si>
  <si>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</si>
  <si>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</si>
  <si>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</si>
  <si>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</si>
  <si>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</si>
  <si>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</si>
  <si>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</si>
  <si>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</si>
  <si>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</si>
  <si>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</si>
  <si>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</si>
  <si>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</si>
  <si>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</si>
  <si>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</si>
  <si>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</si>
  <si>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</si>
  <si>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</si>
  <si>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</si>
  <si>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</si>
  <si>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</si>
  <si>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</si>
  <si>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</si>
  <si>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</si>
  <si>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</si>
  <si>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</si>
  <si>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</si>
  <si>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</si>
  <si>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</si>
  <si>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</si>
  <si>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</si>
  <si>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</si>
  <si>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</si>
  <si>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</si>
  <si>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</si>
  <si>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</si>
  <si>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</si>
  <si>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</si>
  <si>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</si>
  <si>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</si>
  <si>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</si>
  <si>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</si>
  <si>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</si>
  <si>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</si>
  <si>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</si>
  <si>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</si>
  <si>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</si>
  <si>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</si>
  <si>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</si>
  <si>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</si>
  <si>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</si>
  <si>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</si>
  <si>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</si>
  <si>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</si>
  <si>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</si>
  <si>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</si>
  <si>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</si>
  <si>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</si>
  <si>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</si>
  <si>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</si>
  <si>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</si>
  <si>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</si>
  <si>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</si>
  <si>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</si>
  <si>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</si>
  <si>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</si>
  <si>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</si>
  <si>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</si>
  <si>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</si>
  <si>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</si>
  <si>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</si>
  <si>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</si>
  <si>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</si>
  <si>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</si>
  <si>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</si>
  <si>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</si>
  <si>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</si>
  <si>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</si>
  <si>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</si>
  <si>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</si>
  <si>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</si>
  <si>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</si>
  <si>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</si>
  <si>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</si>
  <si>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</si>
  <si>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</si>
  <si>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</si>
  <si>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</si>
  <si>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</si>
  <si>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</si>
  <si>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</si>
  <si>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</si>
  <si>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</si>
  <si>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</si>
  <si>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</si>
  <si>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</si>
  <si>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</si>
  <si>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</si>
  <si>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</si>
  <si>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</si>
  <si>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</si>
  <si>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</si>
  <si>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</si>
  <si>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</si>
  <si>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</si>
  <si>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</si>
  <si>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</si>
  <si>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</si>
  <si>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</si>
  <si>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</si>
  <si>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</si>
  <si>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</si>
  <si>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</si>
  <si>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</si>
  <si>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</si>
  <si>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</si>
  <si>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</si>
  <si>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</si>
  <si>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</si>
  <si>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</si>
  <si>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</si>
  <si>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</si>
  <si>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</si>
  <si>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</si>
  <si>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</si>
  <si>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</si>
  <si>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</si>
  <si>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</si>
  <si>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</si>
  <si>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</si>
  <si>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</si>
  <si>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</si>
  <si>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</si>
  <si>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</si>
  <si>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</si>
  <si>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</si>
  <si>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</si>
  <si>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</si>
  <si>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</si>
  <si>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</si>
  <si>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</si>
  <si>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</si>
  <si>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</si>
  <si>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</si>
  <si>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</si>
  <si>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</si>
  <si>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</si>
  <si>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</si>
  <si>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</si>
  <si>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</si>
  <si>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</si>
  <si>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</si>
  <si>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</si>
  <si>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</si>
  <si>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</si>
  <si>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</si>
  <si>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</si>
  <si>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</si>
  <si>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</si>
  <si>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</si>
  <si>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</si>
  <si>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</si>
  <si>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</si>
  <si>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</si>
  <si>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</si>
  <si>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</si>
  <si>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</si>
  <si>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</si>
  <si>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</si>
  <si>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</si>
  <si>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</si>
  <si>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</si>
  <si>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</si>
  <si>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</si>
  <si>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</si>
  <si>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</si>
  <si>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</si>
  <si>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</si>
  <si>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</si>
  <si>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</si>
  <si>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</si>
  <si>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</si>
  <si>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</si>
  <si>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</si>
  <si>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</si>
  <si>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</si>
  <si>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</si>
  <si>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</si>
  <si>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</si>
  <si>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</si>
  <si>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</si>
  <si>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</si>
  <si>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</si>
  <si>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</si>
  <si>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</si>
  <si>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</si>
  <si>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Tæng gi¸m ®èc</t>
  </si>
  <si>
    <t>NguyÔn Träng Thuû</t>
  </si>
  <si>
    <t>Ng­êi lËp                                 KÕ to¸n tr­ëng</t>
  </si>
  <si>
    <t>Quý 4 n¨m 2014</t>
  </si>
  <si>
    <t>(T¹i ngµy 31/12/2014)</t>
  </si>
  <si>
    <t xml:space="preserve">           LËp ngµy         th¸ng          n¨m 2014</t>
  </si>
  <si>
    <t>cuèi n¨m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</si>
  <si>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</si>
  <si>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</si>
  <si>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</si>
  <si>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</si>
  <si>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</si>
  <si>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</si>
  <si>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</si>
  <si>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</si>
  <si>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</si>
  <si>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</si>
  <si>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</si>
  <si>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</si>
  <si>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</si>
  <si>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</si>
  <si>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</si>
  <si>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</si>
  <si>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</si>
  <si>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</si>
  <si>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</si>
  <si>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</si>
  <si>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</si>
  <si>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</si>
  <si>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</si>
  <si>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</si>
  <si>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</si>
  <si>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</si>
  <si>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</si>
  <si>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</si>
  <si>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</si>
  <si>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</si>
  <si>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</si>
  <si>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</si>
  <si>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</si>
  <si>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</si>
  <si>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</si>
  <si>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</si>
  <si>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</si>
  <si>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</si>
  <si>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</si>
  <si>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</si>
  <si>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</si>
  <si>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</si>
  <si>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</si>
  <si>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</si>
  <si>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</si>
  <si>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</si>
  <si>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</si>
  <si>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</si>
  <si>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</si>
  <si>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</si>
  <si>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</si>
  <si>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</si>
  <si>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</si>
  <si>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</si>
  <si>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</si>
  <si>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</si>
  <si>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</si>
  <si>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</si>
  <si>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</si>
  <si>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   NguyÔn Träng Thuû</t>
  </si>
  <si>
    <t xml:space="preserve">             §¬n vÞ tÝnh : §ång VN</t>
  </si>
  <si>
    <t>Tæng gi¸m ®èc</t>
  </si>
  <si>
    <t>MÉu sè B 02a-DN</t>
  </si>
  <si>
    <t>(Ban hµnh theo Q§ sè 15/2006/Q§-BTC</t>
  </si>
  <si>
    <t>ngµy 20/03/2006 cña Bé tr­ëng BTC)</t>
  </si>
  <si>
    <t>Quý 4</t>
  </si>
  <si>
    <t xml:space="preserve">                                        LËp, ngµy  22  th¸ng  01 n¨m 2014</t>
  </si>
  <si>
    <t xml:space="preserve">  Tæng gi¸m ®èc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</si>
  <si>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</si>
  <si>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</si>
  <si>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</si>
  <si>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</si>
  <si>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</si>
  <si>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M· sè</t>
  </si>
  <si>
    <t>Luü kÕ tõ ®Çu n¨m ®Õn cuèi quý nµy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</si>
  <si>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</si>
  <si>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</si>
  <si>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</si>
  <si>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</si>
  <si>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</si>
  <si>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</si>
  <si>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</si>
  <si>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</si>
  <si>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</si>
  <si>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</si>
  <si>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</si>
  <si>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</si>
  <si>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</si>
  <si>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</si>
  <si>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</si>
  <si>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</si>
  <si>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</si>
  <si>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</si>
  <si>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</si>
  <si>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</si>
  <si>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</si>
  <si>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</si>
  <si>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</si>
  <si>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</si>
  <si>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</si>
  <si>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</si>
  <si>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</si>
  <si>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</si>
  <si>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</si>
  <si>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</si>
  <si>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</si>
  <si>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</si>
  <si>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</si>
  <si>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</si>
  <si>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</si>
  <si>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</si>
  <si>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</si>
  <si>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</si>
  <si>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</si>
  <si>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</si>
  <si>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</si>
  <si>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</si>
  <si>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</si>
  <si>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</si>
  <si>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</si>
  <si>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</si>
  <si>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</si>
  <si>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</si>
  <si>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</si>
  <si>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</si>
  <si>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</si>
  <si>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</si>
  <si>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>LËp, ngµy         th¸ng         n¨m 2014</t>
  </si>
  <si>
    <t xml:space="preserve">       Ng­êi lËp                                 KÕ to¸n tr­ëng</t>
  </si>
  <si>
    <t>Ngµy 20/03/2006 cña Bé tr­ëng BTC )</t>
  </si>
  <si>
    <t>n¨m nay</t>
  </si>
  <si>
    <t>n¨m tr­íc</t>
  </si>
  <si>
    <t xml:space="preserve"> - TiÒn l·i vay ®· tr¶</t>
  </si>
  <si>
    <t>+</t>
  </si>
  <si>
    <t>-</t>
  </si>
  <si>
    <t>N¨m 2014</t>
  </si>
  <si>
    <t>MÉu sè B 09a -DN</t>
  </si>
  <si>
    <t>thuyÕt minh b¸o c¸o tµi chÝnh</t>
  </si>
  <si>
    <t>QuÝ 4 n¨m 2014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</si>
  <si>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</si>
  <si>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</si>
  <si>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</si>
  <si>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</si>
  <si>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</si>
  <si>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</si>
  <si>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</si>
  <si>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</si>
  <si>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01/01/2014 - KÕt thóc 31/12/2014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</si>
  <si>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</si>
  <si>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</si>
  <si>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</si>
  <si>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</si>
  <si>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</si>
  <si>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</si>
  <si>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</si>
  <si>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</si>
  <si>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</si>
  <si>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</si>
  <si>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</si>
  <si>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</si>
  <si>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</si>
  <si>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</si>
  <si>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</si>
  <si>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</si>
  <si>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</si>
  <si>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</si>
  <si>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</si>
  <si>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</si>
  <si>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</si>
  <si>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</si>
  <si>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</si>
  <si>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</si>
  <si>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</si>
  <si>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</si>
  <si>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</si>
  <si>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</si>
  <si>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</si>
  <si>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</si>
  <si>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</si>
  <si>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</si>
  <si>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</si>
  <si>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</si>
  <si>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</si>
  <si>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</si>
  <si>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</si>
  <si>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</si>
  <si>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</si>
  <si>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</si>
  <si>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</si>
  <si>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</si>
  <si>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</si>
  <si>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</si>
  <si>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</si>
  <si>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</si>
  <si>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</si>
  <si>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</si>
  <si>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</si>
  <si>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</si>
  <si>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</si>
  <si>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</si>
  <si>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</si>
  <si>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</si>
  <si>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</si>
  <si>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</si>
  <si>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</si>
  <si>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</si>
  <si>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</si>
  <si>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</si>
  <si>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</si>
  <si>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</si>
  <si>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</si>
  <si>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</si>
  <si>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</si>
  <si>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</si>
  <si>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</si>
  <si>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</si>
  <si>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</si>
  <si>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</si>
  <si>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</si>
  <si>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</si>
  <si>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</si>
  <si>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</si>
  <si>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</si>
  <si>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</si>
  <si>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</si>
  <si>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</si>
  <si>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</si>
  <si>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</si>
  <si>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</si>
  <si>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</si>
  <si>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</si>
  <si>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</si>
  <si>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</si>
  <si>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</si>
  <si>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</si>
  <si>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</si>
  <si>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</si>
  <si>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</si>
  <si>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</si>
  <si>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</si>
  <si>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</si>
  <si>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</si>
  <si>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</si>
  <si>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</si>
  <si>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</si>
  <si>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</si>
  <si>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</si>
  <si>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</si>
  <si>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</si>
  <si>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</si>
  <si>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</si>
  <si>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</si>
  <si>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</si>
  <si>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</si>
  <si>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</si>
  <si>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</si>
  <si>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</si>
  <si>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</si>
  <si>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</si>
  <si>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</si>
  <si>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</si>
  <si>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</si>
  <si>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</si>
  <si>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</si>
  <si>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</si>
  <si>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</si>
  <si>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</si>
  <si>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</si>
  <si>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</si>
  <si>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</si>
  <si>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</si>
  <si>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</si>
  <si>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</si>
  <si>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</si>
  <si>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</si>
  <si>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</si>
  <si>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</si>
  <si>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</si>
  <si>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</si>
  <si>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</si>
  <si>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</si>
  <si>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</si>
  <si>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</si>
  <si>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B¶o hiÓm thÊt nghiÖp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</si>
  <si>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</si>
  <si>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</si>
  <si>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</si>
  <si>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</si>
  <si>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</si>
  <si>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</si>
  <si>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</si>
  <si>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</si>
  <si>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</si>
  <si>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</si>
  <si>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</si>
  <si>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</si>
  <si>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</si>
  <si>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</si>
  <si>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</si>
  <si>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</si>
  <si>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</si>
  <si>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</si>
  <si>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</si>
  <si>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</si>
  <si>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</si>
  <si>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</si>
  <si>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</si>
  <si>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</si>
  <si>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</si>
  <si>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</si>
  <si>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</si>
  <si>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</si>
  <si>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</si>
  <si>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</si>
  <si>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</si>
  <si>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</si>
  <si>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</si>
  <si>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</si>
  <si>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</si>
  <si>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</si>
  <si>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</si>
  <si>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</si>
  <si>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</si>
  <si>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</si>
  <si>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</si>
  <si>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</si>
  <si>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</si>
  <si>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</si>
  <si>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</si>
  <si>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</si>
  <si>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</si>
  <si>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</si>
  <si>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</si>
  <si>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</si>
  <si>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</si>
  <si>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</si>
  <si>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</si>
  <si>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</si>
  <si>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</si>
  <si>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</si>
  <si>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</si>
  <si>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</si>
  <si>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</si>
  <si>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</si>
  <si>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</si>
  <si>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</si>
  <si>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</si>
  <si>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</si>
  <si>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</si>
  <si>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</si>
  <si>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</si>
  <si>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</si>
  <si>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</si>
  <si>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</si>
  <si>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</si>
  <si>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</si>
  <si>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</si>
  <si>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</si>
  <si>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</si>
  <si>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</si>
  <si>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</si>
  <si>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</si>
  <si>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</si>
  <si>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</si>
  <si>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</si>
  <si>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</si>
  <si>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</si>
  <si>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</si>
  <si>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</si>
  <si>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</si>
  <si>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</si>
  <si>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</si>
  <si>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</si>
  <si>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</si>
  <si>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</si>
  <si>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</si>
  <si>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</si>
  <si>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</si>
  <si>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</si>
  <si>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</si>
  <si>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</si>
  <si>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</si>
  <si>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</si>
  <si>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</si>
  <si>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</si>
  <si>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</si>
  <si>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</si>
  <si>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</si>
  <si>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</si>
  <si>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</si>
  <si>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</si>
  <si>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</si>
  <si>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</si>
  <si>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</si>
  <si>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</si>
  <si>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</si>
  <si>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</si>
  <si>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</si>
  <si>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</si>
  <si>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</si>
  <si>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</si>
  <si>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</si>
  <si>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</si>
  <si>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</si>
  <si>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</si>
  <si>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</si>
  <si>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</si>
  <si>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</si>
  <si>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</si>
  <si>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</si>
  <si>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</si>
  <si>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</si>
  <si>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</si>
  <si>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</si>
  <si>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</si>
  <si>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</si>
  <si>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</si>
  <si>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</si>
  <si>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</si>
  <si>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</si>
  <si>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</si>
  <si>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</si>
  <si>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</si>
  <si>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</si>
  <si>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</si>
  <si>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</si>
  <si>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</si>
  <si>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</si>
  <si>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</si>
  <si>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</si>
  <si>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</si>
  <si>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</si>
  <si>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</si>
  <si>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</si>
  <si>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</si>
  <si>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</si>
  <si>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</si>
  <si>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</si>
  <si>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</si>
  <si>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</si>
  <si>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</si>
  <si>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</si>
  <si>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</si>
  <si>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</si>
  <si>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</si>
  <si>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</si>
  <si>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</si>
  <si>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</si>
  <si>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</si>
  <si>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</si>
  <si>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</si>
  <si>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</si>
  <si>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</si>
  <si>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</si>
  <si>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</si>
  <si>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</si>
  <si>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</si>
  <si>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</si>
  <si>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</si>
  <si>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</si>
  <si>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</si>
  <si>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</si>
  <si>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>Tr¶ cæ tøc</t>
  </si>
  <si>
    <t xml:space="preserve"> - Sè d­ víi c¸c bªn liªn quan</t>
  </si>
  <si>
    <t>01/01/2014</t>
  </si>
  <si>
    <t xml:space="preserve"> C¸c kho¶n ph¶i thu:</t>
  </si>
  <si>
    <t xml:space="preserve">  + TËp ®oµn x¨ng dÇu ViÖt Nam</t>
  </si>
  <si>
    <t xml:space="preserve"> C¸c kho¶n ph¶i tr¶:</t>
  </si>
  <si>
    <t xml:space="preserve">  + TËp ®oµn X¨ng dÇu ViÖt Nam</t>
  </si>
  <si>
    <t xml:space="preserve">                         - TiÒn c­íc vËn t¶i</t>
  </si>
  <si>
    <t xml:space="preserve">                         - Ph¶i thu kh¸c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</si>
  <si>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</si>
  <si>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</si>
  <si>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</si>
  <si>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</si>
  <si>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</si>
  <si>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</si>
  <si>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</si>
  <si>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</si>
  <si>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</si>
  <si>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 xml:space="preserve">                                                                                    LËp ngµy           th¸ng          n¨m 2014</t>
  </si>
  <si>
    <t>Ng­êi lËp                       KÕ to¸n tr­ëng                    Tæng gi¸m ®èc</t>
  </si>
  <si>
    <t xml:space="preserve">                                                                                            NguyÔn Träng Thuû</t>
  </si>
  <si>
    <t>C¸c kho¶n®Çu t­ tµi chÝnh ng¾n h¹n (Phô biÓu chi tiÕt kÌm theo)</t>
  </si>
  <si>
    <t>Vèn gãp t¨ng trong n¨m</t>
  </si>
  <si>
    <t>Vèn gãp gi¶m trong n¨m</t>
  </si>
  <si>
    <t>Vèn gãp cuèi n¨m</t>
  </si>
  <si>
    <t>Chi phÝ thuÕ thu nhËp doanh nghiÖp tÝnh trªn thu nhËp chÞu thuÕ n¨m hiÖn hµnh</t>
  </si>
  <si>
    <t>Gi¸ trÞ cßn l¹i, chi phÝ nh­îng b¸n, thanh lý cña B§S ®Çu t­ ®· b¸n</t>
  </si>
  <si>
    <t>®Çu kú</t>
  </si>
  <si>
    <t>n¨m TR­íc</t>
  </si>
  <si>
    <t>Gia trÞ cßn l¹i, chi phÝ nh­îng b¸n, thanh lý cña B§S ®Çu t­ ®· b¸n</t>
  </si>
  <si>
    <t>Chi phÝ thuÕ thu nhËp DN tÝnh trªn thu nhËp chÞu thuÕ n¨m hiÖn hµnh</t>
  </si>
  <si>
    <t xml:space="preserve">§iÒu chØnh chi phÝ thuÕ thu nhËp doanh nghiÖp cña c¸c n¨m tr­íc vµo chi </t>
  </si>
  <si>
    <t>phÝ thuÕ thu nhËp hiÖn hµnh n¨m nay</t>
  </si>
  <si>
    <t xml:space="preserve">Chi phÝ thuÕ thu nhËp ho·n l¹i ph¸t sinh tõ c¸c kho¶n chªnh lÖch t¹m thêi </t>
  </si>
  <si>
    <t>ph¶i chÞu thuÕ</t>
  </si>
  <si>
    <t xml:space="preserve">Chi phÝ thuÕ thu nhËp ho·n l¹i ph¸t sinh tõ viÖc hoµn nhËp tµi s¶n thuÕ thu </t>
  </si>
  <si>
    <t>nhËp ho·n l¹i</t>
  </si>
  <si>
    <t>Thu nhËp thuÕ thu nhËp doanh nghiÖp ho·n l¹i ph¸t sinh tõ viÖc hoµn nhËp</t>
  </si>
  <si>
    <t>thuÕ thu nhËp ho·n l¹i ph¶i tr¶</t>
  </si>
  <si>
    <t xml:space="preserve">Tr×nh bµy gi¸ trÞ vµ lý do cña c¸c kho¶n tiÒn vµ t­¬ng ®­¬ng tiÒn lín do </t>
  </si>
  <si>
    <t xml:space="preserve">doanh nghiÖp n¾m gi÷ nh­ng kh«ng ®­îc dö dông do cã sù h¹n chÕ cña </t>
  </si>
  <si>
    <t>ph¸p luËt hoÆc c¸c rµng buéc kh¸c mµ doanh nghiÖp ph¶i thùc hiÖn</t>
  </si>
  <si>
    <t>31/12/2014</t>
  </si>
  <si>
    <t>Q4 n¨m 2014</t>
  </si>
  <si>
    <t>B¶o hiÓm ytÕ</t>
  </si>
  <si>
    <t>Q4 /2014</t>
  </si>
  <si>
    <t>Q4 /2013</t>
  </si>
  <si>
    <t>Q4/ 2014</t>
  </si>
  <si>
    <t>Q4/ 2013</t>
  </si>
  <si>
    <t>01/10/2014</t>
  </si>
  <si>
    <t>kho¶n môc</t>
  </si>
  <si>
    <t>Gi¸ trÞ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</si>
  <si>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</si>
  <si>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</si>
  <si>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</si>
  <si>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</si>
  <si>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</si>
  <si>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</si>
  <si>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</si>
  <si>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</si>
  <si>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</si>
  <si>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</si>
  <si>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</si>
  <si>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</si>
  <si>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</si>
  <si>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</si>
  <si>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</si>
  <si>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</si>
  <si>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</si>
  <si>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Nguyªn gi¸ TSC§ cuèi kú chê thanh lý : 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</si>
  <si>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</si>
  <si>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</si>
  <si>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</si>
  <si>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</si>
  <si>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</si>
  <si>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</si>
  <si>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</si>
  <si>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 xml:space="preserve"> - Gi¶m kh¸c(®iÒu chØnh gi¶m)</t>
  </si>
  <si>
    <t xml:space="preserve"> - Gi¸ trÞ cßn l¹i cuèi kú cña TSC§ h÷u h×nh ®· dïng ®Ó thÕ chÊp, cÇm cè ®¶m b¶o c¸c kho¶n vay:</t>
  </si>
  <si>
    <t xml:space="preserve"> - c¸c cam kÕt vÒ viÖc mua, b¸n TSC§ h÷u h×nh cã gi¸ trÞ lín trong t­¬ng lai: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</si>
  <si>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</si>
  <si>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</si>
  <si>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</si>
  <si>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</si>
  <si>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</si>
  <si>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</si>
  <si>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</si>
  <si>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</si>
  <si>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</si>
  <si>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</si>
  <si>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</si>
  <si>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</si>
  <si>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</si>
  <si>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</si>
  <si>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</si>
  <si>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</si>
  <si>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</si>
  <si>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Cuèi kú</t>
  </si>
  <si>
    <t>Dù phßng kho¶n lç cña c«ng ty con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</si>
  <si>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</si>
  <si>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</si>
  <si>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</si>
  <si>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</si>
  <si>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</si>
  <si>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</si>
  <si>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</si>
  <si>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</si>
  <si>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</si>
  <si>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</si>
  <si>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</si>
  <si>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</si>
  <si>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C«ng Ty CP VËn T¶i Vµ DÞch Vô Petrolimex  H¶i Phßng</t>
  </si>
  <si>
    <t>T×nh h×nh thùc hiÖn nghÜa vô víi Nhµ n­íc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</si>
  <si>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</si>
  <si>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</si>
  <si>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</si>
  <si>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</si>
  <si>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</si>
  <si>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</si>
  <si>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</si>
  <si>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</si>
  <si>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</si>
  <si>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</si>
  <si>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</si>
  <si>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</si>
  <si>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</si>
  <si>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</si>
  <si>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</si>
  <si>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</si>
  <si>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</si>
  <si>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</si>
  <si>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</si>
  <si>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</si>
  <si>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</si>
  <si>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</si>
  <si>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</si>
  <si>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</si>
  <si>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</si>
  <si>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</si>
  <si>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</si>
  <si>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</si>
  <si>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</si>
  <si>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</si>
  <si>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</si>
  <si>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>Tõ ngµy: 01/10/2014 ®Õn ngµy: 31/12/2014</t>
  </si>
  <si>
    <t>Tõ ngµy: 01/01/2014 ®Õn ngµy: 31/12/2014</t>
  </si>
  <si>
    <t>10,914,057,269</t>
  </si>
  <si>
    <t>8,657,257,983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</si>
</sst>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  <numFmt numFmtId="212" formatCode="_(* #,##0_);_(* \(#,##0\);_(* &quot; &quot;??_);_(@_)"/>
  </numFmts>
  <fonts count="68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9"/>
      <name val="vnskua"/>
      <family val="2"/>
    </font>
    <font>
      <sz val="16"/>
      <name val=".VnTimeH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b/>
      <sz val="14"/>
      <name val=".VnTime"/>
      <family val="2"/>
    </font>
    <font>
      <sz val="9"/>
      <name val=".VnVogu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i/>
      <sz val="11"/>
      <name val=".VnTime"/>
      <family val="2"/>
    </font>
    <font>
      <b/>
      <sz val="9"/>
      <name val=".VnSouthernH"/>
      <family val="2"/>
    </font>
    <font>
      <b/>
      <sz val="12"/>
      <name val=".VnTim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6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8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3" fontId="35" fillId="0" borderId="10" xfId="60" applyNumberFormat="1" applyFont="1" applyBorder="1">
      <alignment/>
      <protection/>
    </xf>
    <xf numFmtId="4" fontId="35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4" fontId="37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7" fillId="0" borderId="11" xfId="60" applyNumberFormat="1" applyFont="1" applyBorder="1">
      <alignment/>
      <protection/>
    </xf>
    <xf numFmtId="208" fontId="38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3" fontId="36" fillId="0" borderId="11" xfId="0" applyNumberFormat="1" applyFont="1" applyFill="1" applyBorder="1" applyAlignment="1">
      <alignment horizontal="center"/>
    </xf>
    <xf numFmtId="3" fontId="35" fillId="0" borderId="11" xfId="60" applyNumberFormat="1" applyFont="1" applyFill="1" applyBorder="1">
      <alignment/>
      <protection/>
    </xf>
    <xf numFmtId="4" fontId="35" fillId="0" borderId="12" xfId="0" applyNumberFormat="1" applyFont="1" applyBorder="1" applyAlignment="1">
      <alignment horizontal="center"/>
    </xf>
    <xf numFmtId="4" fontId="3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/>
    </xf>
    <xf numFmtId="3" fontId="37" fillId="0" borderId="13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7" fillId="0" borderId="14" xfId="60" applyNumberFormat="1" applyFont="1" applyBorder="1">
      <alignment/>
      <protection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35" fillId="0" borderId="14" xfId="60" applyNumberFormat="1" applyFont="1" applyBorder="1">
      <alignment/>
      <protection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3" fontId="35" fillId="0" borderId="10" xfId="43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3" fontId="35" fillId="0" borderId="11" xfId="43" applyNumberFormat="1" applyFont="1" applyBorder="1" applyAlignment="1">
      <alignment/>
    </xf>
    <xf numFmtId="3" fontId="0" fillId="0" borderId="0" xfId="0" applyNumberFormat="1" applyAlignment="1">
      <alignment/>
    </xf>
    <xf numFmtId="4" fontId="37" fillId="0" borderId="11" xfId="0" applyNumberFormat="1" applyFont="1" applyBorder="1" applyAlignment="1">
      <alignment/>
    </xf>
    <xf numFmtId="3" fontId="29" fillId="0" borderId="11" xfId="43" applyNumberFormat="1" applyFont="1" applyBorder="1" applyAlignment="1">
      <alignment/>
    </xf>
    <xf numFmtId="4" fontId="37" fillId="0" borderId="11" xfId="0" applyNumberFormat="1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4" fontId="35" fillId="0" borderId="15" xfId="0" applyNumberFormat="1" applyFont="1" applyBorder="1" applyAlignment="1">
      <alignment/>
    </xf>
    <xf numFmtId="4" fontId="37" fillId="0" borderId="15" xfId="0" applyNumberFormat="1" applyFont="1" applyBorder="1" applyAlignment="1" quotePrefix="1">
      <alignment horizontal="center"/>
    </xf>
    <xf numFmtId="0" fontId="28" fillId="0" borderId="15" xfId="0" applyFont="1" applyBorder="1" applyAlignment="1">
      <alignment horizontal="center"/>
    </xf>
    <xf numFmtId="4" fontId="35" fillId="0" borderId="14" xfId="0" applyNumberFormat="1" applyFont="1" applyBorder="1" applyAlignment="1">
      <alignment/>
    </xf>
    <xf numFmtId="4" fontId="37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3" fontId="35" fillId="0" borderId="14" xfId="43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98" fontId="0" fillId="0" borderId="0" xfId="0" applyNumberFormat="1" applyFont="1" applyBorder="1" applyAlignment="1">
      <alignment horizontal="center"/>
    </xf>
    <xf numFmtId="183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4" fontId="50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/>
    </xf>
    <xf numFmtId="183" fontId="50" fillId="0" borderId="16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" fontId="53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 quotePrefix="1">
      <alignment horizontal="center"/>
    </xf>
    <xf numFmtId="3" fontId="35" fillId="0" borderId="14" xfId="0" applyNumberFormat="1" applyFont="1" applyBorder="1" applyAlignment="1">
      <alignment/>
    </xf>
    <xf numFmtId="3" fontId="35" fillId="0" borderId="11" xfId="0" applyNumberFormat="1" applyFont="1" applyBorder="1" applyAlignment="1" quotePrefix="1">
      <alignment horizontal="center"/>
    </xf>
    <xf numFmtId="4" fontId="36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3" fontId="37" fillId="0" borderId="11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0" fillId="0" borderId="14" xfId="0" applyNumberFormat="1" applyFont="1" applyBorder="1" applyAlignment="1" quotePrefix="1">
      <alignment horizontal="center"/>
    </xf>
    <xf numFmtId="183" fontId="0" fillId="0" borderId="0" xfId="0" applyNumberFormat="1" applyAlignment="1">
      <alignment horizontal="center"/>
    </xf>
    <xf numFmtId="183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" fontId="37" fillId="0" borderId="11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3" fontId="36" fillId="0" borderId="11" xfId="0" applyNumberFormat="1" applyFont="1" applyBorder="1" applyAlignment="1" quotePrefix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2" xfId="0" applyFont="1" applyBorder="1" applyAlignment="1">
      <alignment horizontal="right"/>
    </xf>
    <xf numFmtId="3" fontId="57" fillId="0" borderId="12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/>
    </xf>
    <xf numFmtId="0" fontId="19" fillId="0" borderId="11" xfId="0" applyFont="1" applyBorder="1" applyAlignment="1">
      <alignment horizontal="right"/>
    </xf>
    <xf numFmtId="185" fontId="18" fillId="0" borderId="11" xfId="43" applyFont="1" applyBorder="1" applyAlignment="1">
      <alignment/>
    </xf>
    <xf numFmtId="0" fontId="19" fillId="0" borderId="14" xfId="0" applyFont="1" applyBorder="1" applyAlignment="1">
      <alignment horizontal="right"/>
    </xf>
    <xf numFmtId="3" fontId="33" fillId="0" borderId="12" xfId="0" applyNumberFormat="1" applyFont="1" applyBorder="1" applyAlignment="1">
      <alignment horizontal="center"/>
    </xf>
    <xf numFmtId="3" fontId="33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/>
    </xf>
    <xf numFmtId="3" fontId="37" fillId="0" borderId="15" xfId="0" applyNumberFormat="1" applyFont="1" applyBorder="1" applyAlignment="1">
      <alignment/>
    </xf>
    <xf numFmtId="0" fontId="28" fillId="0" borderId="14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8" fillId="0" borderId="18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36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0" fillId="0" borderId="14" xfId="0" applyBorder="1" applyAlignment="1">
      <alignment/>
    </xf>
    <xf numFmtId="3" fontId="37" fillId="0" borderId="14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3" fontId="33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6" fillId="0" borderId="11" xfId="0" applyFont="1" applyBorder="1" applyAlignment="1">
      <alignment wrapText="1"/>
    </xf>
    <xf numFmtId="9" fontId="37" fillId="0" borderId="11" xfId="64" applyNumberFormat="1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28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3" fontId="35" fillId="0" borderId="17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29" fillId="0" borderId="14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3" fontId="37" fillId="0" borderId="13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3" fontId="52" fillId="0" borderId="11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19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34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3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3" fontId="34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 quotePrefix="1">
      <alignment/>
    </xf>
    <xf numFmtId="0" fontId="3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36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/>
    </xf>
    <xf numFmtId="3" fontId="46" fillId="0" borderId="14" xfId="0" applyNumberFormat="1" applyFont="1" applyBorder="1" applyAlignment="1">
      <alignment/>
    </xf>
    <xf numFmtId="208" fontId="53" fillId="0" borderId="0" xfId="61" applyNumberFormat="1" applyFont="1">
      <alignment/>
      <protection/>
    </xf>
    <xf numFmtId="208" fontId="37" fillId="0" borderId="0" xfId="61" applyNumberFormat="1" applyFont="1">
      <alignment/>
      <protection/>
    </xf>
    <xf numFmtId="208" fontId="61" fillId="24" borderId="12" xfId="61" applyNumberFormat="1" applyFont="1" applyFill="1" applyBorder="1" applyAlignment="1">
      <alignment horizontal="center" vertical="center" wrapText="1"/>
      <protection/>
    </xf>
    <xf numFmtId="208" fontId="62" fillId="25" borderId="10" xfId="61" applyNumberFormat="1" applyFont="1" applyFill="1" applyBorder="1" applyAlignment="1">
      <alignment horizontal="center" vertical="center"/>
      <protection/>
    </xf>
    <xf numFmtId="208" fontId="61" fillId="0" borderId="11" xfId="61" applyNumberFormat="1" applyFont="1" applyBorder="1">
      <alignment/>
      <protection/>
    </xf>
    <xf numFmtId="208" fontId="63" fillId="0" borderId="11" xfId="61" applyNumberFormat="1" applyFont="1" applyBorder="1">
      <alignment/>
      <protection/>
    </xf>
    <xf numFmtId="3" fontId="63" fillId="0" borderId="11" xfId="61" applyNumberFormat="1" applyFont="1" applyBorder="1">
      <alignment/>
      <protection/>
    </xf>
    <xf numFmtId="208" fontId="64" fillId="0" borderId="11" xfId="61" applyNumberFormat="1" applyFont="1" applyBorder="1">
      <alignment/>
      <protection/>
    </xf>
    <xf numFmtId="208" fontId="38" fillId="0" borderId="11" xfId="61" applyNumberFormat="1" applyFont="1" applyBorder="1">
      <alignment/>
      <protection/>
    </xf>
    <xf numFmtId="3" fontId="38" fillId="0" borderId="11" xfId="61" applyNumberFormat="1" applyFont="1" applyBorder="1">
      <alignment/>
      <protection/>
    </xf>
    <xf numFmtId="208" fontId="64" fillId="0" borderId="14" xfId="61" applyNumberFormat="1" applyFont="1" applyBorder="1">
      <alignment/>
      <protection/>
    </xf>
    <xf numFmtId="208" fontId="38" fillId="0" borderId="14" xfId="61" applyNumberFormat="1" applyFont="1" applyBorder="1">
      <alignment/>
      <protection/>
    </xf>
    <xf numFmtId="3" fontId="38" fillId="0" borderId="14" xfId="61" applyNumberFormat="1" applyFont="1" applyBorder="1">
      <alignment/>
      <protection/>
    </xf>
    <xf numFmtId="208" fontId="61" fillId="0" borderId="12" xfId="61" applyNumberFormat="1" applyFont="1" applyBorder="1" applyAlignment="1">
      <alignment horizontal="center"/>
      <protection/>
    </xf>
    <xf numFmtId="208" fontId="63" fillId="0" borderId="12" xfId="61" applyNumberFormat="1" applyFont="1" applyBorder="1">
      <alignment/>
      <protection/>
    </xf>
    <xf numFmtId="3" fontId="63" fillId="0" borderId="12" xfId="61" applyNumberFormat="1" applyFont="1" applyBorder="1">
      <alignment/>
      <protection/>
    </xf>
    <xf numFmtId="208" fontId="37" fillId="0" borderId="0" xfId="61" applyNumberFormat="1" applyFont="1" applyFill="1">
      <alignment/>
      <protection/>
    </xf>
    <xf numFmtId="0" fontId="65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3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3" fontId="37" fillId="0" borderId="11" xfId="0" applyNumberFormat="1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1" fillId="0" borderId="19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4" fontId="3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50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43" fillId="0" borderId="0" xfId="0" applyNumberFormat="1" applyFont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98" fontId="28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3" fontId="3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3" fontId="46" fillId="0" borderId="15" xfId="0" applyNumberFormat="1" applyFont="1" applyBorder="1" applyAlignment="1">
      <alignment wrapText="1"/>
    </xf>
    <xf numFmtId="3" fontId="46" fillId="0" borderId="13" xfId="0" applyNumberFormat="1" applyFont="1" applyBorder="1" applyAlignment="1">
      <alignment wrapText="1"/>
    </xf>
    <xf numFmtId="3" fontId="46" fillId="0" borderId="15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208" fontId="48" fillId="0" borderId="0" xfId="61" applyNumberFormat="1" applyFont="1" applyAlignment="1">
      <alignment horizontal="center" vertical="center"/>
      <protection/>
    </xf>
    <xf numFmtId="208" fontId="37" fillId="0" borderId="0" xfId="61" applyNumberFormat="1" applyFont="1" applyAlignment="1">
      <alignment horizontal="center" vertical="center"/>
      <protection/>
    </xf>
    <xf numFmtId="208" fontId="53" fillId="0" borderId="0" xfId="61" applyNumberFormat="1" applyFont="1">
      <alignment/>
      <protection/>
    </xf>
    <xf numFmtId="0" fontId="66" fillId="0" borderId="16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8"/>
  <sheetViews>
    <sheetView zoomScalePageLayoutView="0" workbookViewId="0" topLeftCell="A1">
      <selection activeCell="B11" sqref="B11:E108"/>
    </sheetView>
  </sheetViews>
  <sheetFormatPr defaultColWidth="8.796875" defaultRowHeight="14.25"/>
  <cols>
    <col min="1" max="1" width="41" style="3" customWidth="1"/>
    <col min="2" max="2" width="6.5" style="3" customWidth="1"/>
    <col min="3" max="3" width="7.09765625" style="3" customWidth="1"/>
    <col min="4" max="4" width="15" style="3" customWidth="1"/>
    <col min="5" max="5" width="14.59765625" style="3" customWidth="1"/>
    <col min="6" max="6" width="9" style="3" customWidth="1"/>
    <col min="7" max="7" width="1.8984375" style="3" bestFit="1" customWidth="1"/>
    <col min="8" max="8" width="13.59765625" style="3" bestFit="1" customWidth="1"/>
    <col min="9" max="16384" width="9" style="3" customWidth="1"/>
  </cols>
  <sheetData>
    <row r="1" spans="1:5" ht="18">
      <c r="A1" s="1" t="s">
        <v>34</v>
      </c>
      <c r="B1" s="2"/>
      <c r="C1" s="267" t="s">
        <v>35</v>
      </c>
      <c r="D1" s="267"/>
      <c r="E1" s="267"/>
    </row>
    <row r="2" spans="2:5" ht="14.25" customHeight="1">
      <c r="B2" s="4"/>
      <c r="C2" s="268" t="s">
        <v>36</v>
      </c>
      <c r="D2" s="268"/>
      <c r="E2" s="268"/>
    </row>
    <row r="3" spans="1:5" ht="15">
      <c r="A3" s="1"/>
      <c r="B3" s="4"/>
      <c r="C3" s="268"/>
      <c r="D3" s="268"/>
      <c r="E3" s="268"/>
    </row>
    <row r="4" spans="1:5" ht="11.25" customHeight="1">
      <c r="A4" s="1"/>
      <c r="B4" s="4"/>
      <c r="C4" s="5"/>
      <c r="D4" s="5"/>
      <c r="E4" s="5"/>
    </row>
    <row r="5" spans="1:5" ht="21.75">
      <c r="A5" s="269" t="s">
        <v>37</v>
      </c>
      <c r="B5" s="269"/>
      <c r="C5" s="269"/>
      <c r="D5" s="269"/>
      <c r="E5" s="269"/>
    </row>
    <row r="6" spans="1:5" ht="15.75" customHeight="1">
      <c r="A6" s="267" t="s">
        <v>242</v>
      </c>
      <c r="B6" s="267"/>
      <c r="C6" s="267"/>
      <c r="D6" s="267"/>
      <c r="E6" s="267"/>
    </row>
    <row r="7" spans="1:5" ht="14.25" customHeight="1">
      <c r="A7" s="270" t="s">
        <v>243</v>
      </c>
      <c r="B7" s="270"/>
      <c r="C7" s="270"/>
      <c r="D7" s="270"/>
      <c r="E7" s="270"/>
    </row>
    <row r="8" spans="1:5" ht="15.75">
      <c r="A8" s="6"/>
      <c r="B8" s="6"/>
      <c r="C8" s="6"/>
      <c r="D8" s="274" t="s">
        <v>38</v>
      </c>
      <c r="E8" s="274"/>
    </row>
    <row r="9" spans="1:5" ht="14.25">
      <c r="A9" s="275" t="s">
        <v>39</v>
      </c>
      <c r="B9" s="275" t="s">
        <v>40</v>
      </c>
      <c r="C9" s="275" t="s">
        <v>41</v>
      </c>
      <c r="D9" s="275" t="s">
        <v>42</v>
      </c>
      <c r="E9" s="275" t="s">
        <v>43</v>
      </c>
    </row>
    <row r="10" spans="1:5" ht="14.25">
      <c r="A10" s="277"/>
      <c r="B10" s="277"/>
      <c r="C10" s="277"/>
      <c r="D10" s="277"/>
      <c r="E10" s="276"/>
    </row>
    <row r="11" spans="1:5" ht="12.75" customHeight="1">
      <c r="A11" s="7" t="s">
        <v>44</v>
      </c>
      <c r="B11" s="8" t="s">
        <v>45</v>
      </c>
      <c r="C11" s="8"/>
      <c r="D11" s="9">
        <f>D12+D15+D18+D25+D28</f>
        <v>67610990328</v>
      </c>
      <c r="E11" s="9">
        <f>E12+E15+E18+E25+E28</f>
        <v>41628437515</v>
      </c>
    </row>
    <row r="12" spans="1:5" ht="12.75" customHeight="1">
      <c r="A12" s="10" t="s">
        <v>46</v>
      </c>
      <c r="B12" s="11" t="s">
        <v>47</v>
      </c>
      <c r="C12" s="12"/>
      <c r="D12" s="13">
        <f>SUM(D13:D14)</f>
        <v>35037052789</v>
      </c>
      <c r="E12" s="13">
        <f>SUM(E13:E14)</f>
        <v>5546328430</v>
      </c>
    </row>
    <row r="13" spans="1:5" ht="12.75" customHeight="1">
      <c r="A13" s="14" t="s">
        <v>48</v>
      </c>
      <c r="B13" s="15" t="s">
        <v>49</v>
      </c>
      <c r="C13" s="16" t="s">
        <v>50</v>
      </c>
      <c r="D13" s="17">
        <v>35037052789</v>
      </c>
      <c r="E13" s="17">
        <v>5546328430</v>
      </c>
    </row>
    <row r="14" spans="1:5" ht="12.75" customHeight="1">
      <c r="A14" s="14" t="s">
        <v>51</v>
      </c>
      <c r="B14" s="15" t="s">
        <v>52</v>
      </c>
      <c r="C14" s="16"/>
      <c r="D14" s="18"/>
      <c r="E14" s="18"/>
    </row>
    <row r="15" spans="1:5" ht="12.75" customHeight="1">
      <c r="A15" s="10" t="s">
        <v>53</v>
      </c>
      <c r="B15" s="11" t="s">
        <v>54</v>
      </c>
      <c r="C15" s="12" t="s">
        <v>55</v>
      </c>
      <c r="D15" s="13">
        <f>SUM(D16:D17)</f>
        <v>0</v>
      </c>
      <c r="E15" s="13">
        <f>SUM(E16:E17)</f>
        <v>0</v>
      </c>
    </row>
    <row r="16" spans="1:5" ht="12.75" customHeight="1">
      <c r="A16" s="14" t="s">
        <v>56</v>
      </c>
      <c r="B16" s="15" t="s">
        <v>57</v>
      </c>
      <c r="C16" s="16"/>
      <c r="D16" s="18"/>
      <c r="E16" s="18"/>
    </row>
    <row r="17" spans="1:5" ht="12.75" customHeight="1">
      <c r="A17" s="14" t="s">
        <v>58</v>
      </c>
      <c r="B17" s="15" t="s">
        <v>59</v>
      </c>
      <c r="C17" s="16"/>
      <c r="D17" s="18"/>
      <c r="E17" s="18"/>
    </row>
    <row r="18" spans="1:5" ht="12.75" customHeight="1">
      <c r="A18" s="10" t="s">
        <v>60</v>
      </c>
      <c r="B18" s="11" t="s">
        <v>61</v>
      </c>
      <c r="C18" s="12"/>
      <c r="D18" s="13">
        <f>SUM(D19:D24)</f>
        <v>20518286421</v>
      </c>
      <c r="E18" s="13">
        <f>SUM(E19:E24)</f>
        <v>23285534359</v>
      </c>
    </row>
    <row r="19" spans="1:5" ht="12.75" customHeight="1">
      <c r="A19" s="14" t="s">
        <v>62</v>
      </c>
      <c r="B19" s="15" t="s">
        <v>63</v>
      </c>
      <c r="C19" s="16"/>
      <c r="D19" s="17">
        <v>13639280039</v>
      </c>
      <c r="E19" s="17">
        <v>15553522221</v>
      </c>
    </row>
    <row r="20" spans="1:5" ht="12.75" customHeight="1">
      <c r="A20" s="14" t="s">
        <v>64</v>
      </c>
      <c r="B20" s="15" t="s">
        <v>65</v>
      </c>
      <c r="C20" s="16"/>
      <c r="D20" s="17">
        <v>4124552738</v>
      </c>
      <c r="E20" s="17">
        <v>4045720002</v>
      </c>
    </row>
    <row r="21" spans="1:5" ht="12.75" customHeight="1">
      <c r="A21" s="14" t="s">
        <v>66</v>
      </c>
      <c r="B21" s="15" t="s">
        <v>67</v>
      </c>
      <c r="C21" s="16"/>
      <c r="D21" s="18">
        <v>0</v>
      </c>
      <c r="E21" s="18"/>
    </row>
    <row r="22" spans="1:5" ht="12.75" customHeight="1">
      <c r="A22" s="14" t="s">
        <v>68</v>
      </c>
      <c r="B22" s="15" t="s">
        <v>69</v>
      </c>
      <c r="C22" s="16"/>
      <c r="D22" s="18">
        <v>0</v>
      </c>
      <c r="E22" s="18"/>
    </row>
    <row r="23" spans="1:5" ht="12.75" customHeight="1">
      <c r="A23" s="14" t="s">
        <v>70</v>
      </c>
      <c r="B23" s="16">
        <v>135</v>
      </c>
      <c r="C23" s="16" t="s">
        <v>71</v>
      </c>
      <c r="D23" s="17">
        <v>2754453644</v>
      </c>
      <c r="E23" s="17">
        <v>3686292136</v>
      </c>
    </row>
    <row r="24" spans="1:5" ht="12.75" customHeight="1">
      <c r="A24" s="14" t="s">
        <v>72</v>
      </c>
      <c r="B24" s="15" t="s">
        <v>73</v>
      </c>
      <c r="C24" s="16"/>
      <c r="D24" s="19">
        <v>0</v>
      </c>
      <c r="E24" s="19">
        <v>0</v>
      </c>
    </row>
    <row r="25" spans="1:5" ht="12.75" customHeight="1">
      <c r="A25" s="10" t="s">
        <v>74</v>
      </c>
      <c r="B25" s="11" t="s">
        <v>75</v>
      </c>
      <c r="C25" s="12"/>
      <c r="D25" s="13">
        <f>+D26+D27</f>
        <v>10449413950</v>
      </c>
      <c r="E25" s="13">
        <f>+E26+E27</f>
        <v>11579811180</v>
      </c>
    </row>
    <row r="26" spans="1:5" ht="12.75" customHeight="1">
      <c r="A26" s="14" t="s">
        <v>76</v>
      </c>
      <c r="B26" s="15" t="s">
        <v>77</v>
      </c>
      <c r="C26" s="16" t="s">
        <v>78</v>
      </c>
      <c r="D26" s="17">
        <v>10449413950</v>
      </c>
      <c r="E26" s="17">
        <v>11579811180</v>
      </c>
    </row>
    <row r="27" spans="1:5" ht="12.75" customHeight="1">
      <c r="A27" s="14" t="s">
        <v>79</v>
      </c>
      <c r="B27" s="15" t="s">
        <v>80</v>
      </c>
      <c r="C27" s="16"/>
      <c r="D27" s="18"/>
      <c r="E27" s="18"/>
    </row>
    <row r="28" spans="1:5" ht="12.75" customHeight="1">
      <c r="A28" s="10" t="s">
        <v>81</v>
      </c>
      <c r="B28" s="11" t="s">
        <v>82</v>
      </c>
      <c r="C28" s="12"/>
      <c r="D28" s="13">
        <f>SUM(D29:D32)</f>
        <v>1606237168</v>
      </c>
      <c r="E28" s="13">
        <f>SUM(E29:E32)</f>
        <v>1216763546</v>
      </c>
    </row>
    <row r="29" spans="1:5" ht="12.75" customHeight="1">
      <c r="A29" s="14" t="s">
        <v>83</v>
      </c>
      <c r="B29" s="15" t="s">
        <v>84</v>
      </c>
      <c r="C29" s="16"/>
      <c r="D29" s="18"/>
      <c r="E29" s="18"/>
    </row>
    <row r="30" spans="1:5" ht="12.75" customHeight="1">
      <c r="A30" s="14" t="s">
        <v>85</v>
      </c>
      <c r="B30" s="15" t="s">
        <v>86</v>
      </c>
      <c r="C30" s="16"/>
      <c r="D30" s="17"/>
      <c r="E30" s="17"/>
    </row>
    <row r="31" spans="1:5" ht="12.75" customHeight="1">
      <c r="A31" s="14" t="s">
        <v>87</v>
      </c>
      <c r="B31" s="16">
        <v>154</v>
      </c>
      <c r="C31" s="16" t="s">
        <v>88</v>
      </c>
      <c r="D31" s="17">
        <v>1337598668</v>
      </c>
      <c r="E31" s="17">
        <v>907012046</v>
      </c>
    </row>
    <row r="32" spans="1:5" ht="12.75" customHeight="1">
      <c r="A32" s="14" t="s">
        <v>89</v>
      </c>
      <c r="B32" s="15" t="s">
        <v>90</v>
      </c>
      <c r="C32" s="16" t="s">
        <v>91</v>
      </c>
      <c r="D32" s="17">
        <v>268638500</v>
      </c>
      <c r="E32" s="17">
        <v>309751500</v>
      </c>
    </row>
    <row r="33" spans="1:5" ht="12.75" customHeight="1">
      <c r="A33" s="10" t="s">
        <v>92</v>
      </c>
      <c r="B33" s="11" t="s">
        <v>93</v>
      </c>
      <c r="C33" s="12"/>
      <c r="D33" s="13">
        <f>D34+D40+D54+D59</f>
        <v>65700525876</v>
      </c>
      <c r="E33" s="13">
        <f>E34+E40+E54+E59</f>
        <v>73943639798</v>
      </c>
    </row>
    <row r="34" spans="1:5" ht="12.75" customHeight="1">
      <c r="A34" s="10" t="s">
        <v>94</v>
      </c>
      <c r="B34" s="11" t="s">
        <v>95</v>
      </c>
      <c r="C34" s="16"/>
      <c r="D34" s="13">
        <f>SUM(D35:D39)</f>
        <v>0</v>
      </c>
      <c r="E34" s="13">
        <f>SUM(E35:E39)</f>
        <v>0</v>
      </c>
    </row>
    <row r="35" spans="1:5" ht="12.75" customHeight="1">
      <c r="A35" s="14" t="s">
        <v>96</v>
      </c>
      <c r="B35" s="15" t="s">
        <v>97</v>
      </c>
      <c r="C35" s="16"/>
      <c r="D35" s="18"/>
      <c r="E35" s="18"/>
    </row>
    <row r="36" spans="1:5" ht="12.75" customHeight="1">
      <c r="A36" s="14" t="s">
        <v>98</v>
      </c>
      <c r="B36" s="16">
        <v>212</v>
      </c>
      <c r="C36" s="16"/>
      <c r="D36" s="18"/>
      <c r="E36" s="18"/>
    </row>
    <row r="37" spans="1:5" ht="12.75" customHeight="1">
      <c r="A37" s="14" t="s">
        <v>99</v>
      </c>
      <c r="B37" s="16">
        <v>213</v>
      </c>
      <c r="C37" s="16"/>
      <c r="D37" s="18"/>
      <c r="E37" s="18"/>
    </row>
    <row r="38" spans="1:5" ht="12.75" customHeight="1">
      <c r="A38" s="14" t="s">
        <v>100</v>
      </c>
      <c r="B38" s="16">
        <v>218</v>
      </c>
      <c r="C38" s="16" t="s">
        <v>101</v>
      </c>
      <c r="D38" s="18">
        <v>173883827</v>
      </c>
      <c r="E38" s="18">
        <v>42701000</v>
      </c>
    </row>
    <row r="39" spans="1:5" ht="12.75" customHeight="1">
      <c r="A39" s="14" t="s">
        <v>102</v>
      </c>
      <c r="B39" s="15" t="s">
        <v>103</v>
      </c>
      <c r="C39" s="16"/>
      <c r="D39" s="18">
        <v>-173883827</v>
      </c>
      <c r="E39" s="18">
        <v>-42701000</v>
      </c>
    </row>
    <row r="40" spans="1:5" ht="12.75" customHeight="1">
      <c r="A40" s="10" t="s">
        <v>104</v>
      </c>
      <c r="B40" s="11" t="s">
        <v>105</v>
      </c>
      <c r="C40" s="12"/>
      <c r="D40" s="13">
        <f>D41+D44+D47+D50</f>
        <v>52802742135</v>
      </c>
      <c r="E40" s="13">
        <f>E41+E44+E47+E50</f>
        <v>55863296489</v>
      </c>
    </row>
    <row r="41" spans="1:5" ht="12.75" customHeight="1">
      <c r="A41" s="14" t="s">
        <v>106</v>
      </c>
      <c r="B41" s="15" t="s">
        <v>107</v>
      </c>
      <c r="C41" s="16" t="s">
        <v>108</v>
      </c>
      <c r="D41" s="13">
        <f>+D42+D43</f>
        <v>51678785598</v>
      </c>
      <c r="E41" s="13">
        <f>+E42+E43</f>
        <v>54716057299</v>
      </c>
    </row>
    <row r="42" spans="1:5" ht="12.75" customHeight="1">
      <c r="A42" s="14" t="s">
        <v>109</v>
      </c>
      <c r="B42" s="15" t="s">
        <v>110</v>
      </c>
      <c r="C42" s="16"/>
      <c r="D42" s="18">
        <v>100809641399</v>
      </c>
      <c r="E42" s="18">
        <v>97535263977</v>
      </c>
    </row>
    <row r="43" spans="1:5" ht="12.75" customHeight="1">
      <c r="A43" s="14" t="s">
        <v>111</v>
      </c>
      <c r="B43" s="15" t="s">
        <v>112</v>
      </c>
      <c r="C43" s="16"/>
      <c r="D43" s="18">
        <v>-49130855801</v>
      </c>
      <c r="E43" s="18">
        <v>-42819206678</v>
      </c>
    </row>
    <row r="44" spans="1:5" ht="12.75" customHeight="1">
      <c r="A44" s="14" t="s">
        <v>113</v>
      </c>
      <c r="B44" s="15" t="s">
        <v>114</v>
      </c>
      <c r="C44" s="16" t="s">
        <v>115</v>
      </c>
      <c r="D44" s="20">
        <v>0</v>
      </c>
      <c r="E44" s="20">
        <v>0</v>
      </c>
    </row>
    <row r="45" spans="1:5" ht="12.75" customHeight="1">
      <c r="A45" s="14" t="s">
        <v>109</v>
      </c>
      <c r="B45" s="15" t="s">
        <v>116</v>
      </c>
      <c r="C45" s="16"/>
      <c r="D45" s="18"/>
      <c r="E45" s="18"/>
    </row>
    <row r="46" spans="1:5" ht="12.75" customHeight="1">
      <c r="A46" s="14" t="s">
        <v>111</v>
      </c>
      <c r="B46" s="15" t="s">
        <v>117</v>
      </c>
      <c r="C46" s="16"/>
      <c r="D46" s="18"/>
      <c r="E46" s="18"/>
    </row>
    <row r="47" spans="1:5" ht="12.75" customHeight="1">
      <c r="A47" s="14" t="s">
        <v>118</v>
      </c>
      <c r="B47" s="15" t="s">
        <v>119</v>
      </c>
      <c r="C47" s="16" t="s">
        <v>120</v>
      </c>
      <c r="D47" s="13">
        <v>0</v>
      </c>
      <c r="E47" s="13">
        <v>0</v>
      </c>
    </row>
    <row r="48" spans="1:5" ht="12.75" customHeight="1">
      <c r="A48" s="14" t="s">
        <v>109</v>
      </c>
      <c r="B48" s="15" t="s">
        <v>121</v>
      </c>
      <c r="C48" s="16"/>
      <c r="D48" s="18"/>
      <c r="E48" s="18"/>
    </row>
    <row r="49" spans="1:5" ht="12.75" customHeight="1">
      <c r="A49" s="14" t="s">
        <v>111</v>
      </c>
      <c r="B49" s="15" t="s">
        <v>122</v>
      </c>
      <c r="C49" s="16"/>
      <c r="D49" s="18"/>
      <c r="E49" s="18"/>
    </row>
    <row r="50" spans="1:5" ht="12.75" customHeight="1">
      <c r="A50" s="14" t="s">
        <v>123</v>
      </c>
      <c r="B50" s="15" t="s">
        <v>124</v>
      </c>
      <c r="C50" s="16" t="s">
        <v>125</v>
      </c>
      <c r="D50" s="17">
        <v>1123956537</v>
      </c>
      <c r="E50" s="17">
        <v>1147239190</v>
      </c>
    </row>
    <row r="51" spans="1:5" ht="12.75" customHeight="1">
      <c r="A51" s="10" t="s">
        <v>126</v>
      </c>
      <c r="B51" s="11" t="s">
        <v>127</v>
      </c>
      <c r="C51" s="12" t="s">
        <v>128</v>
      </c>
      <c r="D51" s="13">
        <v>0</v>
      </c>
      <c r="E51" s="13">
        <v>0</v>
      </c>
    </row>
    <row r="52" spans="1:5" ht="12.75" customHeight="1">
      <c r="A52" s="14" t="s">
        <v>129</v>
      </c>
      <c r="B52" s="15" t="s">
        <v>130</v>
      </c>
      <c r="C52" s="16"/>
      <c r="D52" s="18"/>
      <c r="E52" s="18"/>
    </row>
    <row r="53" spans="1:5" ht="12.75" customHeight="1">
      <c r="A53" s="14" t="s">
        <v>131</v>
      </c>
      <c r="B53" s="15" t="s">
        <v>132</v>
      </c>
      <c r="C53" s="16"/>
      <c r="D53" s="18"/>
      <c r="E53" s="18"/>
    </row>
    <row r="54" spans="1:5" ht="12.75" customHeight="1">
      <c r="A54" s="10" t="s">
        <v>133</v>
      </c>
      <c r="B54" s="11" t="s">
        <v>134</v>
      </c>
      <c r="C54" s="12"/>
      <c r="D54" s="13">
        <f>SUM(D55:D58)</f>
        <v>4917752712</v>
      </c>
      <c r="E54" s="13">
        <f>SUM(E55:E58)</f>
        <v>9491378204</v>
      </c>
    </row>
    <row r="55" spans="1:5" ht="12.75" customHeight="1">
      <c r="A55" s="14" t="s">
        <v>135</v>
      </c>
      <c r="B55" s="15" t="s">
        <v>136</v>
      </c>
      <c r="C55" s="16"/>
      <c r="D55" s="17">
        <v>5000000000</v>
      </c>
      <c r="E55" s="17">
        <v>5000000000</v>
      </c>
    </row>
    <row r="56" spans="1:5" ht="12.75" customHeight="1">
      <c r="A56" s="14" t="s">
        <v>137</v>
      </c>
      <c r="B56" s="15" t="s">
        <v>138</v>
      </c>
      <c r="C56" s="16"/>
      <c r="D56" s="17">
        <v>0</v>
      </c>
      <c r="E56" s="17">
        <v>4657000000</v>
      </c>
    </row>
    <row r="57" spans="1:5" ht="12.75" customHeight="1">
      <c r="A57" s="14" t="s">
        <v>139</v>
      </c>
      <c r="B57" s="15" t="s">
        <v>140</v>
      </c>
      <c r="C57" s="16" t="s">
        <v>141</v>
      </c>
      <c r="D57" s="17">
        <v>0</v>
      </c>
      <c r="E57" s="17"/>
    </row>
    <row r="58" spans="1:5" ht="12.75" customHeight="1">
      <c r="A58" s="14" t="s">
        <v>142</v>
      </c>
      <c r="B58" s="15" t="s">
        <v>143</v>
      </c>
      <c r="C58" s="16"/>
      <c r="D58" s="18">
        <v>-82247288</v>
      </c>
      <c r="E58" s="18">
        <v>-165621796</v>
      </c>
    </row>
    <row r="59" spans="1:5" ht="12.75" customHeight="1">
      <c r="A59" s="10" t="s">
        <v>144</v>
      </c>
      <c r="B59" s="11" t="s">
        <v>145</v>
      </c>
      <c r="C59" s="12"/>
      <c r="D59" s="13">
        <f>SUM(D60:D63)</f>
        <v>7980031029</v>
      </c>
      <c r="E59" s="13">
        <f>SUM(E60:E63)</f>
        <v>8588965105</v>
      </c>
    </row>
    <row r="60" spans="1:5" ht="12.75" customHeight="1">
      <c r="A60" s="14" t="s">
        <v>146</v>
      </c>
      <c r="B60" s="15" t="s">
        <v>147</v>
      </c>
      <c r="C60" s="16" t="s">
        <v>148</v>
      </c>
      <c r="D60" s="17">
        <v>7972531029</v>
      </c>
      <c r="E60" s="17">
        <v>8581465105</v>
      </c>
    </row>
    <row r="61" spans="1:5" ht="12.75" customHeight="1">
      <c r="A61" s="14" t="s">
        <v>149</v>
      </c>
      <c r="B61" s="15" t="s">
        <v>150</v>
      </c>
      <c r="C61" s="16" t="s">
        <v>151</v>
      </c>
      <c r="D61" s="17">
        <v>0</v>
      </c>
      <c r="E61" s="17">
        <v>0</v>
      </c>
    </row>
    <row r="62" spans="1:5" ht="12.75" customHeight="1">
      <c r="A62" s="14" t="s">
        <v>152</v>
      </c>
      <c r="B62" s="15" t="s">
        <v>153</v>
      </c>
      <c r="C62" s="16"/>
      <c r="D62" s="17">
        <v>7500000</v>
      </c>
      <c r="E62" s="17">
        <v>7500000</v>
      </c>
    </row>
    <row r="63" spans="1:5" ht="12.75" customHeight="1">
      <c r="A63" s="21" t="s">
        <v>154</v>
      </c>
      <c r="B63" s="22">
        <v>269</v>
      </c>
      <c r="C63" s="22"/>
      <c r="D63" s="18"/>
      <c r="E63" s="18"/>
    </row>
    <row r="64" spans="1:5" ht="12.75" customHeight="1">
      <c r="A64" s="23" t="s">
        <v>155</v>
      </c>
      <c r="B64" s="11" t="s">
        <v>156</v>
      </c>
      <c r="C64" s="12"/>
      <c r="D64" s="13">
        <f>+D33+D11</f>
        <v>133311516204</v>
      </c>
      <c r="E64" s="13">
        <f>+E33+E11</f>
        <v>115572077313</v>
      </c>
    </row>
    <row r="65" spans="1:5" ht="12.75" customHeight="1">
      <c r="A65" s="23" t="s">
        <v>157</v>
      </c>
      <c r="B65" s="11" t="s">
        <v>158</v>
      </c>
      <c r="C65" s="16"/>
      <c r="D65" s="18"/>
      <c r="E65" s="18"/>
    </row>
    <row r="66" spans="1:5" ht="12.75" customHeight="1">
      <c r="A66" s="10" t="s">
        <v>159</v>
      </c>
      <c r="B66" s="11" t="s">
        <v>160</v>
      </c>
      <c r="C66" s="12"/>
      <c r="D66" s="13">
        <f>D67+D79</f>
        <v>48756002092</v>
      </c>
      <c r="E66" s="13">
        <f>E67+E79</f>
        <v>34537966749</v>
      </c>
    </row>
    <row r="67" spans="1:5" ht="12.75" customHeight="1">
      <c r="A67" s="10" t="s">
        <v>161</v>
      </c>
      <c r="B67" s="11" t="s">
        <v>162</v>
      </c>
      <c r="C67" s="12"/>
      <c r="D67" s="13">
        <f>SUM(D68:D78)</f>
        <v>48586012092</v>
      </c>
      <c r="E67" s="13">
        <f>SUM(E68:E78)</f>
        <v>34485226749</v>
      </c>
    </row>
    <row r="68" spans="1:5" ht="12.75" customHeight="1">
      <c r="A68" s="14" t="s">
        <v>163</v>
      </c>
      <c r="B68" s="15" t="s">
        <v>164</v>
      </c>
      <c r="C68" s="16" t="s">
        <v>165</v>
      </c>
      <c r="D68" s="17">
        <v>8300000000</v>
      </c>
      <c r="E68" s="17">
        <v>3000000000</v>
      </c>
    </row>
    <row r="69" spans="1:5" ht="12.75" customHeight="1">
      <c r="A69" s="14" t="s">
        <v>166</v>
      </c>
      <c r="B69" s="15" t="s">
        <v>167</v>
      </c>
      <c r="C69" s="16"/>
      <c r="D69" s="17">
        <v>24843927012</v>
      </c>
      <c r="E69" s="17">
        <v>16075771426</v>
      </c>
    </row>
    <row r="70" spans="1:5" ht="12.75" customHeight="1">
      <c r="A70" s="14" t="s">
        <v>168</v>
      </c>
      <c r="B70" s="15" t="s">
        <v>169</v>
      </c>
      <c r="C70" s="16"/>
      <c r="D70" s="17">
        <v>10406707130</v>
      </c>
      <c r="E70" s="17">
        <v>11568129067</v>
      </c>
    </row>
    <row r="71" spans="1:5" ht="12.75" customHeight="1">
      <c r="A71" s="14" t="s">
        <v>170</v>
      </c>
      <c r="B71" s="15" t="s">
        <v>171</v>
      </c>
      <c r="C71" s="16" t="s">
        <v>172</v>
      </c>
      <c r="D71" s="17">
        <v>153561668</v>
      </c>
      <c r="E71" s="17">
        <v>699192056</v>
      </c>
    </row>
    <row r="72" spans="1:5" ht="12.75" customHeight="1">
      <c r="A72" s="14" t="s">
        <v>173</v>
      </c>
      <c r="B72" s="15" t="s">
        <v>174</v>
      </c>
      <c r="C72" s="16"/>
      <c r="D72" s="17">
        <v>3579923840</v>
      </c>
      <c r="E72" s="17">
        <v>1261386220</v>
      </c>
    </row>
    <row r="73" spans="1:5" ht="12.75" customHeight="1">
      <c r="A73" s="14" t="s">
        <v>175</v>
      </c>
      <c r="B73" s="15" t="s">
        <v>176</v>
      </c>
      <c r="C73" s="16" t="s">
        <v>177</v>
      </c>
      <c r="D73" s="17">
        <v>0</v>
      </c>
      <c r="E73" s="17">
        <v>182444282</v>
      </c>
    </row>
    <row r="74" spans="1:5" ht="12.75" customHeight="1">
      <c r="A74" s="14" t="s">
        <v>178</v>
      </c>
      <c r="B74" s="15" t="s">
        <v>179</v>
      </c>
      <c r="C74" s="16"/>
      <c r="D74" s="17">
        <v>0</v>
      </c>
      <c r="E74" s="17">
        <v>0</v>
      </c>
    </row>
    <row r="75" spans="1:5" ht="12.75" customHeight="1">
      <c r="A75" s="14" t="s">
        <v>180</v>
      </c>
      <c r="B75" s="15" t="s">
        <v>181</v>
      </c>
      <c r="C75" s="16"/>
      <c r="D75" s="17">
        <v>0</v>
      </c>
      <c r="E75" s="17">
        <v>0</v>
      </c>
    </row>
    <row r="76" spans="1:5" ht="12.75" customHeight="1">
      <c r="A76" s="14" t="s">
        <v>182</v>
      </c>
      <c r="B76" s="15" t="s">
        <v>183</v>
      </c>
      <c r="C76" s="16" t="s">
        <v>184</v>
      </c>
      <c r="D76" s="17">
        <v>966602743</v>
      </c>
      <c r="E76" s="17">
        <v>1086681199</v>
      </c>
    </row>
    <row r="77" spans="1:5" ht="12.75" customHeight="1">
      <c r="A77" s="14" t="s">
        <v>185</v>
      </c>
      <c r="B77" s="16">
        <v>320</v>
      </c>
      <c r="C77" s="16"/>
      <c r="D77" s="17">
        <v>0</v>
      </c>
      <c r="E77" s="17">
        <v>0</v>
      </c>
    </row>
    <row r="78" spans="1:5" ht="12.75" customHeight="1">
      <c r="A78" s="14" t="s">
        <v>186</v>
      </c>
      <c r="B78" s="16">
        <v>323</v>
      </c>
      <c r="C78" s="16"/>
      <c r="D78" s="17">
        <v>335289699</v>
      </c>
      <c r="E78" s="17">
        <v>611622499</v>
      </c>
    </row>
    <row r="79" spans="1:5" ht="12.75" customHeight="1">
      <c r="A79" s="10" t="s">
        <v>187</v>
      </c>
      <c r="B79" s="12">
        <v>330</v>
      </c>
      <c r="C79" s="12"/>
      <c r="D79" s="13">
        <f>SUM(D80:D87)</f>
        <v>169990000</v>
      </c>
      <c r="E79" s="13">
        <f>SUM(E80:E87)</f>
        <v>52740000</v>
      </c>
    </row>
    <row r="80" spans="1:5" ht="12.75" customHeight="1">
      <c r="A80" s="14" t="s">
        <v>188</v>
      </c>
      <c r="B80" s="16">
        <v>331</v>
      </c>
      <c r="C80" s="16"/>
      <c r="D80" s="18"/>
      <c r="E80" s="18"/>
    </row>
    <row r="81" spans="1:5" ht="12.75" customHeight="1">
      <c r="A81" s="14" t="s">
        <v>189</v>
      </c>
      <c r="B81" s="16">
        <v>332</v>
      </c>
      <c r="C81" s="16" t="s">
        <v>190</v>
      </c>
      <c r="D81" s="18"/>
      <c r="E81" s="18"/>
    </row>
    <row r="82" spans="1:5" ht="12.75" customHeight="1">
      <c r="A82" s="14" t="s">
        <v>191</v>
      </c>
      <c r="B82" s="16">
        <v>333</v>
      </c>
      <c r="C82" s="16"/>
      <c r="D82" s="18">
        <v>169990000</v>
      </c>
      <c r="E82" s="18">
        <v>52740000</v>
      </c>
    </row>
    <row r="83" spans="1:5" ht="12.75" customHeight="1">
      <c r="A83" s="14" t="s">
        <v>192</v>
      </c>
      <c r="B83" s="16">
        <v>334</v>
      </c>
      <c r="C83" s="16" t="s">
        <v>193</v>
      </c>
      <c r="D83" s="17"/>
      <c r="E83" s="17"/>
    </row>
    <row r="84" spans="1:5" ht="12.75" customHeight="1">
      <c r="A84" s="14" t="s">
        <v>194</v>
      </c>
      <c r="B84" s="16">
        <v>335</v>
      </c>
      <c r="C84" s="16" t="s">
        <v>151</v>
      </c>
      <c r="D84" s="17"/>
      <c r="E84" s="17"/>
    </row>
    <row r="85" spans="1:5" ht="12.75" customHeight="1">
      <c r="A85" s="14" t="s">
        <v>195</v>
      </c>
      <c r="B85" s="16">
        <v>336</v>
      </c>
      <c r="C85" s="16"/>
      <c r="D85" s="17"/>
      <c r="E85" s="17"/>
    </row>
    <row r="86" spans="1:5" ht="12.75" customHeight="1">
      <c r="A86" s="14" t="s">
        <v>196</v>
      </c>
      <c r="B86" s="16">
        <v>337</v>
      </c>
      <c r="C86" s="16"/>
      <c r="D86" s="18"/>
      <c r="E86" s="18"/>
    </row>
    <row r="87" spans="1:5" ht="12.75" customHeight="1">
      <c r="A87" s="14" t="s">
        <v>197</v>
      </c>
      <c r="B87" s="16">
        <v>338</v>
      </c>
      <c r="C87" s="16"/>
      <c r="D87" s="18"/>
      <c r="E87" s="18"/>
    </row>
    <row r="88" spans="1:5" ht="12.75" customHeight="1">
      <c r="A88" s="14" t="s">
        <v>198</v>
      </c>
      <c r="B88" s="16">
        <v>339</v>
      </c>
      <c r="C88" s="16"/>
      <c r="D88" s="18"/>
      <c r="E88" s="18"/>
    </row>
    <row r="89" spans="1:5" ht="12.75" customHeight="1">
      <c r="A89" s="14" t="s">
        <v>199</v>
      </c>
      <c r="B89" s="16">
        <v>340</v>
      </c>
      <c r="C89" s="16"/>
      <c r="D89" s="18"/>
      <c r="E89" s="18"/>
    </row>
    <row r="90" spans="1:5" ht="12.75" customHeight="1">
      <c r="A90" s="10" t="s">
        <v>200</v>
      </c>
      <c r="B90" s="11" t="s">
        <v>201</v>
      </c>
      <c r="C90" s="12"/>
      <c r="D90" s="13">
        <f>D91+D104</f>
        <v>84555514112</v>
      </c>
      <c r="E90" s="13">
        <f>E91+E104</f>
        <v>81034110564</v>
      </c>
    </row>
    <row r="91" spans="1:5" ht="12.75" customHeight="1">
      <c r="A91" s="10" t="s">
        <v>202</v>
      </c>
      <c r="B91" s="11" t="s">
        <v>203</v>
      </c>
      <c r="C91" s="12" t="s">
        <v>204</v>
      </c>
      <c r="D91" s="13">
        <f>SUM(D92:D102)</f>
        <v>84555514112</v>
      </c>
      <c r="E91" s="13">
        <f>SUM(E92:E102)</f>
        <v>81034110564</v>
      </c>
    </row>
    <row r="92" spans="1:5" ht="12.75" customHeight="1">
      <c r="A92" s="14" t="s">
        <v>205</v>
      </c>
      <c r="B92" s="15" t="s">
        <v>206</v>
      </c>
      <c r="C92" s="16"/>
      <c r="D92" s="17">
        <v>55680000000</v>
      </c>
      <c r="E92" s="17">
        <v>55680000000</v>
      </c>
    </row>
    <row r="93" spans="1:5" ht="12.75" customHeight="1">
      <c r="A93" s="14" t="s">
        <v>207</v>
      </c>
      <c r="B93" s="15" t="s">
        <v>208</v>
      </c>
      <c r="C93" s="16"/>
      <c r="D93" s="17">
        <v>6024502460</v>
      </c>
      <c r="E93" s="17">
        <v>6024502460</v>
      </c>
    </row>
    <row r="94" spans="1:5" ht="12.75" customHeight="1">
      <c r="A94" s="14" t="s">
        <v>209</v>
      </c>
      <c r="B94" s="15" t="s">
        <v>210</v>
      </c>
      <c r="C94" s="16"/>
      <c r="D94" s="18">
        <v>0</v>
      </c>
      <c r="E94" s="18">
        <v>0</v>
      </c>
    </row>
    <row r="95" spans="1:5" ht="12.75" customHeight="1">
      <c r="A95" s="14" t="s">
        <v>211</v>
      </c>
      <c r="B95" s="15" t="s">
        <v>212</v>
      </c>
      <c r="C95" s="16"/>
      <c r="D95" s="18">
        <v>0</v>
      </c>
      <c r="E95" s="18">
        <v>0</v>
      </c>
    </row>
    <row r="96" spans="1:5" ht="12.75" customHeight="1">
      <c r="A96" s="14" t="s">
        <v>213</v>
      </c>
      <c r="B96" s="15" t="s">
        <v>214</v>
      </c>
      <c r="C96" s="16"/>
      <c r="D96" s="18">
        <v>0</v>
      </c>
      <c r="E96" s="18">
        <v>0</v>
      </c>
    </row>
    <row r="97" spans="1:5" ht="12.75" customHeight="1">
      <c r="A97" s="14" t="s">
        <v>215</v>
      </c>
      <c r="B97" s="15" t="s">
        <v>216</v>
      </c>
      <c r="C97" s="16"/>
      <c r="D97" s="18">
        <v>0</v>
      </c>
      <c r="E97" s="18">
        <v>0</v>
      </c>
    </row>
    <row r="98" spans="1:5" ht="12.75" customHeight="1">
      <c r="A98" s="14" t="s">
        <v>217</v>
      </c>
      <c r="B98" s="15" t="s">
        <v>218</v>
      </c>
      <c r="C98" s="16"/>
      <c r="D98" s="17">
        <v>15013122301</v>
      </c>
      <c r="E98" s="17">
        <v>15013122301</v>
      </c>
    </row>
    <row r="99" spans="1:5" ht="12.75" customHeight="1">
      <c r="A99" s="14" t="s">
        <v>219</v>
      </c>
      <c r="B99" s="15" t="s">
        <v>220</v>
      </c>
      <c r="C99" s="16"/>
      <c r="D99" s="17">
        <v>3684066865</v>
      </c>
      <c r="E99" s="17">
        <v>3684066865</v>
      </c>
    </row>
    <row r="100" spans="1:5" ht="12.75" customHeight="1">
      <c r="A100" s="14" t="s">
        <v>221</v>
      </c>
      <c r="B100" s="15" t="s">
        <v>222</v>
      </c>
      <c r="C100" s="16"/>
      <c r="D100" s="17">
        <v>0</v>
      </c>
      <c r="E100" s="17">
        <v>0</v>
      </c>
    </row>
    <row r="101" spans="1:5" ht="12.75" customHeight="1">
      <c r="A101" s="14" t="s">
        <v>223</v>
      </c>
      <c r="B101" s="15" t="s">
        <v>224</v>
      </c>
      <c r="C101" s="16"/>
      <c r="D101" s="17">
        <v>4153822486</v>
      </c>
      <c r="E101" s="17">
        <v>632418938</v>
      </c>
    </row>
    <row r="102" spans="1:5" ht="12.75" customHeight="1">
      <c r="A102" s="14" t="s">
        <v>225</v>
      </c>
      <c r="B102" s="15" t="s">
        <v>226</v>
      </c>
      <c r="C102" s="16"/>
      <c r="D102" s="18">
        <v>0</v>
      </c>
      <c r="E102" s="18"/>
    </row>
    <row r="103" spans="1:5" ht="12.75" customHeight="1">
      <c r="A103" s="14" t="s">
        <v>227</v>
      </c>
      <c r="B103" s="16">
        <v>422</v>
      </c>
      <c r="C103" s="16"/>
      <c r="D103" s="18">
        <v>0</v>
      </c>
      <c r="E103" s="18"/>
    </row>
    <row r="104" spans="1:5" ht="12.75" customHeight="1">
      <c r="A104" s="10" t="s">
        <v>228</v>
      </c>
      <c r="B104" s="12">
        <v>430</v>
      </c>
      <c r="C104" s="12"/>
      <c r="D104" s="13">
        <v>0</v>
      </c>
      <c r="E104" s="13">
        <v>0</v>
      </c>
    </row>
    <row r="105" spans="1:5" ht="12.75" customHeight="1">
      <c r="A105" s="14" t="s">
        <v>229</v>
      </c>
      <c r="B105" s="16">
        <v>432</v>
      </c>
      <c r="C105" s="16" t="s">
        <v>230</v>
      </c>
      <c r="D105" s="18">
        <v>0</v>
      </c>
      <c r="E105" s="18"/>
    </row>
    <row r="106" spans="1:5" ht="12.75" customHeight="1">
      <c r="A106" s="14" t="s">
        <v>231</v>
      </c>
      <c r="B106" s="16">
        <v>433</v>
      </c>
      <c r="C106" s="16"/>
      <c r="D106" s="18">
        <v>0</v>
      </c>
      <c r="E106" s="18"/>
    </row>
    <row r="107" spans="1:5" ht="12.75" customHeight="1">
      <c r="A107" s="21" t="s">
        <v>232</v>
      </c>
      <c r="B107" s="24"/>
      <c r="C107" s="24"/>
      <c r="D107" s="25"/>
      <c r="E107" s="25"/>
    </row>
    <row r="108" spans="1:7" ht="12.75" customHeight="1">
      <c r="A108" s="23" t="s">
        <v>233</v>
      </c>
      <c r="B108" s="12">
        <v>440</v>
      </c>
      <c r="C108" s="12"/>
      <c r="D108" s="43">
        <f>+D90+D66</f>
        <v>133311516204</v>
      </c>
      <c r="E108" s="43">
        <f>+E90+E66</f>
        <v>115572077313</v>
      </c>
      <c r="F108" s="42">
        <f>+D108-D64</f>
        <v>0</v>
      </c>
      <c r="G108" s="42">
        <f>+E108-E64</f>
        <v>0</v>
      </c>
    </row>
    <row r="109" spans="1:5" ht="12.75" customHeight="1">
      <c r="A109" s="26" t="s">
        <v>234</v>
      </c>
      <c r="B109" s="27"/>
      <c r="C109" s="28"/>
      <c r="D109" s="29"/>
      <c r="E109" s="29"/>
    </row>
    <row r="110" spans="1:5" ht="12.75" customHeight="1">
      <c r="A110" s="30" t="s">
        <v>235</v>
      </c>
      <c r="B110" s="31">
        <v>24</v>
      </c>
      <c r="C110" s="32"/>
      <c r="D110" s="33"/>
      <c r="E110" s="33"/>
    </row>
    <row r="111" spans="1:5" ht="12.75" customHeight="1">
      <c r="A111" s="14" t="s">
        <v>236</v>
      </c>
      <c r="B111" s="34" t="s">
        <v>158</v>
      </c>
      <c r="C111" s="35"/>
      <c r="D111" s="18">
        <v>169990000</v>
      </c>
      <c r="E111" s="18">
        <v>52740000</v>
      </c>
    </row>
    <row r="112" spans="1:5" ht="12.75" customHeight="1">
      <c r="A112" s="14" t="s">
        <v>237</v>
      </c>
      <c r="B112" s="34" t="s">
        <v>158</v>
      </c>
      <c r="C112" s="35"/>
      <c r="D112" s="18">
        <v>316680000</v>
      </c>
      <c r="E112" s="18">
        <v>222580000</v>
      </c>
    </row>
    <row r="113" spans="1:5" ht="12.75" customHeight="1">
      <c r="A113" s="36" t="s">
        <v>238</v>
      </c>
      <c r="B113" s="37" t="s">
        <v>158</v>
      </c>
      <c r="C113" s="38"/>
      <c r="D113" s="39"/>
      <c r="E113" s="39"/>
    </row>
    <row r="114" spans="1:5" ht="15">
      <c r="A114"/>
      <c r="B114" s="271" t="s">
        <v>244</v>
      </c>
      <c r="C114" s="271"/>
      <c r="D114" s="271"/>
      <c r="E114" s="271"/>
    </row>
    <row r="115" spans="1:5" ht="18">
      <c r="A115" s="272" t="s">
        <v>241</v>
      </c>
      <c r="B115" s="272"/>
      <c r="C115" s="272"/>
      <c r="D115" s="273" t="s">
        <v>239</v>
      </c>
      <c r="E115" s="273"/>
    </row>
    <row r="120" spans="1:5" ht="18">
      <c r="A120" s="2"/>
      <c r="B120" s="2"/>
      <c r="C120" s="2"/>
      <c r="D120" s="266" t="s">
        <v>240</v>
      </c>
      <c r="E120" s="266"/>
    </row>
    <row r="573" ht="14.25">
      <c r="C573" s="3" t="s">
        <v>245</v>
      </c>
    </row>
    <row r="581" ht="14.25">
      <c r="C581" s="3" t="s">
        <v>245</v>
      </c>
    </row>
    <row r="587" ht="14.25">
      <c r="C587" s="3" t="s">
        <v>245</v>
      </c>
    </row>
    <row r="598" ht="14.25">
      <c r="C598" s="3" t="s">
        <v>245</v>
      </c>
    </row>
    <row r="605" ht="14.25">
      <c r="C605" s="3" t="s">
        <v>245</v>
      </c>
    </row>
    <row r="610" ht="14.25">
      <c r="C610" s="3" t="s">
        <v>245</v>
      </c>
    </row>
    <row r="619" ht="14.25">
      <c r="C619" s="3" t="s">
        <v>245</v>
      </c>
    </row>
    <row r="626" ht="14.25">
      <c r="C626" s="3" t="s">
        <v>245</v>
      </c>
    </row>
    <row r="634" ht="14.25">
      <c r="C634" s="3" t="s">
        <v>245</v>
      </c>
    </row>
    <row r="638" ht="14.25">
      <c r="C638" s="3" t="s">
        <v>245</v>
      </c>
    </row>
    <row r="649" ht="14.25">
      <c r="C649" s="3" t="s">
        <v>245</v>
      </c>
    </row>
    <row r="655" ht="14.25">
      <c r="C655" s="3" t="s">
        <v>245</v>
      </c>
    </row>
    <row r="665" ht="14.25">
      <c r="C665" s="3" t="s">
        <v>245</v>
      </c>
    </row>
    <row r="670" ht="14.25">
      <c r="C670" s="3" t="s">
        <v>245</v>
      </c>
    </row>
    <row r="679" ht="14.25">
      <c r="C679" s="3" t="s">
        <v>245</v>
      </c>
    </row>
    <row r="687" ht="14.25">
      <c r="C687" s="3" t="s">
        <v>245</v>
      </c>
    </row>
    <row r="693" ht="14.25">
      <c r="C693" s="3" t="s">
        <v>245</v>
      </c>
    </row>
    <row r="714" ht="14.25">
      <c r="C714" s="3" t="s">
        <v>245</v>
      </c>
    </row>
    <row r="734" ht="14.25">
      <c r="C734" s="3" t="s">
        <v>245</v>
      </c>
    </row>
    <row r="738" ht="14.25">
      <c r="C738" s="3" t="s">
        <v>245</v>
      </c>
    </row>
  </sheetData>
  <sheetProtection/>
  <mergeCells count="15">
    <mergeCell ref="E9:E10"/>
    <mergeCell ref="A9:A10"/>
    <mergeCell ref="B9:B10"/>
    <mergeCell ref="C9:C10"/>
    <mergeCell ref="D9:D10"/>
    <mergeCell ref="D120:E120"/>
    <mergeCell ref="C1:E1"/>
    <mergeCell ref="C2:E3"/>
    <mergeCell ref="A5:E5"/>
    <mergeCell ref="A6:E6"/>
    <mergeCell ref="A7:E7"/>
    <mergeCell ref="B114:E114"/>
    <mergeCell ref="A115:C115"/>
    <mergeCell ref="D115:E115"/>
    <mergeCell ref="D8:E8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39"/>
  <sheetViews>
    <sheetView zoomScalePageLayoutView="0" workbookViewId="0" topLeftCell="B25">
      <selection activeCell="F63" sqref="F63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1" ht="15">
      <c r="A1" s="265"/>
    </row>
    <row r="3" spans="1:6" ht="21" customHeight="1">
      <c r="A3" s="303" t="s">
        <v>28</v>
      </c>
      <c r="B3" s="303"/>
      <c r="C3" s="303"/>
      <c r="D3" s="303"/>
      <c r="E3" s="303"/>
      <c r="F3" s="303"/>
    </row>
    <row r="4" ht="15.75" customHeight="1">
      <c r="E4" s="254" t="s">
        <v>0</v>
      </c>
    </row>
    <row r="5" spans="1:6" ht="15" customHeight="1">
      <c r="A5" s="324"/>
      <c r="B5" s="326" t="s">
        <v>1</v>
      </c>
      <c r="C5" s="326" t="s">
        <v>2</v>
      </c>
      <c r="D5" s="326" t="s">
        <v>3</v>
      </c>
      <c r="E5" s="326" t="s">
        <v>4</v>
      </c>
      <c r="F5" s="326" t="s">
        <v>460</v>
      </c>
    </row>
    <row r="6" spans="1:17" ht="16.5" customHeight="1">
      <c r="A6" s="325"/>
      <c r="B6" s="327" t="s">
        <v>5</v>
      </c>
      <c r="C6" s="327"/>
      <c r="D6" s="327"/>
      <c r="E6" s="327" t="s">
        <v>6</v>
      </c>
      <c r="F6" s="327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s="258" customFormat="1" ht="16.5" customHeight="1">
      <c r="A7" s="255" t="s">
        <v>7</v>
      </c>
      <c r="B7" s="256"/>
      <c r="C7" s="256"/>
      <c r="D7" s="256"/>
      <c r="E7" s="256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16.5" customHeight="1">
      <c r="A8" s="259" t="s">
        <v>8</v>
      </c>
      <c r="B8" s="200">
        <v>141216592414</v>
      </c>
      <c r="C8" s="200">
        <v>101787851341</v>
      </c>
      <c r="D8" s="200">
        <v>3878210371</v>
      </c>
      <c r="E8" s="200">
        <v>571148436</v>
      </c>
      <c r="F8" s="200">
        <f>SUM(B8:E8)</f>
        <v>247453802562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ht="16.5" customHeight="1">
      <c r="A9" s="260" t="s">
        <v>9</v>
      </c>
      <c r="B9" s="139">
        <v>42240431321</v>
      </c>
      <c r="C9" s="182"/>
      <c r="D9" s="182"/>
      <c r="E9" s="182"/>
      <c r="F9" s="200">
        <f>SUM(B9:E9)</f>
        <v>42240431321</v>
      </c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 ht="16.5" customHeight="1">
      <c r="A10" s="261" t="s">
        <v>10</v>
      </c>
      <c r="B10" s="144">
        <f>SUM(B8:B9)</f>
        <v>183457023735</v>
      </c>
      <c r="C10" s="144">
        <f>SUM(C8:C9)</f>
        <v>101787851341</v>
      </c>
      <c r="D10" s="144">
        <f>SUM(D8:D9)</f>
        <v>3878210371</v>
      </c>
      <c r="E10" s="144">
        <f>SUM(E8:E9)</f>
        <v>571148436</v>
      </c>
      <c r="F10" s="144">
        <f>SUM(F8:F9)</f>
        <v>289694233883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 ht="16.5" customHeight="1">
      <c r="A11" s="262" t="s">
        <v>11</v>
      </c>
      <c r="B11" s="200"/>
      <c r="C11" s="200"/>
      <c r="D11" s="200"/>
      <c r="E11" s="200"/>
      <c r="F11" s="200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ht="16.5" customHeight="1">
      <c r="A12" s="172" t="s">
        <v>12</v>
      </c>
      <c r="B12" s="101">
        <v>462167903</v>
      </c>
      <c r="C12" s="263">
        <v>-910129628</v>
      </c>
      <c r="D12" s="263">
        <v>1218309931</v>
      </c>
      <c r="E12" s="263">
        <v>143723805</v>
      </c>
      <c r="F12" s="101">
        <f>SUM(B12:E12)</f>
        <v>914072011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</row>
    <row r="13" spans="1:17" ht="16.5" customHeight="1">
      <c r="A13" s="172" t="s">
        <v>13</v>
      </c>
      <c r="B13" s="101"/>
      <c r="C13" s="101"/>
      <c r="D13" s="98"/>
      <c r="E13" s="98"/>
      <c r="F13" s="101">
        <v>27123177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7" ht="16.5" customHeight="1">
      <c r="A14" s="172" t="s">
        <v>14</v>
      </c>
      <c r="B14" s="101"/>
      <c r="C14" s="101"/>
      <c r="D14" s="101"/>
      <c r="E14" s="101"/>
      <c r="F14" s="101">
        <v>-429081622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1:17" ht="16.5" customHeight="1">
      <c r="A15" s="172" t="s">
        <v>15</v>
      </c>
      <c r="B15" s="101"/>
      <c r="C15" s="101"/>
      <c r="D15" s="101"/>
      <c r="E15" s="101"/>
      <c r="F15" s="101">
        <v>-541337975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customHeight="1">
      <c r="A16" s="261" t="s">
        <v>16</v>
      </c>
      <c r="B16" s="144">
        <f>SUM(B14:B15)</f>
        <v>0</v>
      </c>
      <c r="C16" s="144">
        <f>SUM(C14:C15)</f>
        <v>0</v>
      </c>
      <c r="D16" s="144">
        <f>SUM(D14:D15)</f>
        <v>0</v>
      </c>
      <c r="E16" s="144">
        <f>SUM(E14:E15)</f>
        <v>0</v>
      </c>
      <c r="F16" s="144">
        <f>+F12+F13+F14+F15</f>
        <v>-29224409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9" spans="1:6" ht="19.5">
      <c r="A19" s="303" t="s">
        <v>29</v>
      </c>
      <c r="B19" s="303"/>
      <c r="C19" s="303"/>
      <c r="D19" s="303"/>
      <c r="E19" s="303"/>
      <c r="F19" s="303"/>
    </row>
    <row r="20" ht="15">
      <c r="E20" s="254" t="s">
        <v>0</v>
      </c>
    </row>
    <row r="21" spans="1:6" ht="14.25">
      <c r="A21" s="324"/>
      <c r="B21" s="326" t="s">
        <v>1</v>
      </c>
      <c r="C21" s="326" t="s">
        <v>2</v>
      </c>
      <c r="D21" s="326" t="s">
        <v>3</v>
      </c>
      <c r="E21" s="326" t="s">
        <v>4</v>
      </c>
      <c r="F21" s="326" t="s">
        <v>460</v>
      </c>
    </row>
    <row r="22" spans="1:6" ht="14.25">
      <c r="A22" s="325"/>
      <c r="B22" s="327" t="s">
        <v>5</v>
      </c>
      <c r="C22" s="327"/>
      <c r="D22" s="327"/>
      <c r="E22" s="327" t="s">
        <v>6</v>
      </c>
      <c r="F22" s="327"/>
    </row>
    <row r="23" spans="1:6" ht="16.5">
      <c r="A23" s="255" t="s">
        <v>7</v>
      </c>
      <c r="B23" s="256"/>
      <c r="C23" s="256"/>
      <c r="D23" s="256"/>
      <c r="E23" s="256"/>
      <c r="F23" s="256"/>
    </row>
    <row r="24" spans="1:6" ht="15">
      <c r="A24" s="259" t="s">
        <v>8</v>
      </c>
      <c r="B24" s="200">
        <v>140360044777</v>
      </c>
      <c r="C24" s="200">
        <v>118947982451</v>
      </c>
      <c r="D24" s="200">
        <v>3696304371</v>
      </c>
      <c r="E24" s="200">
        <v>574735849</v>
      </c>
      <c r="F24" s="200">
        <v>263579067448</v>
      </c>
    </row>
    <row r="25" spans="1:6" ht="15">
      <c r="A25" s="260" t="s">
        <v>9</v>
      </c>
      <c r="B25" s="139">
        <v>43525625947</v>
      </c>
      <c r="C25" s="182"/>
      <c r="D25" s="182"/>
      <c r="E25" s="182"/>
      <c r="F25" s="200">
        <v>43525625947</v>
      </c>
    </row>
    <row r="26" spans="1:6" ht="15.75">
      <c r="A26" s="261" t="s">
        <v>10</v>
      </c>
      <c r="B26" s="144">
        <v>183885670724</v>
      </c>
      <c r="C26" s="144">
        <v>118947982451</v>
      </c>
      <c r="D26" s="144">
        <v>3696304371</v>
      </c>
      <c r="E26" s="144">
        <v>574735849</v>
      </c>
      <c r="F26" s="144">
        <v>307104693395</v>
      </c>
    </row>
    <row r="27" spans="1:6" ht="16.5">
      <c r="A27" s="262" t="s">
        <v>11</v>
      </c>
      <c r="B27" s="200"/>
      <c r="C27" s="200"/>
      <c r="D27" s="200"/>
      <c r="E27" s="200"/>
      <c r="F27" s="200">
        <v>0</v>
      </c>
    </row>
    <row r="28" spans="1:6" ht="15">
      <c r="A28" s="172" t="s">
        <v>12</v>
      </c>
      <c r="B28" s="101">
        <v>99683657</v>
      </c>
      <c r="C28" s="263">
        <v>3357576455</v>
      </c>
      <c r="D28" s="263">
        <v>184936011</v>
      </c>
      <c r="E28" s="263">
        <v>93761629</v>
      </c>
      <c r="F28" s="101">
        <v>3735957752</v>
      </c>
    </row>
    <row r="29" spans="1:6" ht="15">
      <c r="A29" s="172" t="s">
        <v>13</v>
      </c>
      <c r="B29" s="101"/>
      <c r="C29" s="101"/>
      <c r="D29" s="98"/>
      <c r="E29" s="98"/>
      <c r="F29" s="101">
        <v>130550038</v>
      </c>
    </row>
    <row r="30" spans="1:6" ht="15">
      <c r="A30" s="172" t="s">
        <v>14</v>
      </c>
      <c r="B30" s="101"/>
      <c r="C30" s="101"/>
      <c r="D30" s="101"/>
      <c r="E30" s="101"/>
      <c r="F30" s="101">
        <v>-304416340</v>
      </c>
    </row>
    <row r="31" spans="1:6" ht="15">
      <c r="A31" s="172" t="s">
        <v>15</v>
      </c>
      <c r="B31" s="101"/>
      <c r="C31" s="101"/>
      <c r="D31" s="101"/>
      <c r="E31" s="101"/>
      <c r="F31" s="101">
        <v>-40687902</v>
      </c>
    </row>
    <row r="32" spans="1:6" ht="15.75">
      <c r="A32" s="261" t="s">
        <v>16</v>
      </c>
      <c r="B32" s="144">
        <v>0</v>
      </c>
      <c r="C32" s="144">
        <v>0</v>
      </c>
      <c r="D32" s="144">
        <v>0</v>
      </c>
      <c r="E32" s="144">
        <v>0</v>
      </c>
      <c r="F32" s="144">
        <v>3521403548</v>
      </c>
    </row>
    <row r="36" spans="1:6" ht="19.5">
      <c r="A36" s="303" t="s">
        <v>30</v>
      </c>
      <c r="B36" s="303"/>
      <c r="C36" s="303"/>
      <c r="D36" s="303"/>
      <c r="E36" s="303"/>
      <c r="F36" s="303"/>
    </row>
    <row r="37" ht="15">
      <c r="E37" s="254" t="s">
        <v>0</v>
      </c>
    </row>
    <row r="38" spans="1:6" ht="14.25">
      <c r="A38" s="324"/>
      <c r="B38" s="326" t="s">
        <v>1</v>
      </c>
      <c r="C38" s="326" t="s">
        <v>2</v>
      </c>
      <c r="D38" s="326" t="s">
        <v>3</v>
      </c>
      <c r="E38" s="326" t="s">
        <v>4</v>
      </c>
      <c r="F38" s="326" t="s">
        <v>460</v>
      </c>
    </row>
    <row r="39" spans="1:6" ht="14.25">
      <c r="A39" s="325"/>
      <c r="B39" s="327" t="s">
        <v>5</v>
      </c>
      <c r="C39" s="327"/>
      <c r="D39" s="327"/>
      <c r="E39" s="327" t="s">
        <v>6</v>
      </c>
      <c r="F39" s="327"/>
    </row>
    <row r="40" spans="1:17" s="258" customFormat="1" ht="16.5" customHeight="1">
      <c r="A40" s="255" t="s">
        <v>17</v>
      </c>
      <c r="B40" s="256"/>
      <c r="C40" s="256"/>
      <c r="D40" s="256"/>
      <c r="E40" s="256"/>
      <c r="F40" s="256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ht="13.5" customHeight="1">
      <c r="A41" s="259" t="s">
        <v>18</v>
      </c>
      <c r="B41" s="200">
        <v>4523649304</v>
      </c>
      <c r="C41" s="200">
        <v>40531483982</v>
      </c>
      <c r="D41" s="200"/>
      <c r="E41" s="200">
        <v>2153063805</v>
      </c>
      <c r="F41" s="200">
        <f>SUM(B41:E41)</f>
        <v>47208197091</v>
      </c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ht="13.5" customHeight="1">
      <c r="A42" s="172" t="s">
        <v>19</v>
      </c>
      <c r="B42" s="101">
        <v>0</v>
      </c>
      <c r="C42" s="101">
        <v>818746520</v>
      </c>
      <c r="D42" s="101"/>
      <c r="E42" s="101"/>
      <c r="F42" s="101">
        <f>SUM(B42:E42)</f>
        <v>818746520</v>
      </c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</row>
    <row r="43" spans="1:17" ht="13.5" customHeight="1">
      <c r="A43" s="172" t="s">
        <v>20</v>
      </c>
      <c r="B43" s="101">
        <v>4400659424</v>
      </c>
      <c r="C43" s="101">
        <v>13560008698</v>
      </c>
      <c r="D43" s="101">
        <v>4638534090</v>
      </c>
      <c r="E43" s="101">
        <v>179308709</v>
      </c>
      <c r="F43" s="101">
        <f>SUM(B43:E43)</f>
        <v>22778510921</v>
      </c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1:17" ht="13.5" customHeight="1">
      <c r="A44" s="172" t="s">
        <v>344</v>
      </c>
      <c r="B44" s="101">
        <v>2534226838</v>
      </c>
      <c r="C44" s="101">
        <v>1592109808</v>
      </c>
      <c r="D44" s="101">
        <v>7453474534</v>
      </c>
      <c r="E44" s="101">
        <v>0</v>
      </c>
      <c r="F44" s="101">
        <f>SUM(B44:E44)</f>
        <v>11579811180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ht="13.5" customHeight="1">
      <c r="A45" s="264" t="s">
        <v>21</v>
      </c>
      <c r="B45" s="162"/>
      <c r="C45" s="162"/>
      <c r="D45" s="162"/>
      <c r="E45" s="162"/>
      <c r="F45" s="162">
        <f>+F46-F41-F42-F43-F44</f>
        <v>33186811601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1:17" ht="16.5" customHeight="1">
      <c r="A46" s="261" t="s">
        <v>22</v>
      </c>
      <c r="B46" s="144"/>
      <c r="C46" s="144"/>
      <c r="D46" s="144"/>
      <c r="E46" s="144"/>
      <c r="F46" s="144">
        <v>115572077313</v>
      </c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ht="16.5" customHeight="1">
      <c r="A47" s="262" t="s">
        <v>23</v>
      </c>
      <c r="B47" s="200"/>
      <c r="C47" s="200"/>
      <c r="D47" s="200"/>
      <c r="E47" s="200"/>
      <c r="F47" s="200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ht="13.5" customHeight="1">
      <c r="A48" s="172" t="s">
        <v>24</v>
      </c>
      <c r="B48" s="101">
        <v>12721439923</v>
      </c>
      <c r="C48" s="263">
        <v>2402915473</v>
      </c>
      <c r="D48" s="263">
        <v>12504524440</v>
      </c>
      <c r="E48" s="263">
        <v>0</v>
      </c>
      <c r="F48" s="101">
        <f>SUM(B48:E48)</f>
        <v>27628879836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</row>
    <row r="49" spans="1:17" ht="13.5" customHeight="1">
      <c r="A49" s="172" t="s">
        <v>25</v>
      </c>
      <c r="B49" s="101">
        <v>3000000000</v>
      </c>
      <c r="C49" s="101"/>
      <c r="D49" s="98"/>
      <c r="E49" s="98"/>
      <c r="F49" s="101">
        <f>SUM(B49:E49)</f>
        <v>3000000000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</row>
    <row r="50" spans="1:17" ht="13.5" customHeight="1">
      <c r="A50" s="172" t="s">
        <v>26</v>
      </c>
      <c r="B50" s="101"/>
      <c r="C50" s="101"/>
      <c r="D50" s="101"/>
      <c r="E50" s="101"/>
      <c r="F50" s="101">
        <f>+F51-F48-F49</f>
        <v>3909086913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</row>
    <row r="51" spans="1:16" ht="16.5" customHeight="1">
      <c r="A51" s="261" t="s">
        <v>27</v>
      </c>
      <c r="B51" s="144">
        <f>SUM(B48:B50)</f>
        <v>15721439923</v>
      </c>
      <c r="C51" s="144">
        <f>SUM(C48:C50)</f>
        <v>2402915473</v>
      </c>
      <c r="D51" s="144">
        <f>SUM(D48:D50)</f>
        <v>12504524440</v>
      </c>
      <c r="E51" s="144">
        <f>SUM(E48:E50)</f>
        <v>0</v>
      </c>
      <c r="F51" s="144">
        <v>34537966749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86"/>
    </row>
    <row r="53" spans="1:6" ht="19.5">
      <c r="A53" s="303" t="s">
        <v>31</v>
      </c>
      <c r="B53" s="303"/>
      <c r="C53" s="303"/>
      <c r="D53" s="303"/>
      <c r="E53" s="303"/>
      <c r="F53" s="303"/>
    </row>
    <row r="54" ht="15">
      <c r="E54" s="254" t="s">
        <v>0</v>
      </c>
    </row>
    <row r="55" spans="1:6" ht="14.25">
      <c r="A55" s="324"/>
      <c r="B55" s="326" t="s">
        <v>1</v>
      </c>
      <c r="C55" s="326" t="s">
        <v>2</v>
      </c>
      <c r="D55" s="326" t="s">
        <v>3</v>
      </c>
      <c r="E55" s="326" t="s">
        <v>4</v>
      </c>
      <c r="F55" s="326" t="s">
        <v>460</v>
      </c>
    </row>
    <row r="56" spans="1:6" ht="14.25">
      <c r="A56" s="325"/>
      <c r="B56" s="327" t="s">
        <v>5</v>
      </c>
      <c r="C56" s="327"/>
      <c r="D56" s="327"/>
      <c r="E56" s="327" t="s">
        <v>6</v>
      </c>
      <c r="F56" s="327"/>
    </row>
    <row r="57" spans="1:6" ht="16.5">
      <c r="A57" s="255" t="s">
        <v>17</v>
      </c>
      <c r="B57" s="256"/>
      <c r="C57" s="256"/>
      <c r="D57" s="256"/>
      <c r="E57" s="256"/>
      <c r="F57" s="256"/>
    </row>
    <row r="58" spans="1:6" ht="13.5" customHeight="1">
      <c r="A58" s="259" t="s">
        <v>18</v>
      </c>
      <c r="B58" s="200">
        <v>3981139528</v>
      </c>
      <c r="C58" s="200">
        <v>39243583642</v>
      </c>
      <c r="D58" s="200">
        <v>0</v>
      </c>
      <c r="E58" s="200">
        <v>1940278665</v>
      </c>
      <c r="F58" s="200">
        <v>45165001835</v>
      </c>
    </row>
    <row r="59" spans="1:6" ht="13.5" customHeight="1">
      <c r="A59" s="172" t="s">
        <v>19</v>
      </c>
      <c r="B59" s="101">
        <v>3200000</v>
      </c>
      <c r="C59" s="101">
        <v>792263867</v>
      </c>
      <c r="D59" s="101">
        <v>0</v>
      </c>
      <c r="E59" s="101">
        <v>0</v>
      </c>
      <c r="F59" s="200">
        <v>795463867</v>
      </c>
    </row>
    <row r="60" spans="1:6" ht="13.5" customHeight="1">
      <c r="A60" s="172" t="s">
        <v>20</v>
      </c>
      <c r="B60" s="101">
        <v>3959542896</v>
      </c>
      <c r="C60" s="101">
        <v>11759980780</v>
      </c>
      <c r="D60" s="101">
        <v>4430887655</v>
      </c>
      <c r="E60" s="101">
        <v>97715040</v>
      </c>
      <c r="F60" s="200">
        <v>20248126371</v>
      </c>
    </row>
    <row r="61" spans="1:6" ht="13.5" customHeight="1">
      <c r="A61" s="172" t="s">
        <v>344</v>
      </c>
      <c r="B61" s="101">
        <v>1907646461</v>
      </c>
      <c r="C61" s="101">
        <v>2682912606</v>
      </c>
      <c r="D61" s="101">
        <v>5858854883</v>
      </c>
      <c r="E61" s="101">
        <v>0</v>
      </c>
      <c r="F61" s="200">
        <v>10449413950</v>
      </c>
    </row>
    <row r="62" spans="1:6" ht="13.5" customHeight="1">
      <c r="A62" s="264" t="s">
        <v>21</v>
      </c>
      <c r="B62" s="162"/>
      <c r="C62" s="162"/>
      <c r="D62" s="162"/>
      <c r="E62" s="162"/>
      <c r="F62" s="200">
        <v>56653510181</v>
      </c>
    </row>
    <row r="63" spans="1:6" ht="15.75">
      <c r="A63" s="261" t="s">
        <v>22</v>
      </c>
      <c r="B63" s="144"/>
      <c r="C63" s="144"/>
      <c r="D63" s="144"/>
      <c r="E63" s="144"/>
      <c r="F63" s="144">
        <f>SUM(F58:F62)</f>
        <v>133311516204</v>
      </c>
    </row>
    <row r="64" spans="1:6" ht="16.5">
      <c r="A64" s="262" t="s">
        <v>23</v>
      </c>
      <c r="B64" s="200"/>
      <c r="C64" s="200"/>
      <c r="D64" s="200"/>
      <c r="E64" s="200"/>
      <c r="F64" s="200"/>
    </row>
    <row r="65" spans="1:6" ht="13.5" customHeight="1">
      <c r="A65" s="172" t="s">
        <v>24</v>
      </c>
      <c r="B65" s="101">
        <v>20622919960</v>
      </c>
      <c r="C65" s="101">
        <v>5327426977</v>
      </c>
      <c r="D65" s="101">
        <v>10563552610</v>
      </c>
      <c r="E65" s="101">
        <v>0</v>
      </c>
      <c r="F65" s="101">
        <v>36513899547</v>
      </c>
    </row>
    <row r="66" spans="1:6" ht="13.5" customHeight="1">
      <c r="A66" s="172" t="s">
        <v>25</v>
      </c>
      <c r="B66" s="101">
        <v>8300000000</v>
      </c>
      <c r="C66" s="101"/>
      <c r="D66" s="101"/>
      <c r="E66" s="98"/>
      <c r="F66" s="101">
        <v>8300000000</v>
      </c>
    </row>
    <row r="67" spans="1:6" ht="13.5" customHeight="1">
      <c r="A67" s="172" t="s">
        <v>26</v>
      </c>
      <c r="B67" s="101"/>
      <c r="C67" s="101"/>
      <c r="D67" s="101"/>
      <c r="E67" s="101"/>
      <c r="F67" s="101">
        <v>3942102545</v>
      </c>
    </row>
    <row r="68" spans="1:6" ht="15.75">
      <c r="A68" s="261" t="s">
        <v>27</v>
      </c>
      <c r="B68" s="144"/>
      <c r="C68" s="144"/>
      <c r="D68" s="144"/>
      <c r="E68" s="144"/>
      <c r="F68" s="144">
        <f>SUM(F65:F67)</f>
        <v>48756002092</v>
      </c>
    </row>
    <row r="674" ht="14.25">
      <c r="C674" t="s">
        <v>245</v>
      </c>
    </row>
    <row r="682" ht="14.25">
      <c r="C682" t="s">
        <v>245</v>
      </c>
    </row>
    <row r="688" ht="14.25">
      <c r="C688" t="s">
        <v>245</v>
      </c>
    </row>
    <row r="699" ht="14.25">
      <c r="C699" t="s">
        <v>245</v>
      </c>
    </row>
    <row r="706" ht="14.25">
      <c r="C706" t="s">
        <v>245</v>
      </c>
    </row>
    <row r="711" ht="14.25">
      <c r="C711" t="s">
        <v>245</v>
      </c>
    </row>
    <row r="720" ht="14.25">
      <c r="C720" t="s">
        <v>245</v>
      </c>
    </row>
    <row r="727" ht="14.25">
      <c r="C727" t="s">
        <v>245</v>
      </c>
    </row>
    <row r="735" ht="14.25">
      <c r="C735" t="s">
        <v>245</v>
      </c>
    </row>
    <row r="739" ht="14.25">
      <c r="C739" t="s">
        <v>245</v>
      </c>
    </row>
    <row r="750" ht="14.25">
      <c r="C750" t="s">
        <v>245</v>
      </c>
    </row>
    <row r="756" ht="14.25">
      <c r="C756" t="s">
        <v>245</v>
      </c>
    </row>
    <row r="766" ht="14.25">
      <c r="C766" t="s">
        <v>245</v>
      </c>
    </row>
    <row r="771" ht="14.25">
      <c r="C771" t="s">
        <v>245</v>
      </c>
    </row>
    <row r="780" ht="14.25">
      <c r="C780" t="s">
        <v>245</v>
      </c>
    </row>
    <row r="788" ht="14.25">
      <c r="C788" t="s">
        <v>245</v>
      </c>
    </row>
    <row r="794" ht="14.25">
      <c r="C794" t="s">
        <v>245</v>
      </c>
    </row>
    <row r="815" ht="14.25">
      <c r="C815" t="s">
        <v>245</v>
      </c>
    </row>
    <row r="835" ht="14.25">
      <c r="C835" t="s">
        <v>245</v>
      </c>
    </row>
    <row r="839" ht="14.25">
      <c r="C839" t="s">
        <v>245</v>
      </c>
    </row>
  </sheetData>
  <sheetProtection/>
  <mergeCells count="28">
    <mergeCell ref="A53:F53"/>
    <mergeCell ref="A55:A56"/>
    <mergeCell ref="B55:B56"/>
    <mergeCell ref="C55:C56"/>
    <mergeCell ref="D55:D56"/>
    <mergeCell ref="E55:E56"/>
    <mergeCell ref="F55:F56"/>
    <mergeCell ref="A36:F36"/>
    <mergeCell ref="A38:A39"/>
    <mergeCell ref="B38:B39"/>
    <mergeCell ref="C38:C39"/>
    <mergeCell ref="D38:D39"/>
    <mergeCell ref="E38:E39"/>
    <mergeCell ref="F38:F39"/>
    <mergeCell ref="A19:F19"/>
    <mergeCell ref="A21:A22"/>
    <mergeCell ref="B21:B22"/>
    <mergeCell ref="C21:C22"/>
    <mergeCell ref="D21:D22"/>
    <mergeCell ref="E21:E22"/>
    <mergeCell ref="F21:F22"/>
    <mergeCell ref="A3:F3"/>
    <mergeCell ref="A5:A6"/>
    <mergeCell ref="B5:B6"/>
    <mergeCell ref="C5:C6"/>
    <mergeCell ref="D5:D6"/>
    <mergeCell ref="E5:E6"/>
    <mergeCell ref="F5:F6"/>
  </mergeCells>
  <printOptions/>
  <pageMargins left="1.2598425196850394" right="0" top="0.92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7"/>
  <sheetViews>
    <sheetView zoomScalePageLayoutView="0" workbookViewId="0" topLeftCell="A1">
      <selection activeCell="B10" sqref="B10:G31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5">
      <c r="A1" s="44" t="s">
        <v>34</v>
      </c>
      <c r="B1" s="45"/>
      <c r="C1" s="45"/>
      <c r="E1" s="278" t="s">
        <v>308</v>
      </c>
      <c r="F1" s="278"/>
      <c r="G1" s="278"/>
    </row>
    <row r="2" spans="1:7" ht="14.25" customHeight="1">
      <c r="A2" s="44"/>
      <c r="B2" s="45"/>
      <c r="C2" s="45"/>
      <c r="E2" s="279" t="s">
        <v>309</v>
      </c>
      <c r="F2" s="279"/>
      <c r="G2" s="279"/>
    </row>
    <row r="3" spans="1:7" ht="14.25" customHeight="1">
      <c r="A3" s="44"/>
      <c r="B3" s="45"/>
      <c r="C3" s="45"/>
      <c r="E3" s="279" t="s">
        <v>310</v>
      </c>
      <c r="F3" s="279"/>
      <c r="G3" s="279"/>
    </row>
    <row r="4" spans="1:7" ht="21.75">
      <c r="A4" s="280" t="s">
        <v>246</v>
      </c>
      <c r="B4" s="280"/>
      <c r="C4" s="280"/>
      <c r="D4" s="280"/>
      <c r="E4" s="280"/>
      <c r="F4" s="280"/>
      <c r="G4" s="280"/>
    </row>
    <row r="5" spans="1:14" ht="15" customHeight="1">
      <c r="A5" s="281" t="s">
        <v>242</v>
      </c>
      <c r="B5" s="281"/>
      <c r="C5" s="281"/>
      <c r="D5" s="281"/>
      <c r="E5" s="281"/>
      <c r="F5" s="281"/>
      <c r="G5" s="281"/>
      <c r="I5" s="74"/>
      <c r="J5" s="74"/>
      <c r="K5" s="74"/>
      <c r="L5" s="74"/>
      <c r="M5" s="74"/>
      <c r="N5" s="74"/>
    </row>
    <row r="6" spans="1:8" ht="18">
      <c r="A6" s="48"/>
      <c r="B6" s="45"/>
      <c r="C6" s="45"/>
      <c r="F6" s="49" t="s">
        <v>306</v>
      </c>
      <c r="G6" s="50"/>
      <c r="H6" s="74"/>
    </row>
    <row r="7" spans="1:7" ht="13.5" customHeight="1">
      <c r="A7" s="285" t="s">
        <v>247</v>
      </c>
      <c r="B7" s="285" t="s">
        <v>248</v>
      </c>
      <c r="C7" s="285" t="s">
        <v>41</v>
      </c>
      <c r="D7" s="287" t="s">
        <v>311</v>
      </c>
      <c r="E7" s="288"/>
      <c r="F7" s="282" t="s">
        <v>249</v>
      </c>
      <c r="G7" s="283"/>
    </row>
    <row r="8" spans="1:7" ht="14.25">
      <c r="A8" s="286"/>
      <c r="B8" s="286"/>
      <c r="C8" s="286"/>
      <c r="D8" s="51" t="s">
        <v>250</v>
      </c>
      <c r="E8" s="51" t="s">
        <v>251</v>
      </c>
      <c r="F8" s="51" t="s">
        <v>250</v>
      </c>
      <c r="G8" s="51" t="s">
        <v>251</v>
      </c>
    </row>
    <row r="9" spans="1:7" ht="11.25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</row>
    <row r="10" spans="1:7" ht="13.5" customHeight="1">
      <c r="A10" s="53" t="s">
        <v>252</v>
      </c>
      <c r="B10" s="54">
        <v>1</v>
      </c>
      <c r="C10" s="55" t="s">
        <v>254</v>
      </c>
      <c r="D10" s="56">
        <v>81602496653</v>
      </c>
      <c r="E10" s="56">
        <v>99683408013</v>
      </c>
      <c r="F10" s="56">
        <v>307104693395</v>
      </c>
      <c r="G10" s="56">
        <v>289694233883</v>
      </c>
    </row>
    <row r="11" spans="1:8" ht="13.5" customHeight="1">
      <c r="A11" s="57" t="s">
        <v>255</v>
      </c>
      <c r="B11" s="58" t="s">
        <v>256</v>
      </c>
      <c r="C11" s="59" t="s">
        <v>257</v>
      </c>
      <c r="D11" s="60">
        <v>0</v>
      </c>
      <c r="E11" s="60">
        <v>0</v>
      </c>
      <c r="F11" s="60">
        <v>0</v>
      </c>
      <c r="G11" s="60">
        <v>0</v>
      </c>
      <c r="H11" s="61"/>
    </row>
    <row r="12" spans="1:7" ht="13.5" customHeight="1">
      <c r="A12" s="57" t="s">
        <v>258</v>
      </c>
      <c r="B12" s="58" t="s">
        <v>259</v>
      </c>
      <c r="C12" s="59" t="s">
        <v>260</v>
      </c>
      <c r="D12" s="60">
        <v>81602496653</v>
      </c>
      <c r="E12" s="60">
        <v>99683408013</v>
      </c>
      <c r="F12" s="60">
        <v>307104693395</v>
      </c>
      <c r="G12" s="60">
        <v>289694233883</v>
      </c>
    </row>
    <row r="13" spans="1:8" ht="13.5" customHeight="1">
      <c r="A13" s="57" t="s">
        <v>261</v>
      </c>
      <c r="B13" s="58" t="s">
        <v>262</v>
      </c>
      <c r="C13" s="59" t="s">
        <v>263</v>
      </c>
      <c r="D13" s="60">
        <v>75821652018</v>
      </c>
      <c r="E13" s="60">
        <v>90888401961</v>
      </c>
      <c r="F13" s="60">
        <v>292444668085</v>
      </c>
      <c r="G13" s="60">
        <v>277810304834</v>
      </c>
      <c r="H13" s="61"/>
    </row>
    <row r="14" spans="1:8" ht="13.5" customHeight="1">
      <c r="A14" s="57" t="s">
        <v>264</v>
      </c>
      <c r="B14" s="58" t="s">
        <v>265</v>
      </c>
      <c r="C14" s="59" t="s">
        <v>158</v>
      </c>
      <c r="D14" s="60">
        <v>5780844635</v>
      </c>
      <c r="E14" s="60">
        <v>8795006052</v>
      </c>
      <c r="F14" s="60">
        <v>14660025310</v>
      </c>
      <c r="G14" s="60">
        <v>11883929049</v>
      </c>
      <c r="H14" s="61"/>
    </row>
    <row r="15" spans="1:8" ht="13.5" customHeight="1">
      <c r="A15" s="57" t="s">
        <v>266</v>
      </c>
      <c r="B15" s="58" t="s">
        <v>267</v>
      </c>
      <c r="C15" s="59" t="s">
        <v>268</v>
      </c>
      <c r="D15" s="60">
        <v>59564384</v>
      </c>
      <c r="E15" s="60">
        <v>226448895</v>
      </c>
      <c r="F15" s="60">
        <v>130550038</v>
      </c>
      <c r="G15" s="60">
        <v>461123177</v>
      </c>
      <c r="H15" s="61"/>
    </row>
    <row r="16" spans="1:8" ht="13.5" customHeight="1">
      <c r="A16" s="57" t="s">
        <v>269</v>
      </c>
      <c r="B16" s="58" t="s">
        <v>270</v>
      </c>
      <c r="C16" s="59" t="s">
        <v>271</v>
      </c>
      <c r="D16" s="60">
        <v>-42980553</v>
      </c>
      <c r="E16" s="60">
        <v>58979191</v>
      </c>
      <c r="F16" s="60">
        <v>407407716</v>
      </c>
      <c r="G16" s="60">
        <v>626823184</v>
      </c>
      <c r="H16" s="61"/>
    </row>
    <row r="17" spans="1:8" ht="13.5" customHeight="1">
      <c r="A17" s="62" t="s">
        <v>272</v>
      </c>
      <c r="B17" s="58" t="s">
        <v>273</v>
      </c>
      <c r="C17" s="59" t="s">
        <v>158</v>
      </c>
      <c r="D17" s="63">
        <v>9044444</v>
      </c>
      <c r="E17" s="63">
        <v>87777777</v>
      </c>
      <c r="F17" s="63">
        <v>75822224</v>
      </c>
      <c r="G17" s="63">
        <v>461201388</v>
      </c>
      <c r="H17" s="61"/>
    </row>
    <row r="18" spans="1:8" ht="13.5" customHeight="1">
      <c r="A18" s="57" t="s">
        <v>274</v>
      </c>
      <c r="B18" s="58" t="s">
        <v>275</v>
      </c>
      <c r="C18" s="59" t="s">
        <v>158</v>
      </c>
      <c r="D18" s="60">
        <v>835217664</v>
      </c>
      <c r="E18" s="60">
        <v>930773284</v>
      </c>
      <c r="F18" s="60">
        <v>2982961972</v>
      </c>
      <c r="G18" s="60">
        <v>2884740485</v>
      </c>
      <c r="H18" s="61"/>
    </row>
    <row r="19" spans="1:8" ht="13.5" customHeight="1">
      <c r="A19" s="57" t="s">
        <v>276</v>
      </c>
      <c r="B19" s="58" t="s">
        <v>277</v>
      </c>
      <c r="C19" s="59" t="s">
        <v>158</v>
      </c>
      <c r="D19" s="60">
        <v>1900503110</v>
      </c>
      <c r="E19" s="60">
        <v>2288059553</v>
      </c>
      <c r="F19" s="60">
        <v>7941105586</v>
      </c>
      <c r="G19" s="60">
        <v>8085116553</v>
      </c>
      <c r="H19" s="61"/>
    </row>
    <row r="20" spans="1:8" ht="13.5" customHeight="1">
      <c r="A20" s="57" t="s">
        <v>278</v>
      </c>
      <c r="B20" s="58" t="s">
        <v>279</v>
      </c>
      <c r="C20" s="59" t="s">
        <v>158</v>
      </c>
      <c r="D20" s="60">
        <v>3147668798</v>
      </c>
      <c r="E20" s="60">
        <v>5743642919</v>
      </c>
      <c r="F20" s="60">
        <v>3459100074</v>
      </c>
      <c r="G20" s="60">
        <v>748372004</v>
      </c>
      <c r="H20" s="61"/>
    </row>
    <row r="21" spans="1:8" ht="13.5" customHeight="1">
      <c r="A21" s="57" t="s">
        <v>280</v>
      </c>
      <c r="B21" s="58" t="s">
        <v>281</v>
      </c>
      <c r="C21" s="59" t="s">
        <v>158</v>
      </c>
      <c r="D21" s="60">
        <v>227272727</v>
      </c>
      <c r="E21" s="60">
        <v>500000000</v>
      </c>
      <c r="F21" s="60">
        <v>1927328900</v>
      </c>
      <c r="G21" s="60">
        <v>600270507</v>
      </c>
      <c r="H21" s="61"/>
    </row>
    <row r="22" spans="1:8" ht="13.5" customHeight="1">
      <c r="A22" s="57" t="s">
        <v>282</v>
      </c>
      <c r="B22" s="58" t="s">
        <v>283</v>
      </c>
      <c r="C22" s="59" t="s">
        <v>158</v>
      </c>
      <c r="D22" s="60">
        <v>137712045</v>
      </c>
      <c r="E22" s="60">
        <v>402129242</v>
      </c>
      <c r="F22" s="60">
        <v>1824337524</v>
      </c>
      <c r="G22" s="60">
        <v>836528945</v>
      </c>
      <c r="H22" s="61"/>
    </row>
    <row r="23" spans="1:8" ht="13.5" customHeight="1">
      <c r="A23" s="57" t="s">
        <v>284</v>
      </c>
      <c r="B23" s="58" t="s">
        <v>285</v>
      </c>
      <c r="C23" s="59" t="s">
        <v>158</v>
      </c>
      <c r="D23" s="60">
        <v>89560682</v>
      </c>
      <c r="E23" s="60">
        <v>97870758</v>
      </c>
      <c r="F23" s="60">
        <v>102991376</v>
      </c>
      <c r="G23" s="60">
        <v>-236258438</v>
      </c>
      <c r="H23" s="61"/>
    </row>
    <row r="24" spans="1:8" ht="13.5" customHeight="1">
      <c r="A24" s="57" t="s">
        <v>286</v>
      </c>
      <c r="B24" s="64" t="s">
        <v>287</v>
      </c>
      <c r="C24" s="59"/>
      <c r="D24" s="60"/>
      <c r="E24" s="60"/>
      <c r="F24" s="60"/>
      <c r="G24" s="60">
        <v>0</v>
      </c>
      <c r="H24" s="61"/>
    </row>
    <row r="25" spans="1:8" ht="13.5" customHeight="1">
      <c r="A25" s="57" t="s">
        <v>288</v>
      </c>
      <c r="B25" s="58" t="s">
        <v>289</v>
      </c>
      <c r="C25" s="59" t="s">
        <v>158</v>
      </c>
      <c r="D25" s="60">
        <v>3237229480</v>
      </c>
      <c r="E25" s="60">
        <v>5841513677</v>
      </c>
      <c r="F25" s="60">
        <v>3562091450</v>
      </c>
      <c r="G25" s="60">
        <v>512113566</v>
      </c>
      <c r="H25" s="61"/>
    </row>
    <row r="26" spans="1:8" ht="13.5" customHeight="1">
      <c r="A26" s="57" t="s">
        <v>290</v>
      </c>
      <c r="B26" s="58" t="s">
        <v>291</v>
      </c>
      <c r="C26" s="59" t="s">
        <v>292</v>
      </c>
      <c r="D26" s="60">
        <v>40687902</v>
      </c>
      <c r="E26" s="60">
        <v>541337975</v>
      </c>
      <c r="F26" s="60">
        <v>40687902</v>
      </c>
      <c r="G26" s="60">
        <v>541337975</v>
      </c>
      <c r="H26" s="61"/>
    </row>
    <row r="27" spans="1:8" ht="13.5" customHeight="1">
      <c r="A27" s="57" t="s">
        <v>293</v>
      </c>
      <c r="B27" s="58" t="s">
        <v>294</v>
      </c>
      <c r="C27" s="59" t="s">
        <v>295</v>
      </c>
      <c r="D27" s="60"/>
      <c r="E27" s="60"/>
      <c r="F27" s="60">
        <v>0</v>
      </c>
      <c r="G27" s="60">
        <v>0</v>
      </c>
      <c r="H27" s="61"/>
    </row>
    <row r="28" spans="1:8" ht="13.5" customHeight="1">
      <c r="A28" s="57" t="s">
        <v>296</v>
      </c>
      <c r="B28" s="58" t="s">
        <v>297</v>
      </c>
      <c r="C28" s="65"/>
      <c r="D28" s="60">
        <v>3196541578</v>
      </c>
      <c r="E28" s="60">
        <v>5300175702</v>
      </c>
      <c r="F28" s="60">
        <v>3521403548</v>
      </c>
      <c r="G28" s="60">
        <v>-29224409</v>
      </c>
      <c r="H28" s="61"/>
    </row>
    <row r="29" spans="1:8" ht="13.5" customHeight="1">
      <c r="A29" s="66" t="s">
        <v>298</v>
      </c>
      <c r="B29" s="67" t="s">
        <v>299</v>
      </c>
      <c r="C29" s="68"/>
      <c r="D29" s="60"/>
      <c r="E29" s="60"/>
      <c r="F29" s="60"/>
      <c r="G29" s="60"/>
      <c r="H29" s="61"/>
    </row>
    <row r="30" spans="1:8" ht="13.5" customHeight="1">
      <c r="A30" s="66" t="s">
        <v>300</v>
      </c>
      <c r="B30" s="67" t="s">
        <v>301</v>
      </c>
      <c r="C30" s="68"/>
      <c r="D30" s="60">
        <v>3196541578</v>
      </c>
      <c r="E30" s="60">
        <v>5300175702</v>
      </c>
      <c r="F30" s="60">
        <v>3521403548</v>
      </c>
      <c r="G30" s="60">
        <v>-29224409</v>
      </c>
      <c r="H30" s="61"/>
    </row>
    <row r="31" spans="1:8" ht="13.5" customHeight="1">
      <c r="A31" s="69" t="s">
        <v>302</v>
      </c>
      <c r="B31" s="70" t="s">
        <v>303</v>
      </c>
      <c r="C31" s="71"/>
      <c r="D31" s="72">
        <v>574.0915190373563</v>
      </c>
      <c r="E31" s="72">
        <v>951.8993717672414</v>
      </c>
      <c r="F31" s="72">
        <v>632.4359820402299</v>
      </c>
      <c r="G31" s="72">
        <v>-5.248636673850575</v>
      </c>
      <c r="H31" s="61"/>
    </row>
    <row r="32" spans="2:7" ht="15">
      <c r="B32" s="271" t="s">
        <v>312</v>
      </c>
      <c r="C32" s="271"/>
      <c r="D32" s="271"/>
      <c r="E32" s="271"/>
      <c r="F32" s="271"/>
      <c r="G32" s="271"/>
    </row>
    <row r="33" spans="1:7" ht="18">
      <c r="A33" s="272" t="s">
        <v>304</v>
      </c>
      <c r="B33" s="272"/>
      <c r="C33" s="272"/>
      <c r="D33" s="284" t="s">
        <v>313</v>
      </c>
      <c r="E33" s="284"/>
      <c r="F33" s="284"/>
      <c r="G33" s="284"/>
    </row>
    <row r="38" spans="1:7" ht="18">
      <c r="A38" s="41"/>
      <c r="B38" s="41"/>
      <c r="C38" s="41"/>
      <c r="D38" s="266" t="s">
        <v>305</v>
      </c>
      <c r="E38" s="266"/>
      <c r="F38" s="266"/>
      <c r="G38" s="266"/>
    </row>
    <row r="91" ht="14.25">
      <c r="D91">
        <v>6159461740</v>
      </c>
    </row>
    <row r="842" ht="14.25">
      <c r="C842" t="s">
        <v>245</v>
      </c>
    </row>
    <row r="850" ht="14.25">
      <c r="C850" t="s">
        <v>245</v>
      </c>
    </row>
    <row r="856" ht="14.25">
      <c r="C856" t="s">
        <v>245</v>
      </c>
    </row>
    <row r="867" ht="14.25">
      <c r="C867" t="s">
        <v>245</v>
      </c>
    </row>
    <row r="874" ht="14.25">
      <c r="C874" t="s">
        <v>245</v>
      </c>
    </row>
    <row r="879" ht="14.25">
      <c r="C879" t="s">
        <v>245</v>
      </c>
    </row>
    <row r="888" ht="14.25">
      <c r="C888" t="s">
        <v>245</v>
      </c>
    </row>
    <row r="895" ht="14.25">
      <c r="C895" t="s">
        <v>245</v>
      </c>
    </row>
    <row r="903" ht="14.25">
      <c r="C903" t="s">
        <v>245</v>
      </c>
    </row>
    <row r="907" ht="14.25">
      <c r="C907" t="s">
        <v>245</v>
      </c>
    </row>
    <row r="918" ht="14.25">
      <c r="C918" t="s">
        <v>245</v>
      </c>
    </row>
    <row r="924" ht="14.25">
      <c r="C924" t="s">
        <v>245</v>
      </c>
    </row>
    <row r="934" ht="14.25">
      <c r="C934" t="s">
        <v>245</v>
      </c>
    </row>
    <row r="939" ht="14.25">
      <c r="C939" t="s">
        <v>245</v>
      </c>
    </row>
    <row r="948" ht="14.25">
      <c r="C948" t="s">
        <v>245</v>
      </c>
    </row>
    <row r="956" ht="14.25">
      <c r="C956" t="s">
        <v>245</v>
      </c>
    </row>
    <row r="962" ht="14.25">
      <c r="C962" t="s">
        <v>245</v>
      </c>
    </row>
    <row r="983" ht="14.25">
      <c r="C983" t="s">
        <v>245</v>
      </c>
    </row>
    <row r="1003" ht="14.25">
      <c r="C1003" t="s">
        <v>245</v>
      </c>
    </row>
    <row r="1007" ht="14.25">
      <c r="C1007" t="s">
        <v>245</v>
      </c>
    </row>
  </sheetData>
  <sheetProtection/>
  <mergeCells count="14">
    <mergeCell ref="A7:A8"/>
    <mergeCell ref="B7:B8"/>
    <mergeCell ref="C7:C8"/>
    <mergeCell ref="D7:E7"/>
    <mergeCell ref="D38:G38"/>
    <mergeCell ref="E1:G1"/>
    <mergeCell ref="E2:G2"/>
    <mergeCell ref="E3:G3"/>
    <mergeCell ref="A4:G4"/>
    <mergeCell ref="A5:G5"/>
    <mergeCell ref="F7:G7"/>
    <mergeCell ref="B32:G32"/>
    <mergeCell ref="A33:C33"/>
    <mergeCell ref="D33:G33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6"/>
  <sheetViews>
    <sheetView tabSelected="1" zoomScalePageLayoutView="0" workbookViewId="0" topLeftCell="A1">
      <selection activeCell="I9" sqref="I9"/>
    </sheetView>
  </sheetViews>
  <sheetFormatPr defaultColWidth="8.796875" defaultRowHeight="14.25"/>
  <cols>
    <col min="1" max="1" width="50.69921875" style="0" customWidth="1"/>
    <col min="2" max="2" width="4.59765625" style="104" customWidth="1"/>
    <col min="3" max="3" width="6.3984375" style="0" customWidth="1"/>
    <col min="4" max="4" width="14" style="0" customWidth="1"/>
    <col min="5" max="5" width="13.8984375" style="0" customWidth="1"/>
  </cols>
  <sheetData>
    <row r="1" spans="3:5" ht="15" customHeight="1">
      <c r="C1" s="73"/>
      <c r="D1" s="73"/>
      <c r="E1" s="73"/>
    </row>
    <row r="2" spans="1:5" ht="16.5" customHeight="1">
      <c r="A2" s="47" t="s">
        <v>314</v>
      </c>
      <c r="B2" s="76"/>
      <c r="C2" s="77"/>
      <c r="D2" s="292" t="s">
        <v>315</v>
      </c>
      <c r="E2" s="292"/>
    </row>
    <row r="3" spans="1:5" ht="15" customHeight="1">
      <c r="A3" s="47"/>
      <c r="B3" s="76"/>
      <c r="C3" s="77"/>
      <c r="D3" s="293" t="s">
        <v>316</v>
      </c>
      <c r="E3" s="293"/>
    </row>
    <row r="4" spans="1:5" ht="16.5" customHeight="1">
      <c r="A4" s="47"/>
      <c r="B4" s="76"/>
      <c r="C4" s="77"/>
      <c r="D4" s="293" t="s">
        <v>375</v>
      </c>
      <c r="E4" s="293"/>
    </row>
    <row r="5" spans="1:5" ht="20.25">
      <c r="A5" s="294" t="s">
        <v>317</v>
      </c>
      <c r="B5" s="294"/>
      <c r="C5" s="294"/>
      <c r="D5" s="294"/>
      <c r="E5" s="294"/>
    </row>
    <row r="6" spans="1:5" ht="14.25" customHeight="1">
      <c r="A6" s="289" t="s">
        <v>318</v>
      </c>
      <c r="B6" s="289"/>
      <c r="C6" s="289"/>
      <c r="D6" s="289"/>
      <c r="E6" s="289"/>
    </row>
    <row r="7" spans="1:5" ht="14.25" customHeight="1">
      <c r="A7" s="290" t="s">
        <v>381</v>
      </c>
      <c r="B7" s="290"/>
      <c r="C7" s="290"/>
      <c r="D7" s="290"/>
      <c r="E7" s="290"/>
    </row>
    <row r="8" spans="1:5" ht="26.25" customHeight="1">
      <c r="A8" s="291" t="s">
        <v>39</v>
      </c>
      <c r="B8" s="295" t="s">
        <v>319</v>
      </c>
      <c r="C8" s="296" t="s">
        <v>41</v>
      </c>
      <c r="D8" s="297" t="s">
        <v>320</v>
      </c>
      <c r="E8" s="297"/>
    </row>
    <row r="9" spans="1:5" ht="14.25" customHeight="1">
      <c r="A9" s="291"/>
      <c r="B9" s="295"/>
      <c r="C9" s="296"/>
      <c r="D9" s="78" t="s">
        <v>376</v>
      </c>
      <c r="E9" s="78" t="s">
        <v>377</v>
      </c>
    </row>
    <row r="10" spans="1:5" ht="10.5" customHeight="1">
      <c r="A10" s="80">
        <v>1</v>
      </c>
      <c r="B10" s="81">
        <v>2</v>
      </c>
      <c r="C10" s="82">
        <v>3</v>
      </c>
      <c r="D10" s="83">
        <v>4</v>
      </c>
      <c r="E10" s="83">
        <v>5</v>
      </c>
    </row>
    <row r="11" spans="1:5" ht="15">
      <c r="A11" s="84" t="s">
        <v>321</v>
      </c>
      <c r="B11" s="85" t="s">
        <v>158</v>
      </c>
      <c r="C11" s="86"/>
      <c r="D11" s="87"/>
      <c r="E11" s="87"/>
    </row>
    <row r="12" spans="1:5" ht="12.75" customHeight="1">
      <c r="A12" s="88" t="s">
        <v>322</v>
      </c>
      <c r="B12" s="89" t="s">
        <v>253</v>
      </c>
      <c r="C12" s="90"/>
      <c r="D12" s="91">
        <v>3562091450</v>
      </c>
      <c r="E12" s="91">
        <v>512113566</v>
      </c>
    </row>
    <row r="13" spans="1:5" ht="12.75" customHeight="1">
      <c r="A13" s="88" t="s">
        <v>323</v>
      </c>
      <c r="B13" s="92"/>
      <c r="C13" s="90"/>
      <c r="D13" s="93"/>
      <c r="E13" s="93"/>
    </row>
    <row r="14" spans="1:5" ht="12.75" customHeight="1">
      <c r="A14" s="62" t="s">
        <v>327</v>
      </c>
      <c r="B14" s="94" t="s">
        <v>256</v>
      </c>
      <c r="C14" s="90"/>
      <c r="D14" s="93">
        <v>7418808048</v>
      </c>
      <c r="E14" s="93">
        <v>7813822614</v>
      </c>
    </row>
    <row r="15" spans="1:5" ht="12.75" customHeight="1">
      <c r="A15" s="62" t="s">
        <v>328</v>
      </c>
      <c r="B15" s="94" t="s">
        <v>329</v>
      </c>
      <c r="C15" s="90"/>
      <c r="D15" s="107">
        <v>47808319</v>
      </c>
      <c r="E15" s="93">
        <v>165621796</v>
      </c>
    </row>
    <row r="16" spans="1:5" ht="12.75" customHeight="1">
      <c r="A16" s="62" t="s">
        <v>330</v>
      </c>
      <c r="B16" s="94" t="s">
        <v>331</v>
      </c>
      <c r="C16" s="90"/>
      <c r="D16" s="93"/>
      <c r="E16" s="93"/>
    </row>
    <row r="17" spans="1:5" ht="12.75" customHeight="1">
      <c r="A17" s="62" t="s">
        <v>332</v>
      </c>
      <c r="B17" s="92" t="s">
        <v>333</v>
      </c>
      <c r="C17" s="90"/>
      <c r="D17" s="93">
        <v>-190472772</v>
      </c>
      <c r="E17" s="93">
        <v>-295501381</v>
      </c>
    </row>
    <row r="18" spans="1:5" ht="12.75" customHeight="1">
      <c r="A18" s="62" t="s">
        <v>335</v>
      </c>
      <c r="B18" s="92" t="s">
        <v>336</v>
      </c>
      <c r="C18" s="90"/>
      <c r="D18" s="93">
        <v>75822224</v>
      </c>
      <c r="E18" s="93">
        <v>461201388</v>
      </c>
    </row>
    <row r="19" spans="1:5" ht="12.75" customHeight="1">
      <c r="A19" s="88" t="s">
        <v>337</v>
      </c>
      <c r="B19" s="111" t="s">
        <v>338</v>
      </c>
      <c r="C19" s="97"/>
      <c r="D19" t="s">
        <v>854</v>
      </c>
      <c r="E19" t="s">
        <v>855</v>
      </c>
    </row>
    <row r="20" spans="1:5" ht="12.75" customHeight="1">
      <c r="A20" s="62" t="s">
        <v>339</v>
      </c>
      <c r="B20" s="94" t="s">
        <v>340</v>
      </c>
      <c r="C20" s="90"/>
      <c r="D20" s="93">
        <v>2377774316</v>
      </c>
      <c r="E20" s="93">
        <v>-2577475506</v>
      </c>
    </row>
    <row r="21" spans="1:5" ht="12.75" customHeight="1">
      <c r="A21" s="62" t="s">
        <v>341</v>
      </c>
      <c r="B21" s="92">
        <v>10</v>
      </c>
      <c r="C21" s="90"/>
      <c r="D21" s="93">
        <v>1130397230</v>
      </c>
      <c r="E21" s="93">
        <v>-290682774</v>
      </c>
    </row>
    <row r="22" spans="1:5" ht="12.75" customHeight="1">
      <c r="A22" s="99" t="s">
        <v>342</v>
      </c>
      <c r="B22" s="92">
        <v>11</v>
      </c>
      <c r="C22" s="90"/>
      <c r="D22" s="93">
        <v>5386096864</v>
      </c>
      <c r="E22" s="93">
        <v>6532293675</v>
      </c>
    </row>
    <row r="23" spans="1:5" ht="12.75" customHeight="1">
      <c r="A23" s="62" t="s">
        <v>343</v>
      </c>
      <c r="B23" s="92">
        <v>12</v>
      </c>
      <c r="C23" s="90"/>
      <c r="D23" s="93">
        <v>608934076</v>
      </c>
      <c r="E23" s="93">
        <v>1824803779</v>
      </c>
    </row>
    <row r="24" spans="1:5" ht="12.75" customHeight="1">
      <c r="A24" s="62" t="s">
        <v>378</v>
      </c>
      <c r="B24" s="92">
        <v>13</v>
      </c>
      <c r="C24" s="90"/>
      <c r="D24" s="93">
        <v>-81210557</v>
      </c>
      <c r="E24" s="93">
        <v>-461201388</v>
      </c>
    </row>
    <row r="25" spans="1:5" ht="12.75" customHeight="1">
      <c r="A25" s="62" t="s">
        <v>345</v>
      </c>
      <c r="B25" s="92">
        <v>14</v>
      </c>
      <c r="C25" s="90"/>
      <c r="D25" s="107">
        <v>-304597185</v>
      </c>
      <c r="E25" s="93">
        <v>-95492780</v>
      </c>
    </row>
    <row r="26" spans="1:5" ht="12.75" customHeight="1">
      <c r="A26" s="62" t="s">
        <v>346</v>
      </c>
      <c r="B26" s="92">
        <v>15</v>
      </c>
      <c r="C26" s="90"/>
      <c r="D26" s="107">
        <v>483260000</v>
      </c>
      <c r="E26" s="93">
        <v>153010507</v>
      </c>
    </row>
    <row r="27" spans="1:5" ht="12.75" customHeight="1">
      <c r="A27" s="62" t="s">
        <v>347</v>
      </c>
      <c r="B27" s="92">
        <v>16</v>
      </c>
      <c r="C27" s="90"/>
      <c r="D27" s="93">
        <v>-568832800</v>
      </c>
      <c r="E27" s="93">
        <v>-596891304</v>
      </c>
    </row>
    <row r="28" spans="1:5" ht="12.75" customHeight="1">
      <c r="A28" s="88" t="s">
        <v>348</v>
      </c>
      <c r="B28" s="111" t="s">
        <v>265</v>
      </c>
      <c r="C28" s="90"/>
      <c r="D28" s="98">
        <f>SUM(D12:D27)</f>
        <v>19945879213</v>
      </c>
      <c r="E28" s="98">
        <v>13145622192</v>
      </c>
    </row>
    <row r="29" spans="1:5" ht="15">
      <c r="A29" s="97" t="s">
        <v>349</v>
      </c>
      <c r="B29" s="113" t="s">
        <v>158</v>
      </c>
      <c r="C29" s="90"/>
      <c r="D29" s="101"/>
      <c r="E29" s="101"/>
    </row>
    <row r="30" spans="1:5" ht="12.75" customHeight="1">
      <c r="A30" s="62" t="s">
        <v>350</v>
      </c>
      <c r="B30" s="92">
        <v>21</v>
      </c>
      <c r="C30" s="90"/>
      <c r="D30" s="93">
        <v>-990017619</v>
      </c>
      <c r="E30" s="93">
        <v>-5667384561</v>
      </c>
    </row>
    <row r="31" spans="1:5" ht="12.75" customHeight="1">
      <c r="A31" s="62" t="s">
        <v>351</v>
      </c>
      <c r="B31" s="92">
        <v>22</v>
      </c>
      <c r="C31" s="90"/>
      <c r="D31" s="107">
        <v>862272727</v>
      </c>
      <c r="E31" s="93">
        <v>97870758</v>
      </c>
    </row>
    <row r="32" spans="1:5" ht="12.75" customHeight="1">
      <c r="A32" s="62" t="s">
        <v>352</v>
      </c>
      <c r="B32" s="92">
        <v>23</v>
      </c>
      <c r="C32" s="90"/>
      <c r="D32" s="93"/>
      <c r="E32" s="93"/>
    </row>
    <row r="33" spans="1:5" ht="12.75" customHeight="1">
      <c r="A33" s="62" t="s">
        <v>353</v>
      </c>
      <c r="B33" s="92">
        <v>24</v>
      </c>
      <c r="C33" s="90"/>
      <c r="D33" s="93"/>
      <c r="E33" s="93"/>
    </row>
    <row r="34" spans="1:5" ht="12.75" customHeight="1">
      <c r="A34" s="62" t="s">
        <v>354</v>
      </c>
      <c r="B34" s="92">
        <v>25</v>
      </c>
      <c r="C34" s="90"/>
      <c r="D34" s="93"/>
      <c r="E34" s="93"/>
    </row>
    <row r="35" spans="1:5" ht="12.75" customHeight="1">
      <c r="A35" s="62" t="s">
        <v>355</v>
      </c>
      <c r="B35" s="92">
        <v>26</v>
      </c>
      <c r="C35" s="90"/>
      <c r="D35" s="93">
        <v>4242040000</v>
      </c>
      <c r="E35" s="93">
        <v>0</v>
      </c>
    </row>
    <row r="36" spans="1:5" ht="12.75" customHeight="1">
      <c r="A36" s="62" t="s">
        <v>356</v>
      </c>
      <c r="B36" s="92">
        <v>27</v>
      </c>
      <c r="C36" s="90"/>
      <c r="D36" s="107">
        <v>130550038</v>
      </c>
      <c r="E36" s="93">
        <v>461123177</v>
      </c>
    </row>
    <row r="37" spans="1:5" ht="12.75" customHeight="1">
      <c r="A37" s="88" t="s">
        <v>357</v>
      </c>
      <c r="B37" s="111" t="s">
        <v>279</v>
      </c>
      <c r="C37" s="90"/>
      <c r="D37" s="91">
        <f>SUM(D30:D36)</f>
        <v>4244845146</v>
      </c>
      <c r="E37" s="91">
        <v>-5108390626</v>
      </c>
    </row>
    <row r="38" spans="1:5" ht="15">
      <c r="A38" s="97" t="s">
        <v>358</v>
      </c>
      <c r="B38" s="114"/>
      <c r="C38" s="90"/>
      <c r="D38" s="98"/>
      <c r="E38" s="98"/>
    </row>
    <row r="39" spans="1:5" ht="12.75" customHeight="1">
      <c r="A39" s="62" t="s">
        <v>359</v>
      </c>
      <c r="B39" s="92">
        <v>31</v>
      </c>
      <c r="C39" s="90"/>
      <c r="D39" s="93">
        <v>0</v>
      </c>
      <c r="E39" s="101">
        <v>0</v>
      </c>
    </row>
    <row r="40" spans="1:5" ht="12.75" customHeight="1">
      <c r="A40" s="62" t="s">
        <v>360</v>
      </c>
      <c r="B40" s="92">
        <v>32</v>
      </c>
      <c r="C40" s="90"/>
      <c r="D40" s="98"/>
      <c r="E40" s="98"/>
    </row>
    <row r="41" spans="1:5" ht="12.75" customHeight="1">
      <c r="A41" s="62" t="s">
        <v>361</v>
      </c>
      <c r="B41" s="115"/>
      <c r="C41" s="90"/>
      <c r="D41" s="98"/>
      <c r="E41" s="98"/>
    </row>
    <row r="42" spans="1:5" ht="12.75" customHeight="1">
      <c r="A42" s="62" t="s">
        <v>362</v>
      </c>
      <c r="B42" s="92">
        <v>33</v>
      </c>
      <c r="C42" s="90"/>
      <c r="D42" s="93">
        <v>11300000000</v>
      </c>
      <c r="E42" s="93">
        <v>15500000000</v>
      </c>
    </row>
    <row r="43" spans="1:5" ht="12.75" customHeight="1">
      <c r="A43" s="62" t="s">
        <v>363</v>
      </c>
      <c r="B43" s="92">
        <v>34</v>
      </c>
      <c r="C43" s="90"/>
      <c r="D43" s="93">
        <v>-6000000000</v>
      </c>
      <c r="E43" s="93">
        <v>-19000000000</v>
      </c>
    </row>
    <row r="44" spans="1:5" ht="12.75" customHeight="1">
      <c r="A44" s="62" t="s">
        <v>365</v>
      </c>
      <c r="B44" s="92">
        <v>35</v>
      </c>
      <c r="C44" s="90"/>
      <c r="D44" s="93">
        <v>0</v>
      </c>
      <c r="E44" s="93">
        <v>0</v>
      </c>
    </row>
    <row r="45" spans="1:5" ht="12.75" customHeight="1">
      <c r="A45" s="62" t="s">
        <v>366</v>
      </c>
      <c r="B45" s="92">
        <v>36</v>
      </c>
      <c r="C45" s="90"/>
      <c r="D45" s="107"/>
      <c r="E45" s="93"/>
    </row>
    <row r="46" spans="1:5" ht="12.75" customHeight="1">
      <c r="A46" s="88" t="s">
        <v>367</v>
      </c>
      <c r="B46" s="111" t="s">
        <v>285</v>
      </c>
      <c r="C46" s="90"/>
      <c r="D46" s="98">
        <v>5300000000</v>
      </c>
      <c r="E46" s="98">
        <v>-3500000000</v>
      </c>
    </row>
    <row r="47" spans="1:5" ht="15">
      <c r="A47" s="97" t="s">
        <v>368</v>
      </c>
      <c r="B47" s="114" t="s">
        <v>289</v>
      </c>
      <c r="C47" s="90"/>
      <c r="D47" s="98">
        <v>29490724359</v>
      </c>
      <c r="E47" s="98">
        <v>4537231566</v>
      </c>
    </row>
    <row r="48" spans="1:5" ht="15">
      <c r="A48" s="97" t="s">
        <v>369</v>
      </c>
      <c r="B48" s="114" t="s">
        <v>297</v>
      </c>
      <c r="C48" s="90"/>
      <c r="D48" s="98">
        <v>5546328430</v>
      </c>
      <c r="E48" s="98">
        <v>1009096864</v>
      </c>
    </row>
    <row r="49" spans="1:5" ht="15">
      <c r="A49" s="97" t="s">
        <v>370</v>
      </c>
      <c r="B49" s="114" t="s">
        <v>299</v>
      </c>
      <c r="C49" s="90"/>
      <c r="D49" s="98"/>
      <c r="E49" s="98"/>
    </row>
    <row r="50" spans="1:5" ht="15">
      <c r="A50" s="102" t="s">
        <v>371</v>
      </c>
      <c r="B50" s="116" t="s">
        <v>303</v>
      </c>
      <c r="C50" s="103" t="s">
        <v>372</v>
      </c>
      <c r="D50" s="95">
        <v>35037052789</v>
      </c>
      <c r="E50" s="95">
        <v>5546328430</v>
      </c>
    </row>
    <row r="51" ht="12.75" customHeight="1"/>
    <row r="52" spans="2:5" ht="15">
      <c r="B52" s="105"/>
      <c r="C52" s="271" t="s">
        <v>373</v>
      </c>
      <c r="D52" s="271"/>
      <c r="E52" s="271"/>
    </row>
    <row r="53" spans="1:5" ht="18">
      <c r="A53" s="106" t="s">
        <v>374</v>
      </c>
      <c r="B53" s="105"/>
      <c r="C53" s="284" t="s">
        <v>307</v>
      </c>
      <c r="D53" s="284"/>
      <c r="E53" s="284"/>
    </row>
    <row r="59" spans="3:5" ht="18">
      <c r="C59" s="284" t="s">
        <v>240</v>
      </c>
      <c r="D59" s="284"/>
      <c r="E59" s="284"/>
    </row>
    <row r="771" ht="14.25">
      <c r="C771" t="s">
        <v>245</v>
      </c>
    </row>
    <row r="779" ht="14.25">
      <c r="C779" t="s">
        <v>245</v>
      </c>
    </row>
    <row r="785" ht="14.25">
      <c r="C785" t="s">
        <v>245</v>
      </c>
    </row>
    <row r="796" ht="14.25">
      <c r="C796" t="s">
        <v>245</v>
      </c>
    </row>
    <row r="803" ht="14.25">
      <c r="C803" t="s">
        <v>245</v>
      </c>
    </row>
    <row r="808" ht="14.25">
      <c r="C808" t="s">
        <v>245</v>
      </c>
    </row>
    <row r="817" ht="14.25">
      <c r="C817" t="s">
        <v>245</v>
      </c>
    </row>
    <row r="824" ht="14.25">
      <c r="C824" t="s">
        <v>245</v>
      </c>
    </row>
    <row r="832" ht="14.25">
      <c r="C832" t="s">
        <v>245</v>
      </c>
    </row>
    <row r="836" ht="14.25">
      <c r="C836" t="s">
        <v>245</v>
      </c>
    </row>
    <row r="847" ht="14.25">
      <c r="C847" t="s">
        <v>245</v>
      </c>
    </row>
    <row r="853" ht="14.25">
      <c r="C853" t="s">
        <v>245</v>
      </c>
    </row>
    <row r="863" ht="14.25">
      <c r="C863" t="s">
        <v>245</v>
      </c>
    </row>
    <row r="868" ht="14.25">
      <c r="C868" t="s">
        <v>245</v>
      </c>
    </row>
    <row r="877" ht="14.25">
      <c r="C877" t="s">
        <v>245</v>
      </c>
    </row>
    <row r="885" ht="14.25">
      <c r="C885" t="s">
        <v>245</v>
      </c>
    </row>
    <row r="891" ht="14.25">
      <c r="C891" t="s">
        <v>245</v>
      </c>
    </row>
    <row r="912" ht="14.25">
      <c r="C912" t="s">
        <v>245</v>
      </c>
    </row>
    <row r="932" ht="14.25">
      <c r="C932" t="s">
        <v>245</v>
      </c>
    </row>
    <row r="936" ht="14.25">
      <c r="C936" t="s">
        <v>245</v>
      </c>
    </row>
  </sheetData>
  <sheetProtection/>
  <mergeCells count="13">
    <mergeCell ref="C8:C9"/>
    <mergeCell ref="D8:E8"/>
    <mergeCell ref="C59:E59"/>
    <mergeCell ref="A6:E6"/>
    <mergeCell ref="C52:E52"/>
    <mergeCell ref="C53:E53"/>
    <mergeCell ref="A7:E7"/>
    <mergeCell ref="A8:A9"/>
    <mergeCell ref="D2:E2"/>
    <mergeCell ref="D3:E3"/>
    <mergeCell ref="D4:E4"/>
    <mergeCell ref="A5:E5"/>
    <mergeCell ref="B8:B9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1">
      <selection activeCell="C485" sqref="C485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01" t="s">
        <v>34</v>
      </c>
      <c r="B1" s="301"/>
      <c r="C1" s="301"/>
      <c r="D1" s="301"/>
      <c r="E1" s="301"/>
      <c r="F1" s="302" t="s">
        <v>382</v>
      </c>
      <c r="G1" s="302"/>
    </row>
    <row r="2" spans="1:7" ht="15">
      <c r="A2" s="117"/>
      <c r="B2" s="118"/>
      <c r="C2" s="279"/>
      <c r="D2" s="279"/>
      <c r="E2" s="279"/>
      <c r="F2" s="279" t="s">
        <v>309</v>
      </c>
      <c r="G2" s="279"/>
    </row>
    <row r="3" spans="1:7" ht="15">
      <c r="A3" s="117"/>
      <c r="B3" s="118"/>
      <c r="C3" s="279"/>
      <c r="D3" s="279"/>
      <c r="E3" s="279"/>
      <c r="F3" s="279" t="s">
        <v>310</v>
      </c>
      <c r="G3" s="279"/>
    </row>
    <row r="4" spans="1:7" ht="15">
      <c r="A4" s="117"/>
      <c r="B4" s="118"/>
      <c r="C4" s="75"/>
      <c r="D4" s="75"/>
      <c r="E4" s="75"/>
      <c r="F4" s="75"/>
      <c r="G4" s="75"/>
    </row>
    <row r="5" spans="1:7" ht="19.5">
      <c r="A5" s="303" t="s">
        <v>383</v>
      </c>
      <c r="B5" s="303"/>
      <c r="C5" s="303"/>
      <c r="D5" s="303"/>
      <c r="E5" s="303"/>
      <c r="F5" s="303"/>
      <c r="G5" s="303"/>
    </row>
    <row r="6" spans="1:7" ht="16.5">
      <c r="A6" s="304" t="s">
        <v>384</v>
      </c>
      <c r="B6" s="304"/>
      <c r="C6" s="304"/>
      <c r="D6" s="304"/>
      <c r="E6" s="304"/>
      <c r="F6" s="304"/>
      <c r="G6" s="304"/>
    </row>
    <row r="7" ht="14.25">
      <c r="B7" s="119"/>
    </row>
    <row r="8" spans="1:7" ht="16.5">
      <c r="A8" s="300" t="s">
        <v>385</v>
      </c>
      <c r="B8" s="300"/>
      <c r="C8" s="300"/>
      <c r="D8" s="300"/>
      <c r="E8" s="300"/>
      <c r="F8" s="300"/>
      <c r="G8" s="300"/>
    </row>
    <row r="9" spans="1:7" s="120" customFormat="1" ht="15">
      <c r="A9" s="298" t="s">
        <v>386</v>
      </c>
      <c r="B9" s="298"/>
      <c r="C9" s="298"/>
      <c r="D9" s="298"/>
      <c r="E9" s="298"/>
      <c r="F9" s="298"/>
      <c r="G9" s="298"/>
    </row>
    <row r="10" spans="1:7" s="120" customFormat="1" ht="15">
      <c r="A10" s="298" t="s">
        <v>387</v>
      </c>
      <c r="B10" s="298"/>
      <c r="C10" s="298"/>
      <c r="D10" s="298"/>
      <c r="E10" s="298"/>
      <c r="F10" s="298"/>
      <c r="G10" s="298"/>
    </row>
    <row r="11" spans="1:256" s="120" customFormat="1" ht="15">
      <c r="A11" s="298" t="s">
        <v>388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120" customFormat="1" ht="15">
      <c r="A12" s="298" t="s">
        <v>389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120" customFormat="1" ht="15">
      <c r="A13" s="298" t="s">
        <v>390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7" s="120" customFormat="1" ht="15" customHeight="1">
      <c r="A14" s="298" t="s">
        <v>391</v>
      </c>
      <c r="B14" s="298"/>
      <c r="C14" s="298"/>
      <c r="D14" s="298"/>
      <c r="E14" s="298"/>
      <c r="F14" s="298"/>
      <c r="G14" s="298"/>
    </row>
    <row r="15" spans="1:7" s="120" customFormat="1" ht="16.5">
      <c r="A15" s="300" t="s">
        <v>392</v>
      </c>
      <c r="B15" s="300"/>
      <c r="C15" s="300"/>
      <c r="D15" s="300"/>
      <c r="E15" s="300"/>
      <c r="F15" s="300"/>
      <c r="G15" s="300"/>
    </row>
    <row r="16" spans="1:7" s="120" customFormat="1" ht="15">
      <c r="A16" s="298" t="s">
        <v>393</v>
      </c>
      <c r="B16" s="298"/>
      <c r="C16" s="298"/>
      <c r="D16" s="298"/>
      <c r="E16" s="298"/>
      <c r="F16" s="298"/>
      <c r="G16" s="298"/>
    </row>
    <row r="17" spans="1:7" s="120" customFormat="1" ht="15">
      <c r="A17" s="298" t="s">
        <v>394</v>
      </c>
      <c r="B17" s="298"/>
      <c r="C17" s="298"/>
      <c r="D17" s="298"/>
      <c r="E17" s="298"/>
      <c r="F17" s="298"/>
      <c r="G17" s="298"/>
    </row>
    <row r="18" spans="1:7" s="120" customFormat="1" ht="16.5">
      <c r="A18" s="300" t="s">
        <v>395</v>
      </c>
      <c r="B18" s="300"/>
      <c r="C18" s="300"/>
      <c r="D18" s="300"/>
      <c r="E18" s="300"/>
      <c r="F18" s="300"/>
      <c r="G18" s="300"/>
    </row>
    <row r="19" spans="1:7" s="120" customFormat="1" ht="15">
      <c r="A19" s="298" t="s">
        <v>396</v>
      </c>
      <c r="B19" s="298"/>
      <c r="C19" s="298"/>
      <c r="D19" s="298"/>
      <c r="E19" s="298"/>
      <c r="F19" s="298"/>
      <c r="G19" s="298"/>
    </row>
    <row r="20" spans="1:7" s="120" customFormat="1" ht="15">
      <c r="A20" s="298" t="s">
        <v>397</v>
      </c>
      <c r="B20" s="298"/>
      <c r="C20" s="298"/>
      <c r="D20" s="298"/>
      <c r="E20" s="298"/>
      <c r="F20" s="298"/>
      <c r="G20" s="298"/>
    </row>
    <row r="21" spans="1:7" s="120" customFormat="1" ht="15">
      <c r="A21" s="298" t="s">
        <v>398</v>
      </c>
      <c r="B21" s="298"/>
      <c r="C21" s="298"/>
      <c r="D21" s="298"/>
      <c r="E21" s="298"/>
      <c r="F21" s="298"/>
      <c r="G21" s="298"/>
    </row>
    <row r="22" spans="1:7" s="120" customFormat="1" ht="15">
      <c r="A22" s="298" t="s">
        <v>399</v>
      </c>
      <c r="B22" s="298"/>
      <c r="C22" s="298"/>
      <c r="D22" s="298"/>
      <c r="E22" s="298"/>
      <c r="F22" s="298"/>
      <c r="G22" s="298"/>
    </row>
    <row r="23" spans="1:7" s="120" customFormat="1" ht="15">
      <c r="A23" s="298" t="s">
        <v>400</v>
      </c>
      <c r="B23" s="298"/>
      <c r="C23" s="298"/>
      <c r="D23" s="298"/>
      <c r="E23" s="298"/>
      <c r="F23" s="298"/>
      <c r="G23" s="298"/>
    </row>
    <row r="24" spans="1:7" s="120" customFormat="1" ht="16.5">
      <c r="A24" s="300" t="s">
        <v>401</v>
      </c>
      <c r="B24" s="300"/>
      <c r="C24" s="300"/>
      <c r="D24" s="300"/>
      <c r="E24" s="300"/>
      <c r="F24" s="300"/>
      <c r="G24" s="300"/>
    </row>
    <row r="25" spans="1:7" s="120" customFormat="1" ht="15">
      <c r="A25" s="298" t="s">
        <v>402</v>
      </c>
      <c r="B25" s="298"/>
      <c r="C25" s="298"/>
      <c r="D25" s="298"/>
      <c r="E25" s="298"/>
      <c r="F25" s="298"/>
      <c r="G25" s="298"/>
    </row>
    <row r="26" spans="1:7" s="120" customFormat="1" ht="15">
      <c r="A26" s="298" t="s">
        <v>403</v>
      </c>
      <c r="B26" s="298"/>
      <c r="C26" s="298"/>
      <c r="D26" s="298"/>
      <c r="E26" s="298"/>
      <c r="F26" s="298"/>
      <c r="G26" s="298"/>
    </row>
    <row r="27" spans="1:7" s="120" customFormat="1" ht="15">
      <c r="A27" s="298" t="s">
        <v>404</v>
      </c>
      <c r="B27" s="298"/>
      <c r="C27" s="298"/>
      <c r="D27" s="298"/>
      <c r="E27" s="298"/>
      <c r="F27" s="298"/>
      <c r="G27" s="298"/>
    </row>
    <row r="28" spans="1:7" s="120" customFormat="1" ht="15">
      <c r="A28" s="298" t="s">
        <v>405</v>
      </c>
      <c r="B28" s="298"/>
      <c r="C28" s="298"/>
      <c r="D28" s="298"/>
      <c r="E28" s="298"/>
      <c r="F28" s="298"/>
      <c r="G28" s="298"/>
    </row>
    <row r="29" spans="1:7" s="120" customFormat="1" ht="15">
      <c r="A29" s="298" t="s">
        <v>406</v>
      </c>
      <c r="B29" s="298"/>
      <c r="C29" s="298"/>
      <c r="D29" s="298"/>
      <c r="E29" s="298"/>
      <c r="F29" s="298"/>
      <c r="G29" s="298"/>
    </row>
    <row r="30" spans="1:7" s="120" customFormat="1" ht="15">
      <c r="A30" s="298" t="s">
        <v>407</v>
      </c>
      <c r="B30" s="298"/>
      <c r="C30" s="298"/>
      <c r="D30" s="298"/>
      <c r="E30" s="298"/>
      <c r="F30" s="298"/>
      <c r="G30" s="298"/>
    </row>
    <row r="31" spans="1:7" s="120" customFormat="1" ht="15">
      <c r="A31" s="298" t="s">
        <v>408</v>
      </c>
      <c r="B31" s="298"/>
      <c r="C31" s="298"/>
      <c r="D31" s="298"/>
      <c r="E31" s="298"/>
      <c r="F31" s="298"/>
      <c r="G31" s="298"/>
    </row>
    <row r="32" spans="1:7" s="120" customFormat="1" ht="15">
      <c r="A32" s="298" t="s">
        <v>409</v>
      </c>
      <c r="B32" s="298"/>
      <c r="C32" s="298"/>
      <c r="D32" s="298"/>
      <c r="E32" s="298"/>
      <c r="F32" s="298"/>
      <c r="G32" s="298"/>
    </row>
    <row r="33" spans="1:7" s="120" customFormat="1" ht="15">
      <c r="A33" s="298" t="s">
        <v>410</v>
      </c>
      <c r="B33" s="298"/>
      <c r="C33" s="298"/>
      <c r="D33" s="298"/>
      <c r="E33" s="298"/>
      <c r="F33" s="298"/>
      <c r="G33" s="298"/>
    </row>
    <row r="34" spans="1:7" s="120" customFormat="1" ht="15">
      <c r="A34" s="74" t="s">
        <v>411</v>
      </c>
      <c r="B34" s="74"/>
      <c r="C34" s="74"/>
      <c r="D34" s="74"/>
      <c r="E34" s="74"/>
      <c r="F34" s="74"/>
      <c r="G34" s="74"/>
    </row>
    <row r="35" spans="1:7" s="120" customFormat="1" ht="15">
      <c r="A35" s="298" t="s">
        <v>412</v>
      </c>
      <c r="B35" s="298"/>
      <c r="C35" s="298"/>
      <c r="D35" s="298"/>
      <c r="E35" s="298"/>
      <c r="F35" s="298"/>
      <c r="G35" s="298"/>
    </row>
    <row r="36" spans="1:7" s="120" customFormat="1" ht="15">
      <c r="A36" s="298" t="s">
        <v>413</v>
      </c>
      <c r="B36" s="298"/>
      <c r="C36" s="298"/>
      <c r="D36" s="298"/>
      <c r="E36" s="298"/>
      <c r="F36" s="298"/>
      <c r="G36" s="298"/>
    </row>
    <row r="37" spans="1:7" s="120" customFormat="1" ht="15">
      <c r="A37" s="298" t="s">
        <v>414</v>
      </c>
      <c r="B37" s="298"/>
      <c r="C37" s="298"/>
      <c r="D37" s="298"/>
      <c r="E37" s="298"/>
      <c r="F37" s="298"/>
      <c r="G37" s="298"/>
    </row>
    <row r="38" spans="1:7" s="120" customFormat="1" ht="15">
      <c r="A38" s="298" t="s">
        <v>415</v>
      </c>
      <c r="B38" s="298"/>
      <c r="C38" s="298"/>
      <c r="D38" s="298"/>
      <c r="E38" s="298"/>
      <c r="F38" s="298"/>
      <c r="G38" s="298"/>
    </row>
    <row r="39" spans="1:7" s="120" customFormat="1" ht="15">
      <c r="A39" s="298" t="s">
        <v>416</v>
      </c>
      <c r="B39" s="298"/>
      <c r="C39" s="298"/>
      <c r="D39" s="298"/>
      <c r="E39" s="298"/>
      <c r="F39" s="298"/>
      <c r="G39" s="298"/>
    </row>
    <row r="40" spans="1:7" s="120" customFormat="1" ht="15">
      <c r="A40" s="298" t="s">
        <v>417</v>
      </c>
      <c r="B40" s="298"/>
      <c r="C40" s="298"/>
      <c r="D40" s="298"/>
      <c r="E40" s="298"/>
      <c r="F40" s="298"/>
      <c r="G40" s="298"/>
    </row>
    <row r="41" spans="1:7" s="120" customFormat="1" ht="15">
      <c r="A41" s="298" t="s">
        <v>418</v>
      </c>
      <c r="B41" s="298"/>
      <c r="C41" s="298"/>
      <c r="D41" s="298"/>
      <c r="E41" s="298"/>
      <c r="F41" s="298"/>
      <c r="G41" s="298"/>
    </row>
    <row r="42" spans="1:7" s="120" customFormat="1" ht="15">
      <c r="A42" s="298" t="s">
        <v>419</v>
      </c>
      <c r="B42" s="298"/>
      <c r="C42" s="298"/>
      <c r="D42" s="298"/>
      <c r="E42" s="298"/>
      <c r="F42" s="298"/>
      <c r="G42" s="298"/>
    </row>
    <row r="43" spans="1:7" s="120" customFormat="1" ht="15">
      <c r="A43" s="298" t="s">
        <v>420</v>
      </c>
      <c r="B43" s="298"/>
      <c r="C43" s="298"/>
      <c r="D43" s="298"/>
      <c r="E43" s="298"/>
      <c r="F43" s="298"/>
      <c r="G43" s="298"/>
    </row>
    <row r="44" spans="1:7" s="120" customFormat="1" ht="15">
      <c r="A44" s="298" t="s">
        <v>421</v>
      </c>
      <c r="B44" s="298"/>
      <c r="C44" s="298"/>
      <c r="D44" s="298"/>
      <c r="E44" s="298"/>
      <c r="F44" s="298"/>
      <c r="G44" s="298"/>
    </row>
    <row r="45" spans="1:7" s="120" customFormat="1" ht="15">
      <c r="A45" s="298" t="s">
        <v>422</v>
      </c>
      <c r="B45" s="298"/>
      <c r="C45" s="298"/>
      <c r="D45" s="298"/>
      <c r="E45" s="298"/>
      <c r="F45" s="298"/>
      <c r="G45" s="298"/>
    </row>
    <row r="46" spans="1:7" s="120" customFormat="1" ht="15">
      <c r="A46" s="298" t="s">
        <v>423</v>
      </c>
      <c r="B46" s="298"/>
      <c r="C46" s="298"/>
      <c r="D46" s="298"/>
      <c r="E46" s="298"/>
      <c r="F46" s="298"/>
      <c r="G46" s="298"/>
    </row>
    <row r="47" spans="1:7" s="120" customFormat="1" ht="15">
      <c r="A47" s="298" t="s">
        <v>424</v>
      </c>
      <c r="B47" s="298"/>
      <c r="C47" s="298"/>
      <c r="D47" s="298"/>
      <c r="E47" s="298"/>
      <c r="F47" s="298"/>
      <c r="G47" s="298"/>
    </row>
    <row r="48" spans="1:7" s="120" customFormat="1" ht="15">
      <c r="A48" s="298" t="s">
        <v>425</v>
      </c>
      <c r="B48" s="298"/>
      <c r="C48" s="298"/>
      <c r="D48" s="298"/>
      <c r="E48" s="298"/>
      <c r="F48" s="298"/>
      <c r="G48" s="298"/>
    </row>
    <row r="49" spans="1:7" s="120" customFormat="1" ht="15">
      <c r="A49" s="298" t="s">
        <v>426</v>
      </c>
      <c r="B49" s="298"/>
      <c r="C49" s="298"/>
      <c r="D49" s="298"/>
      <c r="E49" s="298"/>
      <c r="F49" s="298"/>
      <c r="G49" s="298"/>
    </row>
    <row r="50" spans="1:7" s="120" customFormat="1" ht="15">
      <c r="A50" s="298" t="s">
        <v>427</v>
      </c>
      <c r="B50" s="298"/>
      <c r="C50" s="298"/>
      <c r="D50" s="298"/>
      <c r="E50" s="298"/>
      <c r="F50" s="298"/>
      <c r="G50" s="298"/>
    </row>
    <row r="51" spans="1:7" s="120" customFormat="1" ht="15">
      <c r="A51" s="298" t="s">
        <v>428</v>
      </c>
      <c r="B51" s="298"/>
      <c r="C51" s="298"/>
      <c r="D51" s="298"/>
      <c r="E51" s="298"/>
      <c r="F51" s="298"/>
      <c r="G51" s="298"/>
    </row>
    <row r="52" spans="1:7" s="120" customFormat="1" ht="15">
      <c r="A52" s="298" t="s">
        <v>429</v>
      </c>
      <c r="B52" s="298"/>
      <c r="C52" s="298"/>
      <c r="D52" s="298"/>
      <c r="E52" s="298"/>
      <c r="F52" s="298"/>
      <c r="G52" s="298"/>
    </row>
    <row r="53" spans="1:7" s="120" customFormat="1" ht="15">
      <c r="A53" s="298" t="s">
        <v>430</v>
      </c>
      <c r="B53" s="298"/>
      <c r="C53" s="298"/>
      <c r="D53" s="298"/>
      <c r="E53" s="298"/>
      <c r="F53" s="298"/>
      <c r="G53" s="298"/>
    </row>
    <row r="54" spans="1:7" s="120" customFormat="1" ht="15">
      <c r="A54" s="298" t="s">
        <v>431</v>
      </c>
      <c r="B54" s="298"/>
      <c r="C54" s="298"/>
      <c r="D54" s="298"/>
      <c r="E54" s="298"/>
      <c r="F54" s="298"/>
      <c r="G54" s="298"/>
    </row>
    <row r="55" spans="1:7" s="120" customFormat="1" ht="15">
      <c r="A55" s="298" t="s">
        <v>432</v>
      </c>
      <c r="B55" s="298"/>
      <c r="C55" s="298"/>
      <c r="D55" s="298"/>
      <c r="E55" s="298"/>
      <c r="F55" s="298"/>
      <c r="G55" s="298"/>
    </row>
    <row r="56" spans="1:7" s="120" customFormat="1" ht="15">
      <c r="A56" s="74" t="s">
        <v>433</v>
      </c>
      <c r="B56" s="74"/>
      <c r="C56" s="74"/>
      <c r="D56" s="74"/>
      <c r="E56" s="74"/>
      <c r="F56" s="74"/>
      <c r="G56" s="74"/>
    </row>
    <row r="57" spans="1:7" s="120" customFormat="1" ht="15">
      <c r="A57" s="298" t="s">
        <v>434</v>
      </c>
      <c r="B57" s="298"/>
      <c r="C57" s="298"/>
      <c r="D57" s="298"/>
      <c r="E57" s="298"/>
      <c r="F57" s="298"/>
      <c r="G57" s="298"/>
    </row>
    <row r="58" spans="1:7" s="120" customFormat="1" ht="15">
      <c r="A58" s="298" t="s">
        <v>435</v>
      </c>
      <c r="B58" s="298"/>
      <c r="C58" s="298"/>
      <c r="D58" s="298"/>
      <c r="E58" s="298"/>
      <c r="F58" s="298"/>
      <c r="G58" s="298"/>
    </row>
    <row r="59" spans="1:7" s="120" customFormat="1" ht="15">
      <c r="A59" s="298" t="s">
        <v>436</v>
      </c>
      <c r="B59" s="298"/>
      <c r="C59" s="298"/>
      <c r="D59" s="298"/>
      <c r="E59" s="298"/>
      <c r="F59" s="298"/>
      <c r="G59" s="298"/>
    </row>
    <row r="60" spans="1:7" s="120" customFormat="1" ht="15">
      <c r="A60" s="298" t="s">
        <v>437</v>
      </c>
      <c r="B60" s="298"/>
      <c r="C60" s="298"/>
      <c r="D60" s="298"/>
      <c r="E60" s="298"/>
      <c r="F60" s="298"/>
      <c r="G60" s="298"/>
    </row>
    <row r="61" spans="1:7" s="120" customFormat="1" ht="15">
      <c r="A61" s="298" t="s">
        <v>438</v>
      </c>
      <c r="B61" s="298"/>
      <c r="C61" s="298"/>
      <c r="D61" s="298"/>
      <c r="E61" s="298"/>
      <c r="F61" s="298"/>
      <c r="G61" s="298"/>
    </row>
    <row r="62" spans="1:7" s="120" customFormat="1" ht="15">
      <c r="A62" s="298" t="s">
        <v>439</v>
      </c>
      <c r="B62" s="298"/>
      <c r="C62" s="298"/>
      <c r="D62" s="298"/>
      <c r="E62" s="298"/>
      <c r="F62" s="298"/>
      <c r="G62" s="298"/>
    </row>
    <row r="63" spans="1:7" s="120" customFormat="1" ht="15">
      <c r="A63" s="298" t="s">
        <v>440</v>
      </c>
      <c r="B63" s="298"/>
      <c r="C63" s="298"/>
      <c r="D63" s="298"/>
      <c r="E63" s="298"/>
      <c r="F63" s="298"/>
      <c r="G63" s="298"/>
    </row>
    <row r="64" spans="1:7" s="120" customFormat="1" ht="15">
      <c r="A64" s="298" t="s">
        <v>441</v>
      </c>
      <c r="B64" s="298"/>
      <c r="C64" s="298"/>
      <c r="D64" s="298"/>
      <c r="E64" s="298"/>
      <c r="F64" s="298"/>
      <c r="G64" s="298"/>
    </row>
    <row r="65" spans="1:7" s="120" customFormat="1" ht="15">
      <c r="A65" s="298" t="s">
        <v>442</v>
      </c>
      <c r="B65" s="298"/>
      <c r="C65" s="298"/>
      <c r="D65" s="298"/>
      <c r="E65" s="298"/>
      <c r="F65" s="298"/>
      <c r="G65" s="298"/>
    </row>
    <row r="66" spans="1:7" s="120" customFormat="1" ht="15">
      <c r="A66" s="298" t="s">
        <v>443</v>
      </c>
      <c r="B66" s="298"/>
      <c r="C66" s="298"/>
      <c r="D66" s="298"/>
      <c r="E66" s="298"/>
      <c r="F66" s="298"/>
      <c r="G66" s="298"/>
    </row>
    <row r="67" spans="1:7" s="120" customFormat="1" ht="15">
      <c r="A67" s="298" t="s">
        <v>444</v>
      </c>
      <c r="B67" s="298"/>
      <c r="C67" s="298"/>
      <c r="D67" s="298"/>
      <c r="E67" s="298"/>
      <c r="F67" s="298"/>
      <c r="G67" s="298"/>
    </row>
    <row r="68" spans="1:7" s="120" customFormat="1" ht="15">
      <c r="A68" s="298" t="s">
        <v>445</v>
      </c>
      <c r="B68" s="298"/>
      <c r="C68" s="298"/>
      <c r="D68" s="298"/>
      <c r="E68" s="298"/>
      <c r="F68" s="298"/>
      <c r="G68" s="298"/>
    </row>
    <row r="69" spans="1:7" s="120" customFormat="1" ht="15">
      <c r="A69" s="74" t="s">
        <v>446</v>
      </c>
      <c r="B69" s="74"/>
      <c r="C69" s="74"/>
      <c r="D69" s="74"/>
      <c r="E69" s="74"/>
      <c r="F69" s="74"/>
      <c r="G69" s="74"/>
    </row>
    <row r="70" spans="1:7" s="120" customFormat="1" ht="15">
      <c r="A70" s="298" t="s">
        <v>447</v>
      </c>
      <c r="B70" s="298"/>
      <c r="C70" s="298"/>
      <c r="D70" s="298"/>
      <c r="E70" s="298"/>
      <c r="F70" s="298"/>
      <c r="G70" s="298"/>
    </row>
    <row r="71" spans="1:7" s="120" customFormat="1" ht="15">
      <c r="A71" s="298" t="s">
        <v>448</v>
      </c>
      <c r="B71" s="298"/>
      <c r="C71" s="298"/>
      <c r="D71" s="298"/>
      <c r="E71" s="298"/>
      <c r="F71" s="298"/>
      <c r="G71" s="298"/>
    </row>
    <row r="72" spans="1:7" s="120" customFormat="1" ht="15">
      <c r="A72" s="298" t="s">
        <v>449</v>
      </c>
      <c r="B72" s="298"/>
      <c r="C72" s="298"/>
      <c r="D72" s="298"/>
      <c r="E72" s="298"/>
      <c r="F72" s="298"/>
      <c r="G72" s="298"/>
    </row>
    <row r="73" spans="1:7" s="120" customFormat="1" ht="15" customHeight="1">
      <c r="A73" s="298" t="s">
        <v>450</v>
      </c>
      <c r="B73" s="298"/>
      <c r="C73" s="298"/>
      <c r="D73" s="298"/>
      <c r="E73" s="298"/>
      <c r="F73" s="298"/>
      <c r="G73" s="298"/>
    </row>
    <row r="74" spans="1:7" ht="16.5" customHeight="1">
      <c r="A74" s="299"/>
      <c r="B74" s="299"/>
      <c r="C74" s="299"/>
      <c r="D74" s="299"/>
      <c r="E74" s="299"/>
      <c r="F74" s="299"/>
      <c r="G74" s="299"/>
    </row>
    <row r="75" spans="1:7" ht="18" customHeight="1">
      <c r="A75" s="299"/>
      <c r="B75" s="299"/>
      <c r="C75" s="299"/>
      <c r="D75" s="299"/>
      <c r="E75" s="299"/>
      <c r="F75" s="299"/>
      <c r="G75" s="299"/>
    </row>
    <row r="950" ht="14.25">
      <c r="C950" t="s">
        <v>245</v>
      </c>
    </row>
    <row r="958" ht="14.25">
      <c r="C958" t="s">
        <v>245</v>
      </c>
    </row>
    <row r="964" ht="14.25">
      <c r="C964" t="s">
        <v>245</v>
      </c>
    </row>
    <row r="975" ht="14.25">
      <c r="C975" t="s">
        <v>245</v>
      </c>
    </row>
    <row r="982" ht="14.25">
      <c r="C982" t="s">
        <v>245</v>
      </c>
    </row>
    <row r="987" ht="14.25">
      <c r="C987" t="s">
        <v>245</v>
      </c>
    </row>
    <row r="996" ht="14.25">
      <c r="C996" t="s">
        <v>245</v>
      </c>
    </row>
    <row r="1003" ht="14.25">
      <c r="C1003" t="s">
        <v>245</v>
      </c>
    </row>
    <row r="1011" ht="14.25">
      <c r="C1011" t="s">
        <v>245</v>
      </c>
    </row>
    <row r="1015" ht="14.25">
      <c r="C1015" t="s">
        <v>245</v>
      </c>
    </row>
    <row r="1026" ht="14.25">
      <c r="C1026" t="s">
        <v>245</v>
      </c>
    </row>
    <row r="1032" ht="14.25">
      <c r="C1032" t="s">
        <v>245</v>
      </c>
    </row>
    <row r="1042" ht="14.25">
      <c r="C1042" t="s">
        <v>245</v>
      </c>
    </row>
    <row r="1047" ht="14.25">
      <c r="C1047" t="s">
        <v>245</v>
      </c>
    </row>
    <row r="1056" ht="14.25">
      <c r="C1056" t="s">
        <v>245</v>
      </c>
    </row>
    <row r="1064" ht="14.25">
      <c r="C1064" t="s">
        <v>245</v>
      </c>
    </row>
    <row r="1070" ht="14.25">
      <c r="C1070" t="s">
        <v>245</v>
      </c>
    </row>
    <row r="1091" ht="14.25">
      <c r="C1091" t="s">
        <v>245</v>
      </c>
    </row>
    <row r="1111" ht="14.25">
      <c r="C1111" t="s">
        <v>245</v>
      </c>
    </row>
    <row r="1115" ht="14.25">
      <c r="C1115" t="s">
        <v>245</v>
      </c>
    </row>
  </sheetData>
  <sheetProtection/>
  <mergeCells count="180"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  <mergeCell ref="HJ13:HP13"/>
    <mergeCell ref="HQ13:HW13"/>
    <mergeCell ref="HX13:ID13"/>
    <mergeCell ref="IE13:IK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ED13:EJ13"/>
    <mergeCell ref="EK13:EQ13"/>
    <mergeCell ref="ER13:EX13"/>
    <mergeCell ref="EY13:FE13"/>
    <mergeCell ref="FF13:FL13"/>
    <mergeCell ref="FM13:FS13"/>
    <mergeCell ref="CN13:CT13"/>
    <mergeCell ref="CU13:DA13"/>
    <mergeCell ref="DB13:DH13"/>
    <mergeCell ref="DI13:DO13"/>
    <mergeCell ref="DP13:DV13"/>
    <mergeCell ref="DW13:EC13"/>
    <mergeCell ref="AX13:BD13"/>
    <mergeCell ref="BE13:BK13"/>
    <mergeCell ref="BL13:BR13"/>
    <mergeCell ref="BS13:BY13"/>
    <mergeCell ref="BZ13:CF13"/>
    <mergeCell ref="CG13:CM13"/>
    <mergeCell ref="H13:N13"/>
    <mergeCell ref="O13:U13"/>
    <mergeCell ref="V13:AB13"/>
    <mergeCell ref="AC13:AI13"/>
    <mergeCell ref="AJ13:AP13"/>
    <mergeCell ref="AQ13:AW13"/>
    <mergeCell ref="HJ12:HP12"/>
    <mergeCell ref="HQ12:HW12"/>
    <mergeCell ref="HX12:ID12"/>
    <mergeCell ref="IE12:IK12"/>
    <mergeCell ref="IL12:IR12"/>
    <mergeCell ref="IS12:IV12"/>
    <mergeCell ref="FT12:FZ12"/>
    <mergeCell ref="GA12:GG12"/>
    <mergeCell ref="GH12:GN12"/>
    <mergeCell ref="GO12:GU12"/>
    <mergeCell ref="GV12:HB12"/>
    <mergeCell ref="HC12:HI12"/>
    <mergeCell ref="ED12:EJ12"/>
    <mergeCell ref="EK12:EQ12"/>
    <mergeCell ref="ER12:EX12"/>
    <mergeCell ref="EY12:FE12"/>
    <mergeCell ref="FF12:FL12"/>
    <mergeCell ref="FM12:FS12"/>
    <mergeCell ref="CN12:CT12"/>
    <mergeCell ref="CU12:DA12"/>
    <mergeCell ref="DB12:DH12"/>
    <mergeCell ref="DI12:DO12"/>
    <mergeCell ref="DP12:DV12"/>
    <mergeCell ref="DW12:EC12"/>
    <mergeCell ref="AX12:BD12"/>
    <mergeCell ref="BE12:BK12"/>
    <mergeCell ref="BL12:BR12"/>
    <mergeCell ref="BS12:BY12"/>
    <mergeCell ref="BZ12:CF12"/>
    <mergeCell ref="CG12:CM12"/>
    <mergeCell ref="H12:N12"/>
    <mergeCell ref="O12:U12"/>
    <mergeCell ref="V12:AB12"/>
    <mergeCell ref="AC12:AI12"/>
    <mergeCell ref="AJ12:AP12"/>
    <mergeCell ref="AQ12:AW12"/>
    <mergeCell ref="HJ11:HP11"/>
    <mergeCell ref="HQ11:HW11"/>
    <mergeCell ref="HX11:ID11"/>
    <mergeCell ref="IE11:IK11"/>
    <mergeCell ref="IL11:IR11"/>
    <mergeCell ref="IS11:IV11"/>
    <mergeCell ref="FT11:FZ11"/>
    <mergeCell ref="GA11:GG11"/>
    <mergeCell ref="GH11:GN11"/>
    <mergeCell ref="GO11:GU11"/>
    <mergeCell ref="GV11:HB11"/>
    <mergeCell ref="HC11:HI11"/>
    <mergeCell ref="ED11:EJ11"/>
    <mergeCell ref="EK11:EQ11"/>
    <mergeCell ref="ER11:EX11"/>
    <mergeCell ref="EY11:FE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AX11:BD11"/>
    <mergeCell ref="BE11:BK11"/>
    <mergeCell ref="BL11:BR11"/>
    <mergeCell ref="BS11:BY11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5:G5"/>
    <mergeCell ref="A6:G6"/>
    <mergeCell ref="A61:G61"/>
    <mergeCell ref="A62:G62"/>
    <mergeCell ref="A60:G60"/>
    <mergeCell ref="A49:G49"/>
    <mergeCell ref="A50:G50"/>
    <mergeCell ref="A51:G51"/>
    <mergeCell ref="A57:G57"/>
    <mergeCell ref="A32:G32"/>
    <mergeCell ref="A22:G22"/>
    <mergeCell ref="A23:G23"/>
    <mergeCell ref="A24:G24"/>
    <mergeCell ref="A25:G25"/>
    <mergeCell ref="A26:G26"/>
    <mergeCell ref="A29:G29"/>
    <mergeCell ref="A38:G38"/>
    <mergeCell ref="A39:G39"/>
    <mergeCell ref="A41:G41"/>
    <mergeCell ref="A42:G42"/>
    <mergeCell ref="A36:G36"/>
    <mergeCell ref="A35:G35"/>
    <mergeCell ref="A64:G64"/>
    <mergeCell ref="A52:G52"/>
    <mergeCell ref="A53:G53"/>
    <mergeCell ref="A54:G54"/>
    <mergeCell ref="A55:G55"/>
    <mergeCell ref="A58:G58"/>
    <mergeCell ref="A59:G59"/>
    <mergeCell ref="A1:E1"/>
    <mergeCell ref="F1:G1"/>
    <mergeCell ref="C2:E2"/>
    <mergeCell ref="F2:G2"/>
    <mergeCell ref="A28:G28"/>
    <mergeCell ref="A27:G27"/>
    <mergeCell ref="A15:G15"/>
    <mergeCell ref="A18:G18"/>
    <mergeCell ref="C3:E3"/>
    <mergeCell ref="F3:G3"/>
    <mergeCell ref="A20:G20"/>
    <mergeCell ref="A21:G21"/>
    <mergeCell ref="A16:G16"/>
    <mergeCell ref="A17:G17"/>
    <mergeCell ref="A19:G19"/>
    <mergeCell ref="A66:G66"/>
    <mergeCell ref="A37:G37"/>
    <mergeCell ref="A43:G43"/>
    <mergeCell ref="A44:G44"/>
    <mergeCell ref="A63:G63"/>
    <mergeCell ref="A13:G13"/>
    <mergeCell ref="A14:G14"/>
    <mergeCell ref="A8:G8"/>
    <mergeCell ref="A9:G9"/>
    <mergeCell ref="A10:G10"/>
    <mergeCell ref="A12:G12"/>
    <mergeCell ref="A11:G11"/>
    <mergeCell ref="A73:G73"/>
    <mergeCell ref="A74:G75"/>
    <mergeCell ref="A67:G67"/>
    <mergeCell ref="A68:G68"/>
    <mergeCell ref="A71:G71"/>
    <mergeCell ref="A72:G72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5"/>
  <sheetViews>
    <sheetView zoomScalePageLayoutView="0" workbookViewId="0" topLeftCell="A322">
      <selection activeCell="B8" sqref="B8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21" customWidth="1"/>
    <col min="7" max="7" width="13.5" style="121" bestFit="1" customWidth="1"/>
    <col min="8" max="8" width="10.3984375" style="121" customWidth="1"/>
    <col min="9" max="9" width="11.19921875" style="121" customWidth="1"/>
  </cols>
  <sheetData>
    <row r="1" ht="16.5" customHeight="1">
      <c r="B1" s="206" t="s">
        <v>381</v>
      </c>
    </row>
    <row r="2" spans="1:4" ht="16.5" customHeight="1">
      <c r="A2" s="122" t="s">
        <v>451</v>
      </c>
      <c r="B2" s="305" t="s">
        <v>452</v>
      </c>
      <c r="C2" s="305"/>
      <c r="D2" s="305"/>
    </row>
    <row r="3" spans="1:4" ht="14.25" customHeight="1">
      <c r="A3" s="123"/>
      <c r="C3" s="124"/>
      <c r="D3" s="124"/>
    </row>
    <row r="4" spans="1:4" ht="16.5" customHeight="1">
      <c r="A4" s="125" t="s">
        <v>453</v>
      </c>
      <c r="B4" s="126" t="s">
        <v>324</v>
      </c>
      <c r="C4" s="133" t="s">
        <v>245</v>
      </c>
      <c r="D4" s="133" t="s">
        <v>455</v>
      </c>
    </row>
    <row r="5" spans="1:4" ht="16.5" customHeight="1">
      <c r="A5" s="128">
        <v>1</v>
      </c>
      <c r="B5" s="128">
        <v>2</v>
      </c>
      <c r="C5" s="128">
        <v>3</v>
      </c>
      <c r="D5" s="128">
        <v>4</v>
      </c>
    </row>
    <row r="6" spans="1:4" ht="16.5" customHeight="1">
      <c r="A6" s="193">
        <v>1</v>
      </c>
      <c r="B6" s="194" t="s">
        <v>456</v>
      </c>
      <c r="C6" s="129"/>
      <c r="D6" s="129"/>
    </row>
    <row r="7" spans="1:4" ht="15" customHeight="1">
      <c r="A7" s="130" t="s">
        <v>380</v>
      </c>
      <c r="B7" s="112" t="s">
        <v>457</v>
      </c>
      <c r="C7" s="101">
        <v>201890961</v>
      </c>
      <c r="D7" s="101">
        <v>72046625</v>
      </c>
    </row>
    <row r="8" spans="1:4" ht="15" customHeight="1">
      <c r="A8" s="130" t="s">
        <v>380</v>
      </c>
      <c r="B8" s="131" t="s">
        <v>458</v>
      </c>
      <c r="C8" s="101">
        <v>34835161828</v>
      </c>
      <c r="D8" s="101">
        <v>5474281805</v>
      </c>
    </row>
    <row r="9" spans="1:4" ht="15" customHeight="1">
      <c r="A9" s="130" t="s">
        <v>380</v>
      </c>
      <c r="B9" s="112" t="s">
        <v>459</v>
      </c>
      <c r="C9" s="101"/>
      <c r="D9" s="101"/>
    </row>
    <row r="10" spans="1:4" ht="16.5" customHeight="1">
      <c r="A10" s="132"/>
      <c r="B10" s="71" t="s">
        <v>460</v>
      </c>
      <c r="C10" s="95">
        <v>35037052789</v>
      </c>
      <c r="D10" s="95">
        <v>5546328430</v>
      </c>
    </row>
    <row r="11" spans="1:4" ht="16.5" customHeight="1">
      <c r="A11" s="195">
        <v>2</v>
      </c>
      <c r="B11" s="196" t="s">
        <v>729</v>
      </c>
      <c r="C11" s="133"/>
      <c r="D11" s="133"/>
    </row>
    <row r="12" spans="1:4" ht="16.5" customHeight="1">
      <c r="A12" s="193">
        <v>3</v>
      </c>
      <c r="B12" s="194" t="s">
        <v>461</v>
      </c>
      <c r="C12" s="127" t="s">
        <v>245</v>
      </c>
      <c r="D12" s="127" t="s">
        <v>455</v>
      </c>
    </row>
    <row r="13" spans="1:4" ht="16.5" customHeight="1">
      <c r="A13" s="130" t="s">
        <v>380</v>
      </c>
      <c r="B13" s="135" t="s">
        <v>462</v>
      </c>
      <c r="C13" s="101"/>
      <c r="D13" s="101"/>
    </row>
    <row r="14" spans="1:4" ht="16.5" customHeight="1">
      <c r="A14" s="130" t="s">
        <v>380</v>
      </c>
      <c r="B14" s="135" t="s">
        <v>463</v>
      </c>
      <c r="C14" s="101"/>
      <c r="D14" s="101"/>
    </row>
    <row r="15" spans="1:4" ht="16.5" customHeight="1">
      <c r="A15" s="130" t="s">
        <v>380</v>
      </c>
      <c r="B15" s="135" t="s">
        <v>464</v>
      </c>
      <c r="C15" s="101"/>
      <c r="D15" s="101"/>
    </row>
    <row r="16" spans="1:4" ht="16.5" customHeight="1">
      <c r="A16" s="130" t="s">
        <v>380</v>
      </c>
      <c r="B16" s="135" t="s">
        <v>465</v>
      </c>
      <c r="C16" s="101">
        <v>2754453644</v>
      </c>
      <c r="D16" s="101">
        <v>3686292136</v>
      </c>
    </row>
    <row r="17" spans="1:4" ht="16.5" customHeight="1">
      <c r="A17" s="132"/>
      <c r="B17" s="71" t="s">
        <v>460</v>
      </c>
      <c r="C17" s="95">
        <v>2754453644</v>
      </c>
      <c r="D17" s="95">
        <v>3686292136</v>
      </c>
    </row>
    <row r="18" spans="1:4" ht="16.5" customHeight="1">
      <c r="A18" s="193">
        <v>4</v>
      </c>
      <c r="B18" s="194" t="s">
        <v>344</v>
      </c>
      <c r="C18" s="127" t="s">
        <v>245</v>
      </c>
      <c r="D18" s="127" t="s">
        <v>455</v>
      </c>
    </row>
    <row r="19" spans="1:4" ht="16.5" customHeight="1">
      <c r="A19" s="130" t="s">
        <v>380</v>
      </c>
      <c r="B19" s="135" t="s">
        <v>466</v>
      </c>
      <c r="C19" s="101"/>
      <c r="D19" s="101"/>
    </row>
    <row r="20" spans="1:4" ht="16.5" customHeight="1">
      <c r="A20" s="130" t="s">
        <v>380</v>
      </c>
      <c r="B20" s="135" t="s">
        <v>467</v>
      </c>
      <c r="C20" s="101">
        <v>2682912606</v>
      </c>
      <c r="D20" s="101">
        <v>1592109808</v>
      </c>
    </row>
    <row r="21" spans="1:4" ht="16.5" customHeight="1">
      <c r="A21" s="130" t="s">
        <v>380</v>
      </c>
      <c r="B21" s="135" t="s">
        <v>468</v>
      </c>
      <c r="C21" s="101"/>
      <c r="D21" s="101"/>
    </row>
    <row r="22" spans="1:4" ht="16.5" customHeight="1">
      <c r="A22" s="130" t="s">
        <v>380</v>
      </c>
      <c r="B22" s="135" t="s">
        <v>469</v>
      </c>
      <c r="C22" s="101">
        <v>5858854883</v>
      </c>
      <c r="D22" s="101">
        <v>7453474534</v>
      </c>
    </row>
    <row r="23" spans="1:4" ht="16.5" customHeight="1">
      <c r="A23" s="130" t="s">
        <v>380</v>
      </c>
      <c r="B23" s="135" t="s">
        <v>470</v>
      </c>
      <c r="C23" s="101"/>
      <c r="D23" s="101"/>
    </row>
    <row r="24" spans="1:4" ht="16.5" customHeight="1">
      <c r="A24" s="130" t="s">
        <v>380</v>
      </c>
      <c r="B24" s="135" t="s">
        <v>471</v>
      </c>
      <c r="C24" s="101">
        <v>1907646461</v>
      </c>
      <c r="D24" s="101">
        <v>2534226838</v>
      </c>
    </row>
    <row r="25" spans="1:4" ht="16.5" customHeight="1">
      <c r="A25" s="130" t="s">
        <v>380</v>
      </c>
      <c r="B25" s="135" t="s">
        <v>472</v>
      </c>
      <c r="C25" s="101"/>
      <c r="D25" s="101"/>
    </row>
    <row r="26" spans="1:4" ht="16.5" customHeight="1">
      <c r="A26" s="130" t="s">
        <v>380</v>
      </c>
      <c r="B26" s="135" t="s">
        <v>473</v>
      </c>
      <c r="C26" s="101"/>
      <c r="D26" s="101"/>
    </row>
    <row r="27" spans="1:4" ht="16.5" customHeight="1">
      <c r="A27" s="130" t="s">
        <v>380</v>
      </c>
      <c r="B27" s="135" t="s">
        <v>474</v>
      </c>
      <c r="C27" s="101"/>
      <c r="D27" s="101"/>
    </row>
    <row r="28" spans="1:4" ht="16.5" customHeight="1">
      <c r="A28" s="132"/>
      <c r="B28" s="71" t="s">
        <v>475</v>
      </c>
      <c r="C28" s="95">
        <v>10449413950</v>
      </c>
      <c r="D28" s="95">
        <v>11579811180</v>
      </c>
    </row>
    <row r="29" spans="1:4" ht="16.5" customHeight="1">
      <c r="A29" s="188">
        <v>5</v>
      </c>
      <c r="B29" s="164" t="s">
        <v>476</v>
      </c>
      <c r="C29" s="127" t="s">
        <v>245</v>
      </c>
      <c r="D29" s="127" t="s">
        <v>455</v>
      </c>
    </row>
    <row r="30" spans="1:4" ht="16.5" customHeight="1">
      <c r="A30" s="130" t="s">
        <v>380</v>
      </c>
      <c r="B30" s="136" t="s">
        <v>477</v>
      </c>
      <c r="C30" s="101">
        <v>273209062</v>
      </c>
      <c r="D30" s="101">
        <v>106531723</v>
      </c>
    </row>
    <row r="31" spans="1:4" ht="16.5" customHeight="1">
      <c r="A31" s="137" t="s">
        <v>380</v>
      </c>
      <c r="B31" s="138" t="s">
        <v>478</v>
      </c>
      <c r="C31" s="139"/>
      <c r="D31" s="101"/>
    </row>
    <row r="32" spans="1:4" ht="16.5" customHeight="1">
      <c r="A32" s="137" t="s">
        <v>380</v>
      </c>
      <c r="B32" s="138" t="s">
        <v>479</v>
      </c>
      <c r="C32" s="139"/>
      <c r="D32" s="101"/>
    </row>
    <row r="33" spans="1:4" ht="16.5" customHeight="1">
      <c r="A33" s="137" t="s">
        <v>380</v>
      </c>
      <c r="B33" s="138" t="s">
        <v>480</v>
      </c>
      <c r="C33" s="139">
        <v>1064389606</v>
      </c>
      <c r="D33" s="101">
        <v>800480323</v>
      </c>
    </row>
    <row r="34" spans="1:4" ht="16.5" customHeight="1">
      <c r="A34" s="137"/>
      <c r="B34" s="138" t="s">
        <v>481</v>
      </c>
      <c r="C34" s="139"/>
      <c r="D34" s="101"/>
    </row>
    <row r="35" spans="1:4" ht="16.5" customHeight="1">
      <c r="A35" s="137" t="s">
        <v>380</v>
      </c>
      <c r="B35" s="138" t="s">
        <v>482</v>
      </c>
      <c r="C35" s="139"/>
      <c r="D35" s="101"/>
    </row>
    <row r="36" spans="1:4" ht="16.5" customHeight="1">
      <c r="A36" s="132"/>
      <c r="B36" s="140" t="s">
        <v>483</v>
      </c>
      <c r="C36" s="95">
        <v>1337598668</v>
      </c>
      <c r="D36" s="95">
        <v>907012046</v>
      </c>
    </row>
    <row r="37" spans="1:4" ht="16.5" customHeight="1">
      <c r="A37" s="188">
        <v>6</v>
      </c>
      <c r="B37" s="164" t="s">
        <v>484</v>
      </c>
      <c r="C37" s="127" t="s">
        <v>245</v>
      </c>
      <c r="D37" s="127" t="s">
        <v>455</v>
      </c>
    </row>
    <row r="38" spans="1:4" ht="16.5" customHeight="1">
      <c r="A38" s="130" t="s">
        <v>380</v>
      </c>
      <c r="B38" s="136" t="s">
        <v>485</v>
      </c>
      <c r="C38" s="101"/>
      <c r="D38" s="101"/>
    </row>
    <row r="39" spans="1:4" ht="16.5" customHeight="1">
      <c r="A39" s="130"/>
      <c r="B39" s="141" t="s">
        <v>486</v>
      </c>
      <c r="C39" s="98"/>
      <c r="D39" s="101"/>
    </row>
    <row r="40" spans="1:4" ht="16.5" customHeight="1">
      <c r="A40" s="130" t="s">
        <v>380</v>
      </c>
      <c r="B40" s="136" t="s">
        <v>487</v>
      </c>
      <c r="C40" s="101"/>
      <c r="D40" s="101"/>
    </row>
    <row r="41" spans="1:4" ht="16.5" customHeight="1">
      <c r="A41" s="132"/>
      <c r="B41" s="140" t="s">
        <v>483</v>
      </c>
      <c r="C41" s="98">
        <v>0</v>
      </c>
      <c r="D41" s="98">
        <v>0</v>
      </c>
    </row>
    <row r="42" spans="1:4" ht="16.5" customHeight="1">
      <c r="A42" s="193">
        <v>7</v>
      </c>
      <c r="B42" s="194" t="s">
        <v>488</v>
      </c>
      <c r="C42" s="127" t="s">
        <v>245</v>
      </c>
      <c r="D42" s="127" t="s">
        <v>455</v>
      </c>
    </row>
    <row r="43" spans="1:4" ht="16.5" customHeight="1">
      <c r="A43" s="130" t="s">
        <v>380</v>
      </c>
      <c r="B43" s="136" t="s">
        <v>489</v>
      </c>
      <c r="C43" s="101"/>
      <c r="D43" s="101"/>
    </row>
    <row r="44" spans="1:4" ht="16.5" customHeight="1">
      <c r="A44" s="130" t="s">
        <v>380</v>
      </c>
      <c r="B44" s="136" t="s">
        <v>490</v>
      </c>
      <c r="C44" s="101"/>
      <c r="D44" s="101"/>
    </row>
    <row r="45" spans="1:4" ht="16.5" customHeight="1">
      <c r="A45" s="130" t="s">
        <v>380</v>
      </c>
      <c r="B45" s="136" t="s">
        <v>491</v>
      </c>
      <c r="C45" s="101"/>
      <c r="D45" s="101"/>
    </row>
    <row r="46" spans="1:4" ht="16.5" customHeight="1">
      <c r="A46" s="130" t="s">
        <v>380</v>
      </c>
      <c r="B46" s="136" t="s">
        <v>488</v>
      </c>
      <c r="C46" s="101">
        <v>173883827</v>
      </c>
      <c r="D46" s="101">
        <v>42701000</v>
      </c>
    </row>
    <row r="47" spans="1:4" ht="16.5" customHeight="1">
      <c r="A47" s="130" t="s">
        <v>380</v>
      </c>
      <c r="B47" s="136" t="s">
        <v>492</v>
      </c>
      <c r="C47" s="139">
        <v>-173883827</v>
      </c>
      <c r="D47" s="101">
        <v>-42701000</v>
      </c>
    </row>
    <row r="48" spans="1:4" ht="16.5" customHeight="1">
      <c r="A48" s="132"/>
      <c r="B48" s="142" t="s">
        <v>483</v>
      </c>
      <c r="C48" s="95">
        <v>0</v>
      </c>
      <c r="D48" s="95">
        <v>0</v>
      </c>
    </row>
    <row r="49" spans="1:4" ht="16.5" customHeight="1">
      <c r="A49" s="195">
        <v>8</v>
      </c>
      <c r="B49" s="197" t="s">
        <v>493</v>
      </c>
      <c r="C49" s="144"/>
      <c r="D49" s="144"/>
    </row>
    <row r="50" spans="1:4" ht="16.5" customHeight="1">
      <c r="A50" s="195">
        <v>9</v>
      </c>
      <c r="B50" s="197" t="s">
        <v>494</v>
      </c>
      <c r="C50" s="144"/>
      <c r="D50" s="144"/>
    </row>
    <row r="51" spans="1:4" ht="16.5" customHeight="1">
      <c r="A51" s="195">
        <v>10</v>
      </c>
      <c r="B51" s="197" t="s">
        <v>495</v>
      </c>
      <c r="C51" s="144"/>
      <c r="D51" s="144"/>
    </row>
    <row r="52" spans="1:4" ht="16.5" customHeight="1">
      <c r="A52" s="195">
        <v>11</v>
      </c>
      <c r="B52" s="197" t="s">
        <v>496</v>
      </c>
      <c r="C52" s="133" t="s">
        <v>245</v>
      </c>
      <c r="D52" s="133" t="s">
        <v>455</v>
      </c>
    </row>
    <row r="53" spans="1:4" ht="16.5" customHeight="1">
      <c r="A53" s="146" t="s">
        <v>380</v>
      </c>
      <c r="B53" s="147" t="s">
        <v>497</v>
      </c>
      <c r="C53" s="129">
        <v>1123956537</v>
      </c>
      <c r="D53" s="129">
        <v>1147239190</v>
      </c>
    </row>
    <row r="54" spans="1:4" ht="16.5" customHeight="1">
      <c r="A54" s="130"/>
      <c r="B54" s="148" t="s">
        <v>498</v>
      </c>
      <c r="C54" s="98"/>
      <c r="D54" s="98"/>
    </row>
    <row r="55" spans="1:4" ht="16.5" customHeight="1">
      <c r="A55" s="130"/>
      <c r="B55" s="148" t="s">
        <v>499</v>
      </c>
      <c r="C55" s="98"/>
      <c r="D55" s="98"/>
    </row>
    <row r="56" spans="1:4" ht="16.5" customHeight="1">
      <c r="A56" s="130"/>
      <c r="B56" s="148" t="s">
        <v>499</v>
      </c>
      <c r="C56" s="98"/>
      <c r="D56" s="98"/>
    </row>
    <row r="57" spans="1:4" ht="16.5" customHeight="1">
      <c r="A57" s="71">
        <v>12</v>
      </c>
      <c r="B57" s="198" t="s">
        <v>500</v>
      </c>
      <c r="C57" s="98"/>
      <c r="D57" s="98"/>
    </row>
    <row r="58" spans="1:4" ht="16.5" customHeight="1">
      <c r="A58" s="195">
        <v>13</v>
      </c>
      <c r="B58" s="197" t="s">
        <v>501</v>
      </c>
      <c r="C58" s="133"/>
      <c r="D58" s="133"/>
    </row>
    <row r="59" spans="1:4" ht="16.5" customHeight="1">
      <c r="A59" s="193">
        <v>14</v>
      </c>
      <c r="B59" s="199" t="s">
        <v>364</v>
      </c>
      <c r="C59" s="127" t="s">
        <v>245</v>
      </c>
      <c r="D59" s="127" t="s">
        <v>455</v>
      </c>
    </row>
    <row r="60" spans="1:4" ht="16.5" customHeight="1">
      <c r="A60" s="150" t="s">
        <v>380</v>
      </c>
      <c r="B60" s="148" t="s">
        <v>502</v>
      </c>
      <c r="C60" s="98"/>
      <c r="D60" s="98"/>
    </row>
    <row r="61" spans="1:4" ht="16.5" customHeight="1">
      <c r="A61" s="150" t="s">
        <v>380</v>
      </c>
      <c r="B61" s="148" t="s">
        <v>503</v>
      </c>
      <c r="C61" s="98"/>
      <c r="D61" s="98"/>
    </row>
    <row r="62" spans="1:4" ht="16.5" customHeight="1">
      <c r="A62" s="150" t="s">
        <v>380</v>
      </c>
      <c r="B62" s="148" t="s">
        <v>504</v>
      </c>
      <c r="C62" s="98"/>
      <c r="D62" s="98"/>
    </row>
    <row r="63" spans="1:4" ht="16.5" customHeight="1">
      <c r="A63" s="150" t="s">
        <v>380</v>
      </c>
      <c r="B63" s="148" t="s">
        <v>505</v>
      </c>
      <c r="C63" s="98"/>
      <c r="D63" s="98"/>
    </row>
    <row r="64" spans="1:4" ht="16.5" customHeight="1">
      <c r="A64" s="150"/>
      <c r="B64" s="148" t="s">
        <v>506</v>
      </c>
      <c r="C64" s="98"/>
      <c r="D64" s="98"/>
    </row>
    <row r="65" spans="1:4" ht="16.5" customHeight="1">
      <c r="A65" s="151" t="s">
        <v>380</v>
      </c>
      <c r="B65" s="148" t="s">
        <v>364</v>
      </c>
      <c r="C65" s="101">
        <v>7972531029</v>
      </c>
      <c r="D65" s="101">
        <v>8581465105</v>
      </c>
    </row>
    <row r="66" spans="1:4" ht="16.5" customHeight="1">
      <c r="A66" s="152"/>
      <c r="B66" s="153" t="s">
        <v>483</v>
      </c>
      <c r="C66" s="98">
        <v>7972531029</v>
      </c>
      <c r="D66" s="98">
        <v>8581465105</v>
      </c>
    </row>
    <row r="67" spans="1:4" ht="16.5" customHeight="1">
      <c r="A67" s="193">
        <v>15</v>
      </c>
      <c r="B67" s="164" t="s">
        <v>507</v>
      </c>
      <c r="C67" s="127" t="s">
        <v>245</v>
      </c>
      <c r="D67" s="127" t="s">
        <v>455</v>
      </c>
    </row>
    <row r="68" spans="1:4" ht="16.5" customHeight="1">
      <c r="A68" s="130" t="s">
        <v>380</v>
      </c>
      <c r="B68" s="112" t="s">
        <v>508</v>
      </c>
      <c r="C68" s="101">
        <v>8300000000</v>
      </c>
      <c r="D68" s="101">
        <v>3000000000</v>
      </c>
    </row>
    <row r="69" spans="1:4" ht="16.5" customHeight="1">
      <c r="A69" s="130" t="s">
        <v>380</v>
      </c>
      <c r="B69" s="112" t="s">
        <v>509</v>
      </c>
      <c r="C69" s="101"/>
      <c r="D69" s="101"/>
    </row>
    <row r="70" spans="1:4" ht="16.5" customHeight="1">
      <c r="A70" s="132" t="s">
        <v>380</v>
      </c>
      <c r="B70" s="140" t="s">
        <v>483</v>
      </c>
      <c r="C70" s="98">
        <v>8300000000</v>
      </c>
      <c r="D70" s="98">
        <v>3000000000</v>
      </c>
    </row>
    <row r="71" spans="1:4" ht="16.5" customHeight="1">
      <c r="A71" s="193">
        <v>16</v>
      </c>
      <c r="B71" s="194" t="s">
        <v>510</v>
      </c>
      <c r="C71" s="127" t="s">
        <v>245</v>
      </c>
      <c r="D71" s="127" t="s">
        <v>455</v>
      </c>
    </row>
    <row r="72" spans="1:4" ht="16.5" customHeight="1">
      <c r="A72" s="130" t="s">
        <v>380</v>
      </c>
      <c r="B72" s="112" t="s">
        <v>511</v>
      </c>
      <c r="C72" s="101">
        <v>147645194</v>
      </c>
      <c r="D72" s="101">
        <v>644931023</v>
      </c>
    </row>
    <row r="73" spans="1:4" ht="16.5" customHeight="1">
      <c r="A73" s="130" t="s">
        <v>380</v>
      </c>
      <c r="B73" s="112" t="s">
        <v>512</v>
      </c>
      <c r="C73" s="101"/>
      <c r="D73" s="101"/>
    </row>
    <row r="74" spans="1:4" ht="16.5" customHeight="1">
      <c r="A74" s="130" t="s">
        <v>380</v>
      </c>
      <c r="B74" s="112" t="s">
        <v>513</v>
      </c>
      <c r="C74" s="101"/>
      <c r="D74" s="101"/>
    </row>
    <row r="75" spans="1:4" ht="16.5" customHeight="1">
      <c r="A75" s="130" t="s">
        <v>380</v>
      </c>
      <c r="B75" s="112" t="s">
        <v>514</v>
      </c>
      <c r="C75" s="101"/>
      <c r="D75" s="101"/>
    </row>
    <row r="76" spans="1:4" ht="16.5" customHeight="1">
      <c r="A76" s="130" t="s">
        <v>380</v>
      </c>
      <c r="B76" s="154" t="s">
        <v>515</v>
      </c>
      <c r="C76" s="101">
        <v>5916474</v>
      </c>
      <c r="D76" s="101">
        <v>54261033</v>
      </c>
    </row>
    <row r="77" spans="1:4" ht="16.5" customHeight="1">
      <c r="A77" s="130" t="s">
        <v>380</v>
      </c>
      <c r="B77" s="154" t="s">
        <v>516</v>
      </c>
      <c r="C77" s="155"/>
      <c r="D77" s="101"/>
    </row>
    <row r="78" spans="1:4" ht="16.5" customHeight="1">
      <c r="A78" s="130" t="s">
        <v>380</v>
      </c>
      <c r="B78" s="154" t="s">
        <v>517</v>
      </c>
      <c r="C78" s="101">
        <v>0</v>
      </c>
      <c r="D78" s="101">
        <v>0</v>
      </c>
    </row>
    <row r="79" spans="1:4" ht="16.5" customHeight="1">
      <c r="A79" s="130" t="s">
        <v>380</v>
      </c>
      <c r="B79" s="154" t="s">
        <v>482</v>
      </c>
      <c r="C79" s="155"/>
      <c r="D79" s="101"/>
    </row>
    <row r="80" spans="1:4" ht="16.5" customHeight="1">
      <c r="A80" s="130" t="s">
        <v>380</v>
      </c>
      <c r="B80" s="154" t="s">
        <v>518</v>
      </c>
      <c r="C80" s="155"/>
      <c r="D80" s="101"/>
    </row>
    <row r="81" spans="1:4" ht="16.5" customHeight="1">
      <c r="A81" s="132"/>
      <c r="B81" s="140" t="s">
        <v>483</v>
      </c>
      <c r="C81" s="129">
        <v>153561668</v>
      </c>
      <c r="D81" s="129">
        <v>699192056</v>
      </c>
    </row>
    <row r="82" spans="1:4" ht="16.5" customHeight="1">
      <c r="A82" s="193">
        <v>17</v>
      </c>
      <c r="B82" s="194" t="s">
        <v>519</v>
      </c>
      <c r="C82" s="127" t="s">
        <v>245</v>
      </c>
      <c r="D82" s="127" t="s">
        <v>455</v>
      </c>
    </row>
    <row r="83" spans="1:4" ht="16.5" customHeight="1">
      <c r="A83" s="130" t="s">
        <v>380</v>
      </c>
      <c r="B83" s="112" t="s">
        <v>520</v>
      </c>
      <c r="C83" s="156"/>
      <c r="D83" s="101"/>
    </row>
    <row r="84" spans="1:4" ht="16.5" customHeight="1">
      <c r="A84" s="130" t="s">
        <v>380</v>
      </c>
      <c r="B84" s="112" t="s">
        <v>521</v>
      </c>
      <c r="C84" s="156"/>
      <c r="D84" s="101"/>
    </row>
    <row r="85" spans="1:4" ht="16.5" customHeight="1">
      <c r="A85" s="130" t="s">
        <v>380</v>
      </c>
      <c r="B85" s="112" t="s">
        <v>522</v>
      </c>
      <c r="C85" s="101"/>
      <c r="D85" s="101"/>
    </row>
    <row r="86" spans="1:4" ht="16.5" customHeight="1">
      <c r="A86" s="137"/>
      <c r="B86" s="112" t="s">
        <v>523</v>
      </c>
      <c r="C86" s="139">
        <v>0</v>
      </c>
      <c r="D86" s="101">
        <v>182444282</v>
      </c>
    </row>
    <row r="87" spans="1:4" ht="16.5" customHeight="1">
      <c r="A87" s="132"/>
      <c r="B87" s="71" t="s">
        <v>460</v>
      </c>
      <c r="C87" s="95">
        <v>0</v>
      </c>
      <c r="D87" s="95">
        <v>182444282</v>
      </c>
    </row>
    <row r="88" spans="1:4" ht="16.5" customHeight="1">
      <c r="A88" s="193">
        <v>18</v>
      </c>
      <c r="B88" s="194" t="s">
        <v>524</v>
      </c>
      <c r="C88" s="127" t="s">
        <v>245</v>
      </c>
      <c r="D88" s="127" t="s">
        <v>455</v>
      </c>
    </row>
    <row r="89" spans="1:4" ht="16.5" customHeight="1">
      <c r="A89" s="130" t="s">
        <v>380</v>
      </c>
      <c r="B89" s="112" t="s">
        <v>525</v>
      </c>
      <c r="C89" s="101"/>
      <c r="D89" s="101"/>
    </row>
    <row r="90" spans="1:4" ht="16.5" customHeight="1">
      <c r="A90" s="130" t="s">
        <v>380</v>
      </c>
      <c r="B90" s="112" t="s">
        <v>526</v>
      </c>
      <c r="C90" s="101">
        <v>309280672</v>
      </c>
      <c r="D90" s="101">
        <v>665820587</v>
      </c>
    </row>
    <row r="91" spans="1:4" ht="16.5" customHeight="1">
      <c r="A91" s="130" t="s">
        <v>380</v>
      </c>
      <c r="B91" s="112" t="s">
        <v>527</v>
      </c>
      <c r="C91" s="101"/>
      <c r="D91" s="101"/>
    </row>
    <row r="92" spans="1:4" ht="16.5" customHeight="1">
      <c r="A92" s="130" t="s">
        <v>380</v>
      </c>
      <c r="B92" s="112" t="s">
        <v>528</v>
      </c>
      <c r="C92" s="101">
        <v>6064003</v>
      </c>
      <c r="D92" s="101">
        <v>2765962</v>
      </c>
    </row>
    <row r="93" spans="1:4" ht="16.5" customHeight="1">
      <c r="A93" s="157" t="s">
        <v>380</v>
      </c>
      <c r="B93" s="112" t="s">
        <v>529</v>
      </c>
      <c r="C93" s="101">
        <v>8637001</v>
      </c>
      <c r="D93" s="101">
        <v>6345596</v>
      </c>
    </row>
    <row r="94" spans="1:4" ht="16.5" customHeight="1">
      <c r="A94" s="130" t="s">
        <v>380</v>
      </c>
      <c r="B94" s="158" t="s">
        <v>530</v>
      </c>
      <c r="C94" s="139"/>
      <c r="D94" s="101"/>
    </row>
    <row r="95" spans="1:4" ht="16.5" customHeight="1">
      <c r="A95" s="130" t="s">
        <v>380</v>
      </c>
      <c r="B95" s="158" t="s">
        <v>531</v>
      </c>
      <c r="C95" s="139"/>
      <c r="D95" s="101"/>
    </row>
    <row r="96" spans="1:4" ht="16.5" customHeight="1">
      <c r="A96" s="130" t="s">
        <v>380</v>
      </c>
      <c r="B96" s="158" t="s">
        <v>524</v>
      </c>
      <c r="C96" s="139">
        <v>642621067</v>
      </c>
      <c r="D96" s="101">
        <v>411749054</v>
      </c>
    </row>
    <row r="97" spans="1:4" ht="16.5" customHeight="1">
      <c r="A97" s="132"/>
      <c r="B97" s="71" t="s">
        <v>460</v>
      </c>
      <c r="C97" s="95">
        <v>966602743</v>
      </c>
      <c r="D97" s="95">
        <v>1086681199</v>
      </c>
    </row>
    <row r="98" spans="1:4" ht="16.5" customHeight="1">
      <c r="A98" s="188">
        <v>19</v>
      </c>
      <c r="B98" s="189" t="s">
        <v>532</v>
      </c>
      <c r="C98" s="127" t="s">
        <v>245</v>
      </c>
      <c r="D98" s="127" t="s">
        <v>455</v>
      </c>
    </row>
    <row r="99" spans="1:4" ht="16.5" customHeight="1">
      <c r="A99" s="130"/>
      <c r="B99" s="112" t="s">
        <v>533</v>
      </c>
      <c r="C99" s="98"/>
      <c r="D99" s="98"/>
    </row>
    <row r="100" spans="1:4" ht="16.5" customHeight="1">
      <c r="A100" s="130"/>
      <c r="B100" s="160" t="s">
        <v>534</v>
      </c>
      <c r="C100" s="98"/>
      <c r="D100" s="98"/>
    </row>
    <row r="101" spans="1:4" ht="16.5" customHeight="1">
      <c r="A101" s="130"/>
      <c r="B101" s="112" t="s">
        <v>535</v>
      </c>
      <c r="C101" s="98"/>
      <c r="D101" s="98"/>
    </row>
    <row r="102" spans="1:4" ht="16.5" customHeight="1">
      <c r="A102" s="132"/>
      <c r="B102" s="149" t="s">
        <v>460</v>
      </c>
      <c r="C102" s="95">
        <v>0</v>
      </c>
      <c r="D102" s="95">
        <v>0</v>
      </c>
    </row>
    <row r="103" spans="1:4" ht="16.5" customHeight="1">
      <c r="A103" s="188">
        <v>20</v>
      </c>
      <c r="B103" s="159" t="s">
        <v>536</v>
      </c>
      <c r="C103" s="127" t="s">
        <v>245</v>
      </c>
      <c r="D103" s="127" t="s">
        <v>455</v>
      </c>
    </row>
    <row r="104" spans="1:4" ht="16.5" customHeight="1">
      <c r="A104" s="150" t="s">
        <v>537</v>
      </c>
      <c r="B104" s="112" t="s">
        <v>538</v>
      </c>
      <c r="C104" s="98">
        <v>0</v>
      </c>
      <c r="D104" s="98">
        <v>0</v>
      </c>
    </row>
    <row r="105" spans="1:4" ht="16.5" customHeight="1">
      <c r="A105" s="130" t="s">
        <v>380</v>
      </c>
      <c r="B105" s="112" t="s">
        <v>539</v>
      </c>
      <c r="C105" s="101">
        <v>0</v>
      </c>
      <c r="D105" s="101">
        <v>0</v>
      </c>
    </row>
    <row r="106" spans="1:4" ht="16.5" customHeight="1">
      <c r="A106" s="130" t="s">
        <v>380</v>
      </c>
      <c r="B106" s="112" t="s">
        <v>540</v>
      </c>
      <c r="C106" s="98"/>
      <c r="D106" s="98"/>
    </row>
    <row r="107" spans="1:4" ht="16.5" customHeight="1">
      <c r="A107" s="130" t="s">
        <v>380</v>
      </c>
      <c r="B107" s="112" t="s">
        <v>541</v>
      </c>
      <c r="C107" s="98"/>
      <c r="D107" s="98"/>
    </row>
    <row r="108" spans="1:4" ht="16.5" customHeight="1">
      <c r="A108" s="150" t="s">
        <v>542</v>
      </c>
      <c r="B108" s="112" t="s">
        <v>543</v>
      </c>
      <c r="C108" s="98"/>
      <c r="D108" s="98"/>
    </row>
    <row r="109" spans="1:4" ht="16.5" customHeight="1">
      <c r="A109" s="130" t="s">
        <v>380</v>
      </c>
      <c r="B109" s="112" t="s">
        <v>544</v>
      </c>
      <c r="C109" s="98"/>
      <c r="D109" s="98"/>
    </row>
    <row r="110" spans="1:4" ht="16.5" customHeight="1">
      <c r="A110" s="130" t="s">
        <v>380</v>
      </c>
      <c r="B110" s="112" t="s">
        <v>545</v>
      </c>
      <c r="C110" s="98"/>
      <c r="D110" s="98"/>
    </row>
    <row r="111" spans="1:4" ht="16.5" customHeight="1">
      <c r="A111" s="132"/>
      <c r="B111" s="149" t="s">
        <v>460</v>
      </c>
      <c r="C111" s="95">
        <v>0</v>
      </c>
      <c r="D111" s="95">
        <v>0</v>
      </c>
    </row>
    <row r="112" spans="1:4" ht="16.5" customHeight="1">
      <c r="A112" s="188">
        <v>21</v>
      </c>
      <c r="B112" s="164" t="s">
        <v>546</v>
      </c>
      <c r="C112" s="127" t="s">
        <v>245</v>
      </c>
      <c r="D112" s="127" t="s">
        <v>455</v>
      </c>
    </row>
    <row r="113" spans="1:4" ht="16.5" customHeight="1">
      <c r="A113" s="150" t="s">
        <v>537</v>
      </c>
      <c r="B113" s="135" t="s">
        <v>547</v>
      </c>
      <c r="C113" s="98"/>
      <c r="D113" s="98"/>
    </row>
    <row r="114" spans="1:4" ht="16.5" customHeight="1">
      <c r="A114" s="130" t="s">
        <v>380</v>
      </c>
      <c r="B114" s="135" t="s">
        <v>548</v>
      </c>
      <c r="C114" s="101"/>
      <c r="D114" s="101"/>
    </row>
    <row r="115" spans="1:4" ht="16.5" customHeight="1">
      <c r="A115" s="130"/>
      <c r="B115" s="112" t="s">
        <v>549</v>
      </c>
      <c r="C115" s="101"/>
      <c r="D115" s="101"/>
    </row>
    <row r="116" spans="1:4" ht="16.5" customHeight="1">
      <c r="A116" s="130" t="s">
        <v>380</v>
      </c>
      <c r="B116" s="112" t="s">
        <v>550</v>
      </c>
      <c r="C116" s="101"/>
      <c r="D116" s="101"/>
    </row>
    <row r="117" spans="1:4" ht="16.5" customHeight="1">
      <c r="A117" s="130" t="s">
        <v>380</v>
      </c>
      <c r="B117" s="112" t="s">
        <v>551</v>
      </c>
      <c r="C117" s="101"/>
      <c r="D117" s="101"/>
    </row>
    <row r="118" spans="1:4" ht="16.5" customHeight="1">
      <c r="A118" s="130" t="s">
        <v>380</v>
      </c>
      <c r="B118" s="112" t="s">
        <v>552</v>
      </c>
      <c r="C118" s="98"/>
      <c r="D118" s="98"/>
    </row>
    <row r="119" spans="1:4" ht="16.5" customHeight="1">
      <c r="A119" s="132"/>
      <c r="B119" s="161" t="s">
        <v>553</v>
      </c>
      <c r="C119" s="162"/>
      <c r="D119" s="162"/>
    </row>
    <row r="120" spans="1:4" ht="16.5" customHeight="1">
      <c r="A120" s="163"/>
      <c r="B120" s="164"/>
      <c r="C120" s="127" t="s">
        <v>245</v>
      </c>
      <c r="D120" s="127" t="s">
        <v>455</v>
      </c>
    </row>
    <row r="121" spans="1:4" ht="16.5" customHeight="1">
      <c r="A121" s="150" t="s">
        <v>542</v>
      </c>
      <c r="B121" s="135" t="s">
        <v>554</v>
      </c>
      <c r="C121" s="101"/>
      <c r="D121" s="101"/>
    </row>
    <row r="122" spans="1:4" ht="16.5" customHeight="1">
      <c r="A122" s="130" t="s">
        <v>380</v>
      </c>
      <c r="B122" s="112" t="s">
        <v>555</v>
      </c>
      <c r="C122" s="101"/>
      <c r="D122" s="101"/>
    </row>
    <row r="123" spans="1:4" ht="16.5" customHeight="1">
      <c r="A123" s="150"/>
      <c r="B123" s="112" t="s">
        <v>556</v>
      </c>
      <c r="C123" s="101"/>
      <c r="D123" s="101"/>
    </row>
    <row r="124" spans="1:4" ht="16.5" customHeight="1">
      <c r="A124" s="130" t="s">
        <v>380</v>
      </c>
      <c r="B124" s="112" t="s">
        <v>557</v>
      </c>
      <c r="C124" s="101"/>
      <c r="D124" s="101"/>
    </row>
    <row r="125" spans="1:4" ht="16.5" customHeight="1">
      <c r="A125" s="130" t="s">
        <v>380</v>
      </c>
      <c r="B125" s="100" t="s">
        <v>558</v>
      </c>
      <c r="C125" s="162"/>
      <c r="D125" s="162"/>
    </row>
    <row r="126" spans="1:4" ht="16.5" customHeight="1">
      <c r="A126" s="188">
        <v>22</v>
      </c>
      <c r="B126" s="164" t="s">
        <v>559</v>
      </c>
      <c r="C126" s="127" t="s">
        <v>245</v>
      </c>
      <c r="D126" s="127" t="s">
        <v>455</v>
      </c>
    </row>
    <row r="127" spans="1:4" ht="16.5" customHeight="1">
      <c r="A127" s="65" t="s">
        <v>537</v>
      </c>
      <c r="B127" s="165" t="s">
        <v>560</v>
      </c>
      <c r="C127" s="101"/>
      <c r="D127" s="101"/>
    </row>
    <row r="128" spans="1:4" ht="16.5" customHeight="1">
      <c r="A128" s="65" t="s">
        <v>542</v>
      </c>
      <c r="B128" s="112" t="s">
        <v>561</v>
      </c>
      <c r="C128" s="101"/>
      <c r="D128" s="101"/>
    </row>
    <row r="129" spans="1:4" ht="16.5" customHeight="1">
      <c r="A129" s="137" t="s">
        <v>380</v>
      </c>
      <c r="B129" s="158" t="s">
        <v>562</v>
      </c>
      <c r="C129" s="139">
        <v>28396800000</v>
      </c>
      <c r="D129" s="101">
        <v>28396800000</v>
      </c>
    </row>
    <row r="130" spans="1:4" ht="16.5" customHeight="1">
      <c r="A130" s="130" t="s">
        <v>380</v>
      </c>
      <c r="B130" s="112" t="s">
        <v>563</v>
      </c>
      <c r="C130" s="101">
        <v>27283200000</v>
      </c>
      <c r="D130" s="101">
        <v>27283200000</v>
      </c>
    </row>
    <row r="131" spans="1:4" ht="16.5" customHeight="1">
      <c r="A131" s="130"/>
      <c r="B131" s="166" t="s">
        <v>460</v>
      </c>
      <c r="C131" s="98">
        <v>55680000000</v>
      </c>
      <c r="D131" s="98">
        <v>55680000000</v>
      </c>
    </row>
    <row r="132" spans="1:4" ht="16.5" customHeight="1">
      <c r="A132" s="130"/>
      <c r="B132" s="167" t="s">
        <v>564</v>
      </c>
      <c r="C132" s="98"/>
      <c r="D132" s="98"/>
    </row>
    <row r="133" spans="1:4" ht="16.5" customHeight="1">
      <c r="A133" s="130"/>
      <c r="B133" s="167" t="s">
        <v>565</v>
      </c>
      <c r="C133" s="98"/>
      <c r="D133" s="98"/>
    </row>
    <row r="134" spans="1:4" ht="16.5" customHeight="1">
      <c r="A134" s="168" t="s">
        <v>566</v>
      </c>
      <c r="B134" s="169" t="s">
        <v>567</v>
      </c>
      <c r="C134" s="170" t="s">
        <v>376</v>
      </c>
      <c r="D134" s="170" t="s">
        <v>377</v>
      </c>
    </row>
    <row r="135" spans="1:4" ht="16.5" customHeight="1">
      <c r="A135" s="130" t="s">
        <v>380</v>
      </c>
      <c r="B135" s="112" t="s">
        <v>568</v>
      </c>
      <c r="C135" s="101"/>
      <c r="D135" s="101"/>
    </row>
    <row r="136" spans="1:4" ht="16.5" customHeight="1">
      <c r="A136" s="171" t="s">
        <v>379</v>
      </c>
      <c r="B136" s="112" t="s">
        <v>569</v>
      </c>
      <c r="C136" s="101">
        <v>55680000000</v>
      </c>
      <c r="D136" s="101">
        <v>55680000000</v>
      </c>
    </row>
    <row r="137" spans="1:4" ht="16.5" customHeight="1">
      <c r="A137" s="171" t="s">
        <v>379</v>
      </c>
      <c r="B137" s="112" t="s">
        <v>730</v>
      </c>
      <c r="C137" s="101"/>
      <c r="D137" s="101"/>
    </row>
    <row r="138" spans="1:4" ht="16.5" customHeight="1">
      <c r="A138" s="171" t="s">
        <v>379</v>
      </c>
      <c r="B138" s="172" t="s">
        <v>731</v>
      </c>
      <c r="C138" s="101"/>
      <c r="D138" s="101"/>
    </row>
    <row r="139" spans="1:4" ht="16.5" customHeight="1">
      <c r="A139" s="171" t="s">
        <v>379</v>
      </c>
      <c r="B139" s="112" t="s">
        <v>732</v>
      </c>
      <c r="C139" s="139">
        <v>55680000000</v>
      </c>
      <c r="D139" s="139">
        <v>55680000000</v>
      </c>
    </row>
    <row r="140" spans="1:4" ht="16.5" customHeight="1">
      <c r="A140" s="130" t="s">
        <v>380</v>
      </c>
      <c r="B140" s="167" t="s">
        <v>570</v>
      </c>
      <c r="C140" s="101"/>
      <c r="D140" s="101"/>
    </row>
    <row r="141" spans="1:4" ht="16.5" customHeight="1">
      <c r="A141" s="130"/>
      <c r="B141" s="167" t="s">
        <v>571</v>
      </c>
      <c r="C141" s="101"/>
      <c r="D141" s="101"/>
    </row>
    <row r="142" spans="1:4" ht="16.5" customHeight="1">
      <c r="A142" s="168" t="s">
        <v>572</v>
      </c>
      <c r="B142" s="173" t="s">
        <v>573</v>
      </c>
      <c r="C142" s="101"/>
      <c r="D142" s="101"/>
    </row>
    <row r="143" spans="1:4" ht="16.5" customHeight="1">
      <c r="A143" s="130" t="s">
        <v>380</v>
      </c>
      <c r="B143" s="112" t="s">
        <v>574</v>
      </c>
      <c r="C143" s="174"/>
      <c r="D143" s="174"/>
    </row>
    <row r="144" spans="1:4" ht="16.5" customHeight="1">
      <c r="A144" s="171" t="s">
        <v>379</v>
      </c>
      <c r="B144" s="131" t="s">
        <v>575</v>
      </c>
      <c r="C144" s="101"/>
      <c r="D144" s="101"/>
    </row>
    <row r="145" spans="1:4" ht="16.5" customHeight="1">
      <c r="A145" s="171" t="s">
        <v>379</v>
      </c>
      <c r="B145" s="112" t="s">
        <v>576</v>
      </c>
      <c r="C145" s="101"/>
      <c r="D145" s="101"/>
    </row>
    <row r="146" spans="1:4" ht="16.5" customHeight="1">
      <c r="A146" s="130" t="s">
        <v>380</v>
      </c>
      <c r="B146" s="112" t="s">
        <v>577</v>
      </c>
      <c r="C146" s="101"/>
      <c r="D146" s="101"/>
    </row>
    <row r="147" spans="1:4" ht="16.5" customHeight="1">
      <c r="A147" s="65" t="s">
        <v>578</v>
      </c>
      <c r="B147" s="201" t="s">
        <v>579</v>
      </c>
      <c r="C147" s="170" t="s">
        <v>245</v>
      </c>
      <c r="D147" s="170" t="s">
        <v>455</v>
      </c>
    </row>
    <row r="148" spans="1:4" ht="16.5" customHeight="1">
      <c r="A148" s="130" t="s">
        <v>380</v>
      </c>
      <c r="B148" s="135" t="s">
        <v>580</v>
      </c>
      <c r="C148" s="101">
        <v>5568000</v>
      </c>
      <c r="D148" s="101">
        <v>5568000</v>
      </c>
    </row>
    <row r="149" spans="1:4" ht="16.5" customHeight="1">
      <c r="A149" s="130" t="s">
        <v>380</v>
      </c>
      <c r="B149" s="135" t="s">
        <v>581</v>
      </c>
      <c r="C149" s="101">
        <v>5568000</v>
      </c>
      <c r="D149" s="101">
        <v>5568000</v>
      </c>
    </row>
    <row r="150" spans="1:4" ht="16.5" customHeight="1">
      <c r="A150" s="171" t="s">
        <v>379</v>
      </c>
      <c r="B150" s="135" t="s">
        <v>582</v>
      </c>
      <c r="C150" s="101">
        <v>5568000</v>
      </c>
      <c r="D150" s="101">
        <v>5568000</v>
      </c>
    </row>
    <row r="151" spans="1:4" ht="16.5" customHeight="1">
      <c r="A151" s="171" t="s">
        <v>379</v>
      </c>
      <c r="B151" s="135" t="s">
        <v>583</v>
      </c>
      <c r="C151" s="101"/>
      <c r="D151" s="101"/>
    </row>
    <row r="152" spans="1:4" ht="16.5" customHeight="1">
      <c r="A152" s="130" t="s">
        <v>380</v>
      </c>
      <c r="B152" s="135" t="s">
        <v>584</v>
      </c>
      <c r="C152" s="101"/>
      <c r="D152" s="101"/>
    </row>
    <row r="153" spans="1:4" ht="16.5" customHeight="1">
      <c r="A153" s="171" t="s">
        <v>379</v>
      </c>
      <c r="B153" s="135" t="s">
        <v>582</v>
      </c>
      <c r="C153" s="101"/>
      <c r="D153" s="101"/>
    </row>
    <row r="154" spans="1:4" ht="16.5" customHeight="1">
      <c r="A154" s="171" t="s">
        <v>379</v>
      </c>
      <c r="B154" s="135" t="s">
        <v>583</v>
      </c>
      <c r="C154" s="101"/>
      <c r="D154" s="101"/>
    </row>
    <row r="155" spans="1:4" ht="16.5" customHeight="1">
      <c r="A155" s="130" t="s">
        <v>380</v>
      </c>
      <c r="B155" s="135" t="s">
        <v>585</v>
      </c>
      <c r="C155" s="101">
        <v>5568000</v>
      </c>
      <c r="D155" s="101">
        <v>5568000</v>
      </c>
    </row>
    <row r="156" spans="1:4" ht="16.5" customHeight="1">
      <c r="A156" s="171" t="s">
        <v>379</v>
      </c>
      <c r="B156" s="135" t="s">
        <v>582</v>
      </c>
      <c r="C156" s="101">
        <v>5568000</v>
      </c>
      <c r="D156" s="101">
        <v>5568000</v>
      </c>
    </row>
    <row r="157" spans="1:4" ht="16.5" customHeight="1">
      <c r="A157" s="171" t="s">
        <v>379</v>
      </c>
      <c r="B157" s="135" t="s">
        <v>583</v>
      </c>
      <c r="C157" s="98"/>
      <c r="D157" s="98"/>
    </row>
    <row r="158" spans="1:4" ht="16.5" customHeight="1">
      <c r="A158" s="130" t="s">
        <v>586</v>
      </c>
      <c r="B158" s="135" t="s">
        <v>587</v>
      </c>
      <c r="C158" s="101">
        <v>10000</v>
      </c>
      <c r="D158" s="101">
        <v>10000</v>
      </c>
    </row>
    <row r="159" spans="1:4" ht="16.5" customHeight="1">
      <c r="A159" s="65" t="s">
        <v>588</v>
      </c>
      <c r="B159" s="201" t="s">
        <v>589</v>
      </c>
      <c r="C159" s="170"/>
      <c r="D159" s="170"/>
    </row>
    <row r="160" spans="1:4" ht="16.5" customHeight="1">
      <c r="A160" s="130" t="s">
        <v>380</v>
      </c>
      <c r="B160" s="135" t="s">
        <v>590</v>
      </c>
      <c r="C160" s="101">
        <v>15013122301</v>
      </c>
      <c r="D160" s="101">
        <v>15013122301</v>
      </c>
    </row>
    <row r="161" spans="1:4" ht="16.5" customHeight="1">
      <c r="A161" s="130" t="s">
        <v>380</v>
      </c>
      <c r="B161" s="135" t="s">
        <v>591</v>
      </c>
      <c r="C161" s="101">
        <v>3684066865</v>
      </c>
      <c r="D161" s="101">
        <v>3684066865</v>
      </c>
    </row>
    <row r="162" spans="1:4" ht="16.5" customHeight="1">
      <c r="A162" s="130" t="s">
        <v>380</v>
      </c>
      <c r="B162" s="135" t="s">
        <v>592</v>
      </c>
      <c r="C162" s="101"/>
      <c r="D162" s="101"/>
    </row>
    <row r="163" spans="1:4" ht="16.5" customHeight="1">
      <c r="A163" s="130" t="s">
        <v>586</v>
      </c>
      <c r="B163" s="135" t="s">
        <v>593</v>
      </c>
      <c r="C163" s="101"/>
      <c r="D163" s="101"/>
    </row>
    <row r="164" spans="1:4" ht="16.5" customHeight="1">
      <c r="A164" s="65" t="s">
        <v>594</v>
      </c>
      <c r="B164" s="202" t="s">
        <v>595</v>
      </c>
      <c r="C164" s="98"/>
      <c r="D164" s="98"/>
    </row>
    <row r="165" spans="1:4" ht="16.5" customHeight="1">
      <c r="A165" s="130"/>
      <c r="B165" s="202" t="s">
        <v>596</v>
      </c>
      <c r="C165" s="101"/>
      <c r="D165" s="101"/>
    </row>
    <row r="166" spans="1:4" ht="16.5" customHeight="1">
      <c r="A166" s="132"/>
      <c r="B166" s="175"/>
      <c r="C166" s="162"/>
      <c r="D166" s="162"/>
    </row>
    <row r="167" spans="1:4" ht="16.5" customHeight="1">
      <c r="A167" s="65">
        <v>23</v>
      </c>
      <c r="B167" s="164" t="s">
        <v>597</v>
      </c>
      <c r="C167" s="127" t="s">
        <v>245</v>
      </c>
      <c r="D167" s="127" t="s">
        <v>455</v>
      </c>
    </row>
    <row r="168" spans="1:4" ht="16.5" customHeight="1">
      <c r="A168" s="130" t="s">
        <v>380</v>
      </c>
      <c r="B168" s="136" t="s">
        <v>598</v>
      </c>
      <c r="C168" s="101"/>
      <c r="D168" s="101"/>
    </row>
    <row r="169" spans="1:4" ht="16.5" customHeight="1">
      <c r="A169" s="130" t="s">
        <v>380</v>
      </c>
      <c r="B169" s="136" t="s">
        <v>599</v>
      </c>
      <c r="C169" s="101"/>
      <c r="D169" s="101"/>
    </row>
    <row r="170" spans="1:4" ht="16.5" customHeight="1">
      <c r="A170" s="132" t="s">
        <v>380</v>
      </c>
      <c r="B170" s="175" t="s">
        <v>600</v>
      </c>
      <c r="C170" s="162"/>
      <c r="D170" s="162"/>
    </row>
    <row r="171" spans="1:4" ht="16.5" customHeight="1">
      <c r="A171" s="193">
        <v>24</v>
      </c>
      <c r="B171" s="194" t="s">
        <v>601</v>
      </c>
      <c r="C171" s="127" t="s">
        <v>245</v>
      </c>
      <c r="D171" s="127" t="s">
        <v>455</v>
      </c>
    </row>
    <row r="172" spans="1:4" ht="16.5" customHeight="1">
      <c r="A172" s="176">
        <v>1</v>
      </c>
      <c r="B172" s="136" t="s">
        <v>602</v>
      </c>
      <c r="C172" s="98"/>
      <c r="D172" s="98"/>
    </row>
    <row r="173" spans="1:4" ht="16.5" customHeight="1">
      <c r="A173" s="130" t="s">
        <v>380</v>
      </c>
      <c r="B173" s="136" t="s">
        <v>603</v>
      </c>
      <c r="C173" s="101"/>
      <c r="D173" s="101"/>
    </row>
    <row r="174" spans="1:4" ht="16.5" customHeight="1">
      <c r="A174" s="130" t="s">
        <v>380</v>
      </c>
      <c r="B174" s="136" t="s">
        <v>604</v>
      </c>
      <c r="C174" s="101"/>
      <c r="D174" s="101"/>
    </row>
    <row r="175" spans="1:4" ht="16.5" customHeight="1">
      <c r="A175" s="176">
        <v>2</v>
      </c>
      <c r="B175" s="136" t="s">
        <v>605</v>
      </c>
      <c r="C175" s="101"/>
      <c r="D175" s="101"/>
    </row>
    <row r="176" spans="1:4" ht="16.5" customHeight="1">
      <c r="A176" s="130"/>
      <c r="B176" s="136" t="s">
        <v>606</v>
      </c>
      <c r="C176" s="101"/>
      <c r="D176" s="101"/>
    </row>
    <row r="177" spans="1:4" ht="16.5" customHeight="1">
      <c r="A177" s="130" t="s">
        <v>380</v>
      </c>
      <c r="B177" s="136" t="s">
        <v>607</v>
      </c>
      <c r="C177" s="101"/>
      <c r="D177" s="101"/>
    </row>
    <row r="178" spans="1:4" ht="16.5" customHeight="1">
      <c r="A178" s="130" t="s">
        <v>380</v>
      </c>
      <c r="B178" s="136" t="s">
        <v>608</v>
      </c>
      <c r="C178" s="101"/>
      <c r="D178" s="101"/>
    </row>
    <row r="179" spans="1:4" ht="16.5" customHeight="1">
      <c r="A179" s="132" t="s">
        <v>380</v>
      </c>
      <c r="B179" s="175" t="s">
        <v>609</v>
      </c>
      <c r="C179" s="95"/>
      <c r="D179" s="95"/>
    </row>
    <row r="180" spans="1:4" ht="16.5" customHeight="1">
      <c r="A180" s="177"/>
      <c r="B180" s="178"/>
      <c r="C180" s="110"/>
      <c r="D180" s="110"/>
    </row>
    <row r="181" spans="1:4" ht="16.5" customHeight="1">
      <c r="A181" s="122" t="s">
        <v>610</v>
      </c>
      <c r="B181" s="305" t="s">
        <v>611</v>
      </c>
      <c r="C181" s="305"/>
      <c r="D181" s="305"/>
    </row>
    <row r="182" spans="1:2" ht="16.5" customHeight="1">
      <c r="A182" s="179"/>
      <c r="B182" s="180"/>
    </row>
    <row r="183" spans="1:4" ht="16.5" customHeight="1">
      <c r="A183" s="193">
        <v>25</v>
      </c>
      <c r="B183" s="194" t="s">
        <v>612</v>
      </c>
      <c r="C183" s="127" t="s">
        <v>376</v>
      </c>
      <c r="D183" s="127" t="s">
        <v>736</v>
      </c>
    </row>
    <row r="184" spans="1:4" ht="16.5" customHeight="1">
      <c r="A184" s="130" t="s">
        <v>380</v>
      </c>
      <c r="B184" s="136" t="s">
        <v>613</v>
      </c>
      <c r="C184" s="101">
        <v>183885670724</v>
      </c>
      <c r="D184" s="101">
        <v>183457023735</v>
      </c>
    </row>
    <row r="185" spans="1:4" ht="16.5" customHeight="1">
      <c r="A185" s="130" t="s">
        <v>380</v>
      </c>
      <c r="B185" s="136" t="s">
        <v>614</v>
      </c>
      <c r="C185" s="101">
        <v>123219022671</v>
      </c>
      <c r="D185" s="101">
        <v>106237210148</v>
      </c>
    </row>
    <row r="186" spans="1:4" ht="16.5" customHeight="1">
      <c r="A186" s="130" t="s">
        <v>380</v>
      </c>
      <c r="B186" s="136" t="s">
        <v>615</v>
      </c>
      <c r="C186" s="101"/>
      <c r="D186" s="101"/>
    </row>
    <row r="187" spans="1:4" ht="16.5" customHeight="1">
      <c r="A187" s="171" t="s">
        <v>379</v>
      </c>
      <c r="B187" s="136" t="s">
        <v>616</v>
      </c>
      <c r="C187" s="101"/>
      <c r="D187" s="101"/>
    </row>
    <row r="188" spans="1:4" ht="16.5" customHeight="1">
      <c r="A188" s="130"/>
      <c r="B188" s="136" t="s">
        <v>617</v>
      </c>
      <c r="C188" s="139"/>
      <c r="D188" s="139"/>
    </row>
    <row r="189" spans="1:4" ht="16.5" customHeight="1">
      <c r="A189" s="171"/>
      <c r="B189" s="136" t="s">
        <v>618</v>
      </c>
      <c r="C189" s="139"/>
      <c r="D189" s="139"/>
    </row>
    <row r="190" spans="1:4" ht="16.5" customHeight="1">
      <c r="A190" s="132"/>
      <c r="B190" s="142" t="s">
        <v>483</v>
      </c>
      <c r="C190" s="95">
        <v>307104693395</v>
      </c>
      <c r="D190" s="95">
        <v>289694233883</v>
      </c>
    </row>
    <row r="191" spans="1:4" ht="16.5" customHeight="1">
      <c r="A191" s="65">
        <v>26</v>
      </c>
      <c r="B191" s="203" t="s">
        <v>619</v>
      </c>
      <c r="C191" s="127" t="s">
        <v>376</v>
      </c>
      <c r="D191" s="127" t="s">
        <v>736</v>
      </c>
    </row>
    <row r="192" spans="1:4" ht="16.5" customHeight="1">
      <c r="A192" s="150"/>
      <c r="B192" s="148" t="s">
        <v>620</v>
      </c>
      <c r="C192" s="98"/>
      <c r="D192" s="98"/>
    </row>
    <row r="193" spans="1:4" ht="16.5" customHeight="1">
      <c r="A193" s="130" t="s">
        <v>380</v>
      </c>
      <c r="B193" s="148" t="s">
        <v>621</v>
      </c>
      <c r="C193" s="98"/>
      <c r="D193" s="98"/>
    </row>
    <row r="194" spans="1:4" ht="16.5" customHeight="1">
      <c r="A194" s="130" t="s">
        <v>380</v>
      </c>
      <c r="B194" s="148" t="s">
        <v>622</v>
      </c>
      <c r="C194" s="98"/>
      <c r="D194" s="98"/>
    </row>
    <row r="195" spans="1:5" ht="16.5" customHeight="1">
      <c r="A195" s="130" t="s">
        <v>380</v>
      </c>
      <c r="B195" s="148" t="s">
        <v>623</v>
      </c>
      <c r="C195" s="98"/>
      <c r="D195" s="98"/>
      <c r="E195" s="61"/>
    </row>
    <row r="196" spans="1:4" ht="16.5" customHeight="1">
      <c r="A196" s="130" t="s">
        <v>380</v>
      </c>
      <c r="B196" s="148" t="s">
        <v>624</v>
      </c>
      <c r="C196" s="98"/>
      <c r="D196" s="98"/>
    </row>
    <row r="197" spans="1:4" ht="16.5" customHeight="1">
      <c r="A197" s="130" t="s">
        <v>380</v>
      </c>
      <c r="B197" s="148" t="s">
        <v>625</v>
      </c>
      <c r="C197" s="98"/>
      <c r="D197" s="98"/>
    </row>
    <row r="198" spans="1:4" ht="16.5" customHeight="1">
      <c r="A198" s="132"/>
      <c r="B198" s="142" t="s">
        <v>483</v>
      </c>
      <c r="C198" s="95">
        <v>0</v>
      </c>
      <c r="D198" s="95">
        <v>0</v>
      </c>
    </row>
    <row r="199" spans="1:4" ht="16.5" customHeight="1">
      <c r="A199" s="65">
        <v>27</v>
      </c>
      <c r="B199" s="203" t="s">
        <v>626</v>
      </c>
      <c r="C199" s="127" t="s">
        <v>376</v>
      </c>
      <c r="D199" s="127" t="s">
        <v>736</v>
      </c>
    </row>
    <row r="200" spans="1:4" ht="16.5" customHeight="1">
      <c r="A200" s="130" t="s">
        <v>380</v>
      </c>
      <c r="B200" s="148" t="s">
        <v>627</v>
      </c>
      <c r="C200" s="101">
        <v>183885670724</v>
      </c>
      <c r="D200" s="101">
        <v>183457023735</v>
      </c>
    </row>
    <row r="201" spans="1:4" ht="16.5" customHeight="1">
      <c r="A201" s="132" t="s">
        <v>380</v>
      </c>
      <c r="B201" s="148" t="s">
        <v>628</v>
      </c>
      <c r="C201" s="101">
        <v>123219022671</v>
      </c>
      <c r="D201" s="101">
        <v>106237210148</v>
      </c>
    </row>
    <row r="202" spans="1:4" ht="16.5" customHeight="1">
      <c r="A202" s="193">
        <v>28</v>
      </c>
      <c r="B202" s="203" t="s">
        <v>629</v>
      </c>
      <c r="C202" s="127" t="s">
        <v>376</v>
      </c>
      <c r="D202" s="127" t="s">
        <v>736</v>
      </c>
    </row>
    <row r="203" spans="1:9" s="208" customFormat="1" ht="16.5" customHeight="1">
      <c r="A203" s="207" t="s">
        <v>380</v>
      </c>
      <c r="B203" s="148" t="s">
        <v>630</v>
      </c>
      <c r="C203" s="109">
        <v>180099584306</v>
      </c>
      <c r="D203" s="109">
        <v>179618154804</v>
      </c>
      <c r="F203" s="209"/>
      <c r="G203" s="209"/>
      <c r="H203" s="209"/>
      <c r="I203" s="209"/>
    </row>
    <row r="204" spans="1:9" s="208" customFormat="1" ht="16.5" customHeight="1">
      <c r="A204" s="207" t="s">
        <v>380</v>
      </c>
      <c r="B204" s="148" t="s">
        <v>631</v>
      </c>
      <c r="C204" s="108"/>
      <c r="D204" s="108"/>
      <c r="F204" s="209"/>
      <c r="G204" s="209"/>
      <c r="H204" s="209"/>
      <c r="I204" s="209"/>
    </row>
    <row r="205" spans="1:9" s="208" customFormat="1" ht="16.5" customHeight="1">
      <c r="A205" s="207" t="s">
        <v>380</v>
      </c>
      <c r="B205" s="148" t="s">
        <v>632</v>
      </c>
      <c r="C205" s="109">
        <v>112345083779</v>
      </c>
      <c r="D205" s="109">
        <v>98192150030</v>
      </c>
      <c r="F205" s="209"/>
      <c r="G205" s="209"/>
      <c r="H205" s="209"/>
      <c r="I205" s="209"/>
    </row>
    <row r="206" spans="1:9" s="208" customFormat="1" ht="16.5" customHeight="1">
      <c r="A206" s="207" t="s">
        <v>380</v>
      </c>
      <c r="B206" s="148" t="s">
        <v>737</v>
      </c>
      <c r="C206" s="108"/>
      <c r="D206" s="108"/>
      <c r="F206" s="209"/>
      <c r="G206" s="209"/>
      <c r="H206" s="209"/>
      <c r="I206" s="209"/>
    </row>
    <row r="207" spans="1:9" s="208" customFormat="1" ht="16.5" customHeight="1">
      <c r="A207" s="207" t="s">
        <v>380</v>
      </c>
      <c r="B207" s="148" t="s">
        <v>633</v>
      </c>
      <c r="C207" s="108"/>
      <c r="D207" s="108"/>
      <c r="F207" s="209"/>
      <c r="G207" s="209"/>
      <c r="H207" s="209"/>
      <c r="I207" s="209"/>
    </row>
    <row r="208" spans="1:9" s="208" customFormat="1" ht="16.5" customHeight="1">
      <c r="A208" s="207" t="s">
        <v>380</v>
      </c>
      <c r="B208" s="148" t="s">
        <v>634</v>
      </c>
      <c r="C208" s="108"/>
      <c r="D208" s="108"/>
      <c r="F208" s="209"/>
      <c r="G208" s="209"/>
      <c r="H208" s="209"/>
      <c r="I208" s="209"/>
    </row>
    <row r="209" spans="1:9" s="208" customFormat="1" ht="16.5" customHeight="1">
      <c r="A209" s="207" t="s">
        <v>380</v>
      </c>
      <c r="B209" s="148" t="s">
        <v>635</v>
      </c>
      <c r="C209" s="108"/>
      <c r="D209" s="108"/>
      <c r="F209" s="209"/>
      <c r="G209" s="209"/>
      <c r="H209" s="209"/>
      <c r="I209" s="209"/>
    </row>
    <row r="210" spans="1:9" s="208" customFormat="1" ht="16.5" customHeight="1">
      <c r="A210" s="207" t="s">
        <v>380</v>
      </c>
      <c r="B210" s="148" t="s">
        <v>636</v>
      </c>
      <c r="C210" s="108"/>
      <c r="D210" s="108"/>
      <c r="F210" s="209"/>
      <c r="G210" s="209"/>
      <c r="H210" s="209"/>
      <c r="I210" s="209"/>
    </row>
    <row r="211" spans="1:9" s="208" customFormat="1" ht="16.5" customHeight="1">
      <c r="A211" s="210"/>
      <c r="B211" s="153" t="s">
        <v>483</v>
      </c>
      <c r="C211" s="108">
        <v>292444668085</v>
      </c>
      <c r="D211" s="108">
        <v>277810304834</v>
      </c>
      <c r="F211" s="209"/>
      <c r="G211" s="209"/>
      <c r="H211" s="209"/>
      <c r="I211" s="209"/>
    </row>
    <row r="212" spans="1:4" ht="16.5" customHeight="1">
      <c r="A212" s="193">
        <v>29</v>
      </c>
      <c r="B212" s="164" t="s">
        <v>637</v>
      </c>
      <c r="C212" s="127" t="s">
        <v>376</v>
      </c>
      <c r="D212" s="127" t="s">
        <v>736</v>
      </c>
    </row>
    <row r="213" spans="1:4" ht="16.5" customHeight="1">
      <c r="A213" s="130" t="s">
        <v>380</v>
      </c>
      <c r="B213" s="112" t="s">
        <v>638</v>
      </c>
      <c r="C213" s="109">
        <v>130550038</v>
      </c>
      <c r="D213" s="109">
        <v>27123177</v>
      </c>
    </row>
    <row r="214" spans="1:4" ht="16.5" customHeight="1">
      <c r="A214" s="130" t="s">
        <v>380</v>
      </c>
      <c r="B214" s="112" t="s">
        <v>639</v>
      </c>
      <c r="C214" s="101"/>
      <c r="D214" s="101"/>
    </row>
    <row r="215" spans="1:4" ht="16.5" customHeight="1">
      <c r="A215" s="130" t="s">
        <v>380</v>
      </c>
      <c r="B215" s="112" t="s">
        <v>640</v>
      </c>
      <c r="C215" s="101">
        <v>0</v>
      </c>
      <c r="D215" s="101">
        <v>434000000</v>
      </c>
    </row>
    <row r="216" spans="1:4" ht="16.5" customHeight="1">
      <c r="A216" s="130" t="s">
        <v>380</v>
      </c>
      <c r="B216" s="112" t="s">
        <v>641</v>
      </c>
      <c r="C216" s="101"/>
      <c r="D216" s="101"/>
    </row>
    <row r="217" spans="1:4" ht="16.5" customHeight="1">
      <c r="A217" s="130" t="s">
        <v>380</v>
      </c>
      <c r="B217" s="158" t="s">
        <v>642</v>
      </c>
      <c r="C217" s="139"/>
      <c r="D217" s="139"/>
    </row>
    <row r="218" spans="1:4" ht="16.5" customHeight="1">
      <c r="A218" s="130" t="s">
        <v>380</v>
      </c>
      <c r="B218" s="158" t="s">
        <v>643</v>
      </c>
      <c r="C218" s="101"/>
      <c r="D218" s="101"/>
    </row>
    <row r="219" spans="1:4" ht="16.5" customHeight="1">
      <c r="A219" s="130" t="s">
        <v>380</v>
      </c>
      <c r="B219" s="158" t="s">
        <v>644</v>
      </c>
      <c r="C219" s="101"/>
      <c r="D219" s="101"/>
    </row>
    <row r="220" spans="1:4" ht="16.5" customHeight="1">
      <c r="A220" s="130" t="s">
        <v>380</v>
      </c>
      <c r="B220" s="158" t="s">
        <v>645</v>
      </c>
      <c r="C220" s="101"/>
      <c r="D220" s="101"/>
    </row>
    <row r="221" spans="1:4" ht="16.5" customHeight="1">
      <c r="A221" s="132"/>
      <c r="B221" s="153" t="s">
        <v>483</v>
      </c>
      <c r="C221" s="181">
        <v>130550038</v>
      </c>
      <c r="D221" s="181">
        <v>461123177</v>
      </c>
    </row>
    <row r="222" spans="1:4" ht="16.5" customHeight="1">
      <c r="A222" s="193">
        <v>30</v>
      </c>
      <c r="B222" s="145" t="s">
        <v>646</v>
      </c>
      <c r="C222" s="127" t="s">
        <v>376</v>
      </c>
      <c r="D222" s="127" t="s">
        <v>736</v>
      </c>
    </row>
    <row r="223" spans="1:4" ht="16.5" customHeight="1">
      <c r="A223" s="130" t="s">
        <v>380</v>
      </c>
      <c r="B223" s="112" t="s">
        <v>647</v>
      </c>
      <c r="C223" s="109">
        <v>75822224</v>
      </c>
      <c r="D223" s="109">
        <v>461201388</v>
      </c>
    </row>
    <row r="224" spans="1:4" ht="16.5" customHeight="1">
      <c r="A224" s="130" t="s">
        <v>380</v>
      </c>
      <c r="B224" s="112" t="s">
        <v>648</v>
      </c>
      <c r="C224" s="101"/>
      <c r="D224" s="101"/>
    </row>
    <row r="225" spans="1:4" ht="16.5" customHeight="1">
      <c r="A225" s="130" t="s">
        <v>380</v>
      </c>
      <c r="B225" s="112" t="s">
        <v>649</v>
      </c>
      <c r="C225" s="109">
        <v>414960000</v>
      </c>
      <c r="D225" s="109"/>
    </row>
    <row r="226" spans="1:4" ht="16.5" customHeight="1">
      <c r="A226" s="130" t="s">
        <v>380</v>
      </c>
      <c r="B226" s="112" t="s">
        <v>650</v>
      </c>
      <c r="C226" s="98"/>
      <c r="D226" s="98"/>
    </row>
    <row r="227" spans="1:4" ht="16.5" customHeight="1">
      <c r="A227" s="130" t="s">
        <v>380</v>
      </c>
      <c r="B227" s="158" t="s">
        <v>651</v>
      </c>
      <c r="C227" s="182"/>
      <c r="D227" s="182"/>
    </row>
    <row r="228" spans="1:4" ht="16.5" customHeight="1">
      <c r="A228" s="130" t="s">
        <v>380</v>
      </c>
      <c r="B228" s="158" t="s">
        <v>652</v>
      </c>
      <c r="C228" s="182"/>
      <c r="D228" s="182"/>
    </row>
    <row r="229" spans="1:5" ht="16.5" customHeight="1">
      <c r="A229" s="130" t="s">
        <v>380</v>
      </c>
      <c r="B229" s="158" t="s">
        <v>653</v>
      </c>
      <c r="C229" s="109">
        <v>-83374508</v>
      </c>
      <c r="D229" s="109">
        <v>165621796</v>
      </c>
      <c r="E229" s="61"/>
    </row>
    <row r="230" spans="1:4" ht="16.5" customHeight="1">
      <c r="A230" s="130" t="s">
        <v>380</v>
      </c>
      <c r="B230" s="158" t="s">
        <v>654</v>
      </c>
      <c r="C230" s="139"/>
      <c r="D230" s="139"/>
    </row>
    <row r="231" spans="1:4" ht="16.5" customHeight="1">
      <c r="A231" s="132"/>
      <c r="B231" s="149" t="s">
        <v>460</v>
      </c>
      <c r="C231" s="95">
        <v>407407716</v>
      </c>
      <c r="D231" s="95">
        <v>626823184</v>
      </c>
    </row>
    <row r="232" spans="1:4" ht="16.5" customHeight="1">
      <c r="A232" s="193">
        <v>31</v>
      </c>
      <c r="B232" s="194" t="s">
        <v>655</v>
      </c>
      <c r="C232" s="127" t="s">
        <v>376</v>
      </c>
      <c r="D232" s="127" t="s">
        <v>736</v>
      </c>
    </row>
    <row r="233" spans="1:4" ht="16.5" customHeight="1">
      <c r="A233" s="130" t="s">
        <v>380</v>
      </c>
      <c r="B233" s="112" t="s">
        <v>738</v>
      </c>
      <c r="C233" s="101">
        <v>40687902</v>
      </c>
      <c r="D233" s="101">
        <v>304577483</v>
      </c>
    </row>
    <row r="234" spans="1:4" ht="16.5" customHeight="1">
      <c r="A234" s="130" t="s">
        <v>380</v>
      </c>
      <c r="B234" s="112" t="s">
        <v>739</v>
      </c>
      <c r="C234" s="101"/>
      <c r="D234" s="101"/>
    </row>
    <row r="235" spans="1:4" ht="16.5" customHeight="1">
      <c r="A235" s="137"/>
      <c r="B235" s="158" t="s">
        <v>740</v>
      </c>
      <c r="C235" s="139"/>
      <c r="D235" s="139">
        <v>236760492</v>
      </c>
    </row>
    <row r="236" spans="1:9" ht="16.5" customHeight="1">
      <c r="A236" s="132" t="s">
        <v>380</v>
      </c>
      <c r="B236" s="161" t="s">
        <v>658</v>
      </c>
      <c r="C236" s="95">
        <v>40687902</v>
      </c>
      <c r="D236" s="95">
        <v>541337975</v>
      </c>
      <c r="E236" s="121"/>
      <c r="I236"/>
    </row>
    <row r="237" spans="1:4" ht="16.5" customHeight="1">
      <c r="A237" s="193">
        <v>32</v>
      </c>
      <c r="B237" s="194" t="s">
        <v>659</v>
      </c>
      <c r="C237" s="127" t="s">
        <v>376</v>
      </c>
      <c r="D237" s="127" t="s">
        <v>736</v>
      </c>
    </row>
    <row r="238" spans="1:4" ht="16.5" customHeight="1">
      <c r="A238" s="130" t="s">
        <v>380</v>
      </c>
      <c r="B238" s="112" t="s">
        <v>741</v>
      </c>
      <c r="C238" s="101"/>
      <c r="D238" s="101"/>
    </row>
    <row r="239" spans="1:4" ht="16.5" customHeight="1">
      <c r="A239" s="171"/>
      <c r="B239" s="112" t="s">
        <v>742</v>
      </c>
      <c r="C239" s="101"/>
      <c r="D239" s="101"/>
    </row>
    <row r="240" spans="1:4" ht="16.5" customHeight="1">
      <c r="A240" s="130" t="s">
        <v>380</v>
      </c>
      <c r="B240" s="112" t="s">
        <v>743</v>
      </c>
      <c r="C240" s="101"/>
      <c r="D240" s="101"/>
    </row>
    <row r="241" spans="1:4" ht="16.5" customHeight="1">
      <c r="A241" s="171"/>
      <c r="B241" s="112" t="s">
        <v>744</v>
      </c>
      <c r="C241" s="101"/>
      <c r="D241" s="101"/>
    </row>
    <row r="242" spans="1:4" ht="16.5" customHeight="1">
      <c r="A242" s="130" t="s">
        <v>380</v>
      </c>
      <c r="B242" s="112" t="s">
        <v>663</v>
      </c>
      <c r="C242" s="156"/>
      <c r="D242" s="101"/>
    </row>
    <row r="243" spans="1:4" ht="16.5" customHeight="1">
      <c r="A243" s="130"/>
      <c r="B243" s="154" t="s">
        <v>549</v>
      </c>
      <c r="C243" s="155"/>
      <c r="D243" s="200"/>
    </row>
    <row r="244" spans="1:4" ht="16.5" customHeight="1">
      <c r="A244" s="130" t="s">
        <v>380</v>
      </c>
      <c r="B244" s="154" t="s">
        <v>664</v>
      </c>
      <c r="C244" s="155"/>
      <c r="D244" s="200"/>
    </row>
    <row r="245" spans="1:4" ht="16.5" customHeight="1">
      <c r="A245" s="130"/>
      <c r="B245" s="154" t="s">
        <v>665</v>
      </c>
      <c r="C245" s="155"/>
      <c r="D245" s="200"/>
    </row>
    <row r="246" spans="1:4" ht="16.5" customHeight="1">
      <c r="A246" s="130" t="s">
        <v>380</v>
      </c>
      <c r="B246" s="211" t="s">
        <v>745</v>
      </c>
      <c r="C246" s="155"/>
      <c r="D246" s="200"/>
    </row>
    <row r="247" spans="1:4" ht="16.5" customHeight="1">
      <c r="A247" s="171"/>
      <c r="B247" s="183" t="s">
        <v>746</v>
      </c>
      <c r="C247" s="129"/>
      <c r="D247" s="129"/>
    </row>
    <row r="248" spans="1:4" ht="16.5" customHeight="1">
      <c r="A248" s="130" t="s">
        <v>380</v>
      </c>
      <c r="B248" s="112" t="s">
        <v>668</v>
      </c>
      <c r="C248" s="101">
        <v>0</v>
      </c>
      <c r="D248" s="101">
        <v>0</v>
      </c>
    </row>
    <row r="249" spans="1:4" ht="16.5" customHeight="1">
      <c r="A249" s="132" t="s">
        <v>380</v>
      </c>
      <c r="B249" s="161" t="s">
        <v>669</v>
      </c>
      <c r="C249" s="184"/>
      <c r="D249" s="162"/>
    </row>
    <row r="250" spans="1:4" ht="16.5" customHeight="1">
      <c r="A250" s="193">
        <v>33</v>
      </c>
      <c r="B250" s="194" t="s">
        <v>670</v>
      </c>
      <c r="C250" s="127" t="s">
        <v>376</v>
      </c>
      <c r="D250" s="127" t="s">
        <v>736</v>
      </c>
    </row>
    <row r="251" spans="1:4" ht="16.5" customHeight="1">
      <c r="A251" s="130" t="s">
        <v>380</v>
      </c>
      <c r="B251" s="112" t="s">
        <v>671</v>
      </c>
      <c r="C251" s="101">
        <v>59763686756</v>
      </c>
      <c r="D251" s="101">
        <v>55772404107</v>
      </c>
    </row>
    <row r="252" spans="1:4" ht="16.5" customHeight="1">
      <c r="A252" s="130"/>
      <c r="B252" s="112" t="s">
        <v>672</v>
      </c>
      <c r="C252" s="101">
        <v>528096335</v>
      </c>
      <c r="D252" s="101">
        <v>493806000</v>
      </c>
    </row>
    <row r="253" spans="1:4" ht="16.5" customHeight="1">
      <c r="A253" s="130" t="s">
        <v>380</v>
      </c>
      <c r="B253" s="112" t="s">
        <v>673</v>
      </c>
      <c r="C253" s="101">
        <v>22226115440</v>
      </c>
      <c r="D253" s="101">
        <v>19558645493</v>
      </c>
    </row>
    <row r="254" spans="1:4" ht="16.5" customHeight="1">
      <c r="A254" s="130" t="s">
        <v>380</v>
      </c>
      <c r="B254" s="112" t="s">
        <v>674</v>
      </c>
      <c r="C254" s="101">
        <v>7418808048</v>
      </c>
      <c r="D254" s="101">
        <v>7813822614</v>
      </c>
    </row>
    <row r="255" spans="1:4" ht="16.5" customHeight="1">
      <c r="A255" s="130" t="s">
        <v>380</v>
      </c>
      <c r="B255" s="112" t="s">
        <v>675</v>
      </c>
      <c r="C255" s="101">
        <v>4368560493</v>
      </c>
      <c r="D255" s="101">
        <v>9297160417</v>
      </c>
    </row>
    <row r="256" spans="1:4" ht="16.5" customHeight="1">
      <c r="A256" s="130" t="s">
        <v>380</v>
      </c>
      <c r="B256" s="112" t="s">
        <v>676</v>
      </c>
      <c r="C256" s="101">
        <v>27369264614</v>
      </c>
      <c r="D256" s="101">
        <v>15745851106</v>
      </c>
    </row>
    <row r="257" spans="1:5" ht="16.5" customHeight="1">
      <c r="A257" s="132"/>
      <c r="B257" s="71" t="s">
        <v>460</v>
      </c>
      <c r="C257" s="95">
        <v>121674531686</v>
      </c>
      <c r="D257" s="95">
        <v>108681689737</v>
      </c>
      <c r="E257" s="101">
        <f>7941105586+2982961972+110750464128</f>
        <v>121674531686</v>
      </c>
    </row>
    <row r="258" spans="1:4" ht="16.5" customHeight="1">
      <c r="A258" s="177"/>
      <c r="B258" s="185"/>
      <c r="C258" s="110"/>
      <c r="D258" s="110"/>
    </row>
    <row r="259" spans="1:4" ht="16.5" customHeight="1">
      <c r="A259" s="122" t="s">
        <v>677</v>
      </c>
      <c r="B259" s="305" t="s">
        <v>678</v>
      </c>
      <c r="C259" s="305"/>
      <c r="D259" s="305"/>
    </row>
    <row r="260" spans="1:4" ht="16.5" customHeight="1">
      <c r="A260" s="123"/>
      <c r="C260" s="124"/>
      <c r="D260" s="124"/>
    </row>
    <row r="261" spans="1:4" ht="16.5" customHeight="1">
      <c r="A261" s="188">
        <v>34</v>
      </c>
      <c r="B261" s="145" t="s">
        <v>679</v>
      </c>
      <c r="C261" s="127" t="s">
        <v>376</v>
      </c>
      <c r="D261" s="127" t="s">
        <v>736</v>
      </c>
    </row>
    <row r="262" spans="1:4" ht="16.5" customHeight="1">
      <c r="A262" s="130"/>
      <c r="B262" s="165" t="s">
        <v>680</v>
      </c>
      <c r="C262" s="101"/>
      <c r="D262" s="101"/>
    </row>
    <row r="263" spans="1:4" ht="16.5" customHeight="1">
      <c r="A263" s="150" t="s">
        <v>537</v>
      </c>
      <c r="B263" s="112" t="s">
        <v>681</v>
      </c>
      <c r="C263" s="101"/>
      <c r="D263" s="101"/>
    </row>
    <row r="264" spans="1:4" ht="16.5" customHeight="1">
      <c r="A264" s="130"/>
      <c r="B264" s="112" t="s">
        <v>682</v>
      </c>
      <c r="C264" s="101"/>
      <c r="D264" s="101"/>
    </row>
    <row r="265" spans="1:4" ht="16.5" customHeight="1">
      <c r="A265" s="130" t="s">
        <v>380</v>
      </c>
      <c r="B265" s="112" t="s">
        <v>683</v>
      </c>
      <c r="C265" s="101"/>
      <c r="D265" s="101"/>
    </row>
    <row r="266" spans="1:4" ht="16.5" customHeight="1">
      <c r="A266" s="130" t="s">
        <v>380</v>
      </c>
      <c r="B266" s="158" t="s">
        <v>684</v>
      </c>
      <c r="C266" s="139"/>
      <c r="D266" s="139"/>
    </row>
    <row r="267" spans="1:4" ht="16.5" customHeight="1">
      <c r="A267" s="150" t="s">
        <v>542</v>
      </c>
      <c r="B267" s="158" t="s">
        <v>685</v>
      </c>
      <c r="C267" s="139"/>
      <c r="D267" s="139"/>
    </row>
    <row r="268" spans="1:4" ht="16.5" customHeight="1">
      <c r="A268" s="130" t="s">
        <v>380</v>
      </c>
      <c r="B268" s="158" t="s">
        <v>686</v>
      </c>
      <c r="C268" s="139"/>
      <c r="D268" s="139"/>
    </row>
    <row r="269" spans="1:4" ht="16.5" customHeight="1">
      <c r="A269" s="130" t="s">
        <v>380</v>
      </c>
      <c r="B269" s="158" t="s">
        <v>687</v>
      </c>
      <c r="C269" s="139"/>
      <c r="D269" s="139"/>
    </row>
    <row r="270" spans="1:4" ht="16.5" customHeight="1">
      <c r="A270" s="137"/>
      <c r="B270" s="158" t="s">
        <v>688</v>
      </c>
      <c r="C270" s="139"/>
      <c r="D270" s="139"/>
    </row>
    <row r="271" spans="1:4" ht="16.5" customHeight="1">
      <c r="A271" s="130" t="s">
        <v>380</v>
      </c>
      <c r="B271" s="158" t="s">
        <v>689</v>
      </c>
      <c r="C271" s="139"/>
      <c r="D271" s="139"/>
    </row>
    <row r="272" spans="1:5" ht="16.5" customHeight="1">
      <c r="A272" s="137"/>
      <c r="B272" s="158" t="s">
        <v>690</v>
      </c>
      <c r="C272" s="139"/>
      <c r="D272" s="139"/>
      <c r="E272" s="61"/>
    </row>
    <row r="273" spans="1:4" ht="16.5" customHeight="1">
      <c r="A273" s="150" t="s">
        <v>566</v>
      </c>
      <c r="B273" s="158" t="s">
        <v>747</v>
      </c>
      <c r="C273" s="139"/>
      <c r="D273" s="139"/>
    </row>
    <row r="274" spans="1:4" ht="16.5" customHeight="1">
      <c r="A274" s="150"/>
      <c r="B274" s="158" t="s">
        <v>748</v>
      </c>
      <c r="C274" s="139"/>
      <c r="D274" s="139"/>
    </row>
    <row r="275" spans="1:4" ht="16.5" customHeight="1">
      <c r="A275" s="150"/>
      <c r="B275" s="161" t="s">
        <v>749</v>
      </c>
      <c r="C275" s="162"/>
      <c r="D275" s="162"/>
    </row>
    <row r="276" spans="1:4" ht="16.5" customHeight="1">
      <c r="A276" s="177"/>
      <c r="B276" s="186"/>
      <c r="C276" s="187"/>
      <c r="D276" s="187"/>
    </row>
    <row r="277" spans="1:4" ht="16.5" customHeight="1">
      <c r="A277" s="122" t="s">
        <v>694</v>
      </c>
      <c r="B277" s="305" t="s">
        <v>695</v>
      </c>
      <c r="C277" s="305"/>
      <c r="D277" s="305"/>
    </row>
    <row r="278" spans="1:4" ht="16.5" customHeight="1">
      <c r="A278" s="123"/>
      <c r="C278" s="124"/>
      <c r="D278" s="124"/>
    </row>
    <row r="279" spans="1:4" ht="16.5" customHeight="1">
      <c r="A279" s="188"/>
      <c r="B279" s="189"/>
      <c r="C279" s="127" t="s">
        <v>376</v>
      </c>
      <c r="D279" s="127" t="s">
        <v>736</v>
      </c>
    </row>
    <row r="280" spans="1:4" ht="16.5" customHeight="1">
      <c r="A280" s="150">
        <v>1</v>
      </c>
      <c r="B280" s="112" t="s">
        <v>696</v>
      </c>
      <c r="C280" s="98"/>
      <c r="D280" s="98"/>
    </row>
    <row r="281" spans="1:4" ht="16.5" customHeight="1">
      <c r="A281" s="150">
        <v>2</v>
      </c>
      <c r="B281" s="112" t="s">
        <v>697</v>
      </c>
      <c r="C281" s="98"/>
      <c r="D281" s="98"/>
    </row>
    <row r="282" spans="1:4" ht="16.5" customHeight="1">
      <c r="A282" s="150">
        <v>3</v>
      </c>
      <c r="B282" s="112" t="s">
        <v>698</v>
      </c>
      <c r="C282" s="98"/>
      <c r="D282" s="98"/>
    </row>
    <row r="283" spans="1:4" ht="16.5" customHeight="1">
      <c r="A283" s="150"/>
      <c r="B283" s="165" t="s">
        <v>699</v>
      </c>
      <c r="C283" s="98"/>
      <c r="D283" s="98"/>
    </row>
    <row r="284" spans="1:4" ht="16.5" customHeight="1">
      <c r="A284" s="150"/>
      <c r="B284" s="165" t="s">
        <v>700</v>
      </c>
      <c r="C284" s="98"/>
      <c r="D284" s="98"/>
    </row>
    <row r="285" spans="1:4" ht="16.5" customHeight="1">
      <c r="A285" s="150"/>
      <c r="B285" s="112" t="s">
        <v>701</v>
      </c>
      <c r="C285" s="101">
        <v>0</v>
      </c>
      <c r="D285" s="101">
        <v>434000000</v>
      </c>
    </row>
    <row r="286" spans="1:4" ht="16.5" customHeight="1">
      <c r="A286" s="150"/>
      <c r="B286" s="165" t="s">
        <v>702</v>
      </c>
      <c r="C286" s="98"/>
      <c r="D286" s="98"/>
    </row>
    <row r="287" spans="1:4" ht="16.5" customHeight="1">
      <c r="A287" s="150"/>
      <c r="B287" s="112" t="s">
        <v>703</v>
      </c>
      <c r="C287" s="101">
        <v>1029675566</v>
      </c>
      <c r="D287" s="101">
        <v>977720391</v>
      </c>
    </row>
    <row r="288" spans="1:4" ht="16.5" customHeight="1">
      <c r="A288" s="150"/>
      <c r="B288" s="112" t="s">
        <v>704</v>
      </c>
      <c r="C288" s="101"/>
      <c r="D288" s="101"/>
    </row>
    <row r="289" spans="1:4" ht="16.5" customHeight="1">
      <c r="A289" s="150"/>
      <c r="B289" s="112" t="s">
        <v>705</v>
      </c>
      <c r="C289" s="101">
        <v>6950620472</v>
      </c>
      <c r="D289" s="101">
        <v>5309262377</v>
      </c>
    </row>
    <row r="290" spans="1:4" ht="16.5" customHeight="1">
      <c r="A290" s="150"/>
      <c r="B290" s="112" t="s">
        <v>706</v>
      </c>
      <c r="C290" s="101"/>
      <c r="D290" s="101"/>
    </row>
    <row r="291" spans="1:4" ht="16.5" customHeight="1">
      <c r="A291" s="150"/>
      <c r="B291" s="165" t="s">
        <v>714</v>
      </c>
      <c r="C291" s="101"/>
      <c r="D291" s="101"/>
    </row>
    <row r="292" spans="1:4" ht="16.5" customHeight="1">
      <c r="A292" s="150"/>
      <c r="B292" s="112" t="s">
        <v>703</v>
      </c>
      <c r="C292" s="101">
        <v>76764310526</v>
      </c>
      <c r="D292" s="101">
        <v>64784563122</v>
      </c>
    </row>
    <row r="293" spans="1:4" ht="15">
      <c r="A293" s="150"/>
      <c r="B293" s="112" t="s">
        <v>708</v>
      </c>
      <c r="C293" s="101"/>
      <c r="D293" s="101"/>
    </row>
    <row r="294" spans="1:4" ht="15.75">
      <c r="A294" s="150"/>
      <c r="B294" s="165" t="s">
        <v>709</v>
      </c>
      <c r="C294" s="96" t="s">
        <v>750</v>
      </c>
      <c r="D294" s="96" t="s">
        <v>710</v>
      </c>
    </row>
    <row r="295" spans="1:4" ht="15.75">
      <c r="A295" s="150"/>
      <c r="B295" s="165" t="s">
        <v>711</v>
      </c>
      <c r="C295" s="101"/>
      <c r="D295" s="101"/>
    </row>
    <row r="296" spans="1:4" ht="15">
      <c r="A296" s="150"/>
      <c r="B296" s="190" t="s">
        <v>702</v>
      </c>
      <c r="C296" s="101">
        <v>191152738</v>
      </c>
      <c r="D296" s="101">
        <v>73193669</v>
      </c>
    </row>
    <row r="297" spans="1:4" ht="15">
      <c r="A297" s="150"/>
      <c r="B297" s="190" t="s">
        <v>714</v>
      </c>
      <c r="C297" s="101"/>
      <c r="D297" s="101"/>
    </row>
    <row r="298" spans="1:4" ht="15">
      <c r="A298" s="150"/>
      <c r="B298" s="190" t="s">
        <v>715</v>
      </c>
      <c r="C298" s="101">
        <v>4783444859</v>
      </c>
      <c r="D298" s="101">
        <v>6714862747</v>
      </c>
    </row>
    <row r="299" spans="1:4" ht="15">
      <c r="A299" s="150"/>
      <c r="B299" s="190" t="s">
        <v>716</v>
      </c>
      <c r="C299" s="101">
        <v>0</v>
      </c>
      <c r="D299" s="101">
        <v>5700000</v>
      </c>
    </row>
    <row r="300" spans="1:4" ht="15.75">
      <c r="A300" s="150"/>
      <c r="B300" s="165" t="s">
        <v>713</v>
      </c>
      <c r="C300" s="101"/>
      <c r="D300" s="101"/>
    </row>
    <row r="301" spans="1:4" ht="15">
      <c r="A301" s="150"/>
      <c r="B301" s="190" t="s">
        <v>714</v>
      </c>
      <c r="C301" s="101"/>
      <c r="D301" s="101"/>
    </row>
    <row r="302" spans="1:4" ht="15">
      <c r="A302" s="150"/>
      <c r="B302" s="190" t="s">
        <v>702</v>
      </c>
      <c r="C302" s="101"/>
      <c r="D302" s="101"/>
    </row>
    <row r="303" spans="1:4" ht="15.75">
      <c r="A303" s="150"/>
      <c r="B303" s="165" t="s">
        <v>717</v>
      </c>
      <c r="C303" s="101"/>
      <c r="D303" s="101"/>
    </row>
    <row r="304" spans="1:4" ht="15">
      <c r="A304" s="150"/>
      <c r="B304" s="190" t="s">
        <v>718</v>
      </c>
      <c r="C304" s="101">
        <v>0</v>
      </c>
      <c r="D304" s="101">
        <v>4657000000</v>
      </c>
    </row>
    <row r="305" spans="1:4" ht="15.75">
      <c r="A305" s="150"/>
      <c r="B305" s="165" t="s">
        <v>719</v>
      </c>
      <c r="C305" s="101"/>
      <c r="D305" s="101"/>
    </row>
    <row r="306" spans="1:4" ht="15">
      <c r="A306" s="150"/>
      <c r="B306" s="190" t="s">
        <v>702</v>
      </c>
      <c r="C306" s="101">
        <v>5000000000</v>
      </c>
      <c r="D306" s="101">
        <v>5000000000</v>
      </c>
    </row>
    <row r="307" spans="1:4" ht="15">
      <c r="A307" s="150">
        <v>4</v>
      </c>
      <c r="B307" s="112" t="s">
        <v>720</v>
      </c>
      <c r="C307" s="98"/>
      <c r="D307" s="98"/>
    </row>
    <row r="308" spans="1:4" ht="15">
      <c r="A308" s="150"/>
      <c r="B308" s="112" t="s">
        <v>721</v>
      </c>
      <c r="C308" s="101"/>
      <c r="D308" s="101"/>
    </row>
    <row r="309" spans="1:4" ht="15">
      <c r="A309" s="150"/>
      <c r="B309" s="112" t="s">
        <v>722</v>
      </c>
      <c r="C309" s="98"/>
      <c r="D309" s="98"/>
    </row>
    <row r="310" spans="1:4" ht="15">
      <c r="A310" s="150">
        <v>5</v>
      </c>
      <c r="B310" s="112" t="s">
        <v>723</v>
      </c>
      <c r="C310" s="98"/>
      <c r="D310" s="98"/>
    </row>
    <row r="311" spans="1:4" ht="15">
      <c r="A311" s="150"/>
      <c r="B311" s="112" t="s">
        <v>724</v>
      </c>
      <c r="C311" s="98"/>
      <c r="D311" s="98"/>
    </row>
    <row r="312" spans="1:4" ht="15">
      <c r="A312" s="150">
        <v>6</v>
      </c>
      <c r="B312" s="112" t="s">
        <v>725</v>
      </c>
      <c r="C312" s="98"/>
      <c r="D312" s="98"/>
    </row>
    <row r="313" spans="1:4" ht="15">
      <c r="A313" s="152">
        <v>7</v>
      </c>
      <c r="B313" s="161" t="s">
        <v>695</v>
      </c>
      <c r="C313" s="95"/>
      <c r="D313" s="95"/>
    </row>
    <row r="314" spans="1:4" ht="18">
      <c r="A314" s="123"/>
      <c r="B314" s="306" t="s">
        <v>726</v>
      </c>
      <c r="C314" s="306"/>
      <c r="D314" s="306"/>
    </row>
    <row r="315" spans="1:4" ht="18">
      <c r="A315" s="284" t="s">
        <v>727</v>
      </c>
      <c r="B315" s="284"/>
      <c r="C315" s="284"/>
      <c r="D315" s="284"/>
    </row>
    <row r="316" spans="1:4" ht="15" customHeight="1">
      <c r="A316" s="73"/>
      <c r="B316" s="73"/>
      <c r="C316" s="73"/>
      <c r="D316" s="73"/>
    </row>
    <row r="317" spans="1:4" ht="15" customHeight="1">
      <c r="A317" s="73"/>
      <c r="B317" s="73"/>
      <c r="C317" s="73"/>
      <c r="D317" s="73"/>
    </row>
    <row r="318" spans="1:4" ht="15" customHeight="1">
      <c r="A318" s="73"/>
      <c r="B318" s="73"/>
      <c r="C318" s="73"/>
      <c r="D318" s="73"/>
    </row>
    <row r="319" spans="1:4" ht="15" customHeight="1">
      <c r="A319" s="73"/>
      <c r="B319" s="73"/>
      <c r="C319" s="73"/>
      <c r="D319" s="73"/>
    </row>
    <row r="320" ht="15" customHeight="1"/>
    <row r="321" ht="18">
      <c r="B321" s="191" t="s">
        <v>728</v>
      </c>
    </row>
    <row r="322" ht="18">
      <c r="B322" s="191"/>
    </row>
    <row r="323" ht="18">
      <c r="B323" s="191"/>
    </row>
    <row r="324" ht="18">
      <c r="B324" s="191"/>
    </row>
    <row r="325" ht="18">
      <c r="B325" s="192" t="s">
        <v>751</v>
      </c>
    </row>
    <row r="326" spans="1:4" ht="15.75">
      <c r="A326" s="122" t="s">
        <v>451</v>
      </c>
      <c r="B326" s="305" t="s">
        <v>452</v>
      </c>
      <c r="C326" s="305"/>
      <c r="D326" s="305"/>
    </row>
    <row r="327" spans="1:4" ht="18">
      <c r="A327" s="123"/>
      <c r="C327" s="124"/>
      <c r="D327" s="124"/>
    </row>
    <row r="328" spans="1:4" ht="15.75">
      <c r="A328" s="125" t="s">
        <v>453</v>
      </c>
      <c r="B328" s="126" t="s">
        <v>324</v>
      </c>
      <c r="C328" s="127" t="s">
        <v>454</v>
      </c>
      <c r="D328" s="127" t="s">
        <v>735</v>
      </c>
    </row>
    <row r="329" spans="1:4" ht="15">
      <c r="A329" s="128">
        <v>1</v>
      </c>
      <c r="B329" s="128">
        <v>2</v>
      </c>
      <c r="C329" s="128">
        <v>3</v>
      </c>
      <c r="D329" s="128">
        <v>4</v>
      </c>
    </row>
    <row r="330" spans="1:4" ht="15.75">
      <c r="A330" s="193">
        <v>1</v>
      </c>
      <c r="B330" s="194" t="s">
        <v>456</v>
      </c>
      <c r="C330" s="129"/>
      <c r="D330" s="129"/>
    </row>
    <row r="331" spans="1:4" ht="18">
      <c r="A331" s="130" t="s">
        <v>380</v>
      </c>
      <c r="B331" s="112" t="s">
        <v>457</v>
      </c>
      <c r="C331" s="101">
        <v>201890961</v>
      </c>
      <c r="D331" s="101">
        <v>65998263</v>
      </c>
    </row>
    <row r="332" spans="1:4" ht="18">
      <c r="A332" s="130" t="s">
        <v>380</v>
      </c>
      <c r="B332" s="131" t="s">
        <v>458</v>
      </c>
      <c r="C332" s="101">
        <v>34835161828</v>
      </c>
      <c r="D332" s="101">
        <v>9056597227</v>
      </c>
    </row>
    <row r="333" spans="1:4" ht="18">
      <c r="A333" s="130" t="s">
        <v>380</v>
      </c>
      <c r="B333" s="112" t="s">
        <v>459</v>
      </c>
      <c r="C333" s="101"/>
      <c r="D333" s="101"/>
    </row>
    <row r="334" spans="1:4" ht="18">
      <c r="A334" s="132"/>
      <c r="B334" s="71" t="s">
        <v>460</v>
      </c>
      <c r="C334" s="95">
        <v>35037052789</v>
      </c>
      <c r="D334" s="95">
        <v>9122595490</v>
      </c>
    </row>
    <row r="335" spans="1:4" ht="15.75">
      <c r="A335" s="195">
        <v>2</v>
      </c>
      <c r="B335" s="196" t="s">
        <v>729</v>
      </c>
      <c r="C335" s="133"/>
      <c r="D335" s="133"/>
    </row>
    <row r="336" spans="1:4" ht="15.75">
      <c r="A336" s="193">
        <v>3</v>
      </c>
      <c r="B336" s="194" t="s">
        <v>461</v>
      </c>
      <c r="C336" s="134" t="s">
        <v>454</v>
      </c>
      <c r="D336" s="127" t="s">
        <v>735</v>
      </c>
    </row>
    <row r="337" spans="1:4" ht="18">
      <c r="A337" s="130" t="s">
        <v>380</v>
      </c>
      <c r="B337" s="135" t="s">
        <v>462</v>
      </c>
      <c r="C337" s="101"/>
      <c r="D337" s="101"/>
    </row>
    <row r="338" spans="1:4" ht="18">
      <c r="A338" s="130" t="s">
        <v>380</v>
      </c>
      <c r="B338" s="135" t="s">
        <v>463</v>
      </c>
      <c r="C338" s="101"/>
      <c r="D338" s="101"/>
    </row>
    <row r="339" spans="1:4" ht="18">
      <c r="A339" s="130" t="s">
        <v>380</v>
      </c>
      <c r="B339" s="135" t="s">
        <v>464</v>
      </c>
      <c r="C339" s="101"/>
      <c r="D339" s="101"/>
    </row>
    <row r="340" spans="1:4" ht="18">
      <c r="A340" s="130" t="s">
        <v>380</v>
      </c>
      <c r="B340" s="135" t="s">
        <v>465</v>
      </c>
      <c r="C340" s="101">
        <v>2754453644</v>
      </c>
      <c r="D340" s="101">
        <v>7412048143</v>
      </c>
    </row>
    <row r="341" spans="1:4" ht="18">
      <c r="A341" s="132"/>
      <c r="B341" s="71" t="s">
        <v>460</v>
      </c>
      <c r="C341" s="95">
        <v>2754453644</v>
      </c>
      <c r="D341" s="95">
        <v>7412048143</v>
      </c>
    </row>
    <row r="342" spans="1:4" ht="15.75">
      <c r="A342" s="193">
        <v>4</v>
      </c>
      <c r="B342" s="194" t="s">
        <v>344</v>
      </c>
      <c r="C342" s="134" t="s">
        <v>454</v>
      </c>
      <c r="D342" s="127" t="s">
        <v>735</v>
      </c>
    </row>
    <row r="343" spans="1:4" ht="18">
      <c r="A343" s="130" t="s">
        <v>380</v>
      </c>
      <c r="B343" s="135" t="s">
        <v>466</v>
      </c>
      <c r="C343" s="101"/>
      <c r="D343" s="101"/>
    </row>
    <row r="344" spans="1:4" ht="18">
      <c r="A344" s="130" t="s">
        <v>380</v>
      </c>
      <c r="B344" s="135" t="s">
        <v>467</v>
      </c>
      <c r="C344" s="101">
        <v>2682912606</v>
      </c>
      <c r="D344" s="101">
        <v>1387485304</v>
      </c>
    </row>
    <row r="345" spans="1:4" ht="18">
      <c r="A345" s="130" t="s">
        <v>380</v>
      </c>
      <c r="B345" s="135" t="s">
        <v>468</v>
      </c>
      <c r="C345" s="101"/>
      <c r="D345" s="101"/>
    </row>
    <row r="346" spans="1:4" ht="18">
      <c r="A346" s="130" t="s">
        <v>380</v>
      </c>
      <c r="B346" s="135" t="s">
        <v>469</v>
      </c>
      <c r="C346" s="101">
        <v>5858854883</v>
      </c>
      <c r="D346" s="101">
        <v>8031677168</v>
      </c>
    </row>
    <row r="347" spans="1:4" ht="18">
      <c r="A347" s="130" t="s">
        <v>380</v>
      </c>
      <c r="B347" s="135" t="s">
        <v>470</v>
      </c>
      <c r="C347" s="101"/>
      <c r="D347" s="101"/>
    </row>
    <row r="348" spans="1:4" ht="18">
      <c r="A348" s="130" t="s">
        <v>380</v>
      </c>
      <c r="B348" s="135" t="s">
        <v>471</v>
      </c>
      <c r="C348" s="101">
        <v>1907646461</v>
      </c>
      <c r="D348" s="101">
        <v>4589855879</v>
      </c>
    </row>
    <row r="349" spans="1:4" ht="18">
      <c r="A349" s="130" t="s">
        <v>380</v>
      </c>
      <c r="B349" s="135" t="s">
        <v>472</v>
      </c>
      <c r="C349" s="101"/>
      <c r="D349" s="101"/>
    </row>
    <row r="350" spans="1:4" ht="18">
      <c r="A350" s="130" t="s">
        <v>380</v>
      </c>
      <c r="B350" s="135" t="s">
        <v>473</v>
      </c>
      <c r="C350" s="101"/>
      <c r="D350" s="101"/>
    </row>
    <row r="351" spans="1:4" ht="18">
      <c r="A351" s="130" t="s">
        <v>380</v>
      </c>
      <c r="B351" s="135" t="s">
        <v>474</v>
      </c>
      <c r="C351" s="101"/>
      <c r="D351" s="101"/>
    </row>
    <row r="352" spans="1:4" ht="18">
      <c r="A352" s="132"/>
      <c r="B352" s="71" t="s">
        <v>475</v>
      </c>
      <c r="C352" s="95">
        <v>10449413950</v>
      </c>
      <c r="D352" s="95">
        <v>14009018351</v>
      </c>
    </row>
    <row r="353" spans="1:4" ht="15.75">
      <c r="A353" s="188">
        <v>5</v>
      </c>
      <c r="B353" s="164" t="s">
        <v>476</v>
      </c>
      <c r="C353" s="134" t="s">
        <v>454</v>
      </c>
      <c r="D353" s="127" t="s">
        <v>735</v>
      </c>
    </row>
    <row r="354" spans="1:4" ht="18">
      <c r="A354" s="130" t="s">
        <v>380</v>
      </c>
      <c r="B354" s="136" t="s">
        <v>477</v>
      </c>
      <c r="C354" s="101">
        <v>273209062</v>
      </c>
      <c r="D354" s="101">
        <v>978325512</v>
      </c>
    </row>
    <row r="355" spans="1:4" ht="18">
      <c r="A355" s="137" t="s">
        <v>380</v>
      </c>
      <c r="B355" s="138" t="s">
        <v>478</v>
      </c>
      <c r="C355" s="101"/>
      <c r="D355" s="101"/>
    </row>
    <row r="356" spans="1:4" ht="18">
      <c r="A356" s="137" t="s">
        <v>380</v>
      </c>
      <c r="B356" s="138" t="s">
        <v>479</v>
      </c>
      <c r="C356" s="101"/>
      <c r="D356" s="101"/>
    </row>
    <row r="357" spans="1:4" ht="18">
      <c r="A357" s="137" t="s">
        <v>380</v>
      </c>
      <c r="B357" s="138" t="s">
        <v>480</v>
      </c>
      <c r="C357" s="101">
        <v>1064389606</v>
      </c>
      <c r="D357" s="101">
        <v>1105077508</v>
      </c>
    </row>
    <row r="358" spans="1:4" ht="18">
      <c r="A358" s="137"/>
      <c r="B358" s="138" t="s">
        <v>481</v>
      </c>
      <c r="C358" s="101"/>
      <c r="D358" s="101">
        <v>7884145</v>
      </c>
    </row>
    <row r="359" spans="1:4" ht="18">
      <c r="A359" s="137" t="s">
        <v>380</v>
      </c>
      <c r="B359" s="138" t="s">
        <v>482</v>
      </c>
      <c r="C359" s="101"/>
      <c r="D359" s="101"/>
    </row>
    <row r="360" spans="1:4" ht="18">
      <c r="A360" s="132"/>
      <c r="B360" s="140" t="s">
        <v>483</v>
      </c>
      <c r="C360" s="95">
        <v>1337598668</v>
      </c>
      <c r="D360" s="95">
        <v>2091287165</v>
      </c>
    </row>
    <row r="361" spans="1:4" ht="15.75">
      <c r="A361" s="188">
        <v>6</v>
      </c>
      <c r="B361" s="164" t="s">
        <v>484</v>
      </c>
      <c r="C361" s="134" t="s">
        <v>454</v>
      </c>
      <c r="D361" s="127" t="s">
        <v>735</v>
      </c>
    </row>
    <row r="362" spans="1:4" ht="18">
      <c r="A362" s="130" t="s">
        <v>380</v>
      </c>
      <c r="B362" s="136" t="s">
        <v>485</v>
      </c>
      <c r="C362" s="101"/>
      <c r="D362" s="101"/>
    </row>
    <row r="363" spans="1:4" ht="18">
      <c r="A363" s="130"/>
      <c r="B363" s="141" t="s">
        <v>486</v>
      </c>
      <c r="C363" s="98"/>
      <c r="D363" s="101"/>
    </row>
    <row r="364" spans="1:4" ht="18">
      <c r="A364" s="130" t="s">
        <v>380</v>
      </c>
      <c r="B364" s="136" t="s">
        <v>487</v>
      </c>
      <c r="C364" s="101"/>
      <c r="D364" s="101"/>
    </row>
    <row r="365" spans="1:4" ht="18">
      <c r="A365" s="132"/>
      <c r="B365" s="140" t="s">
        <v>483</v>
      </c>
      <c r="C365" s="95">
        <v>0</v>
      </c>
      <c r="D365" s="98">
        <v>0</v>
      </c>
    </row>
    <row r="366" spans="1:4" ht="15.75">
      <c r="A366" s="193">
        <v>7</v>
      </c>
      <c r="B366" s="194" t="s">
        <v>488</v>
      </c>
      <c r="C366" s="134" t="s">
        <v>454</v>
      </c>
      <c r="D366" s="127" t="s">
        <v>735</v>
      </c>
    </row>
    <row r="367" spans="1:4" ht="18">
      <c r="A367" s="130" t="s">
        <v>380</v>
      </c>
      <c r="B367" s="136" t="s">
        <v>489</v>
      </c>
      <c r="C367" s="101"/>
      <c r="D367" s="101"/>
    </row>
    <row r="368" spans="1:4" ht="18">
      <c r="A368" s="130" t="s">
        <v>380</v>
      </c>
      <c r="B368" s="136" t="s">
        <v>490</v>
      </c>
      <c r="C368" s="101"/>
      <c r="D368" s="101"/>
    </row>
    <row r="369" spans="1:4" ht="18">
      <c r="A369" s="130" t="s">
        <v>380</v>
      </c>
      <c r="B369" s="136" t="s">
        <v>491</v>
      </c>
      <c r="C369" s="101"/>
      <c r="D369" s="101"/>
    </row>
    <row r="370" spans="1:4" ht="18">
      <c r="A370" s="130" t="s">
        <v>380</v>
      </c>
      <c r="B370" s="136" t="s">
        <v>488</v>
      </c>
      <c r="C370" s="101">
        <v>173883827</v>
      </c>
      <c r="D370" s="101">
        <v>173883827</v>
      </c>
    </row>
    <row r="371" spans="1:4" ht="18">
      <c r="A371" s="130" t="s">
        <v>380</v>
      </c>
      <c r="B371" s="136" t="s">
        <v>492</v>
      </c>
      <c r="C371" s="101">
        <v>-173883827</v>
      </c>
      <c r="D371" s="101">
        <v>-173883827</v>
      </c>
    </row>
    <row r="372" spans="1:4" ht="18">
      <c r="A372" s="132"/>
      <c r="B372" s="142" t="s">
        <v>483</v>
      </c>
      <c r="C372" s="95">
        <v>0</v>
      </c>
      <c r="D372" s="95">
        <v>0</v>
      </c>
    </row>
    <row r="373" spans="1:4" ht="15.75">
      <c r="A373" s="195">
        <v>8</v>
      </c>
      <c r="B373" s="197" t="s">
        <v>493</v>
      </c>
      <c r="C373" s="144"/>
      <c r="D373" s="144"/>
    </row>
    <row r="374" spans="1:4" ht="15.75">
      <c r="A374" s="195">
        <v>9</v>
      </c>
      <c r="B374" s="197" t="s">
        <v>494</v>
      </c>
      <c r="C374" s="144"/>
      <c r="D374" s="144"/>
    </row>
    <row r="375" spans="1:4" ht="15.75">
      <c r="A375" s="195">
        <v>10</v>
      </c>
      <c r="B375" s="197" t="s">
        <v>495</v>
      </c>
      <c r="C375" s="144"/>
      <c r="D375" s="144"/>
    </row>
    <row r="376" spans="1:4" ht="15.75">
      <c r="A376" s="195">
        <v>11</v>
      </c>
      <c r="B376" s="197" t="s">
        <v>496</v>
      </c>
      <c r="C376" s="133" t="s">
        <v>454</v>
      </c>
      <c r="D376" s="133" t="s">
        <v>735</v>
      </c>
    </row>
    <row r="377" spans="1:4" ht="18">
      <c r="A377" s="146" t="s">
        <v>380</v>
      </c>
      <c r="B377" s="147" t="s">
        <v>497</v>
      </c>
      <c r="C377" s="129">
        <v>1123956537</v>
      </c>
      <c r="D377" s="98">
        <v>2872558225</v>
      </c>
    </row>
    <row r="378" spans="1:4" ht="18">
      <c r="A378" s="130"/>
      <c r="B378" s="148" t="s">
        <v>498</v>
      </c>
      <c r="C378" s="98"/>
      <c r="D378" s="98"/>
    </row>
    <row r="379" spans="1:4" ht="18">
      <c r="A379" s="130"/>
      <c r="B379" s="148" t="s">
        <v>499</v>
      </c>
      <c r="C379" s="98"/>
      <c r="D379" s="98"/>
    </row>
    <row r="380" spans="1:4" ht="18">
      <c r="A380" s="130"/>
      <c r="B380" s="148" t="s">
        <v>499</v>
      </c>
      <c r="C380" s="98"/>
      <c r="D380" s="98"/>
    </row>
    <row r="381" spans="1:4" ht="15.75">
      <c r="A381" s="71">
        <v>12</v>
      </c>
      <c r="B381" s="198" t="s">
        <v>500</v>
      </c>
      <c r="C381" s="98"/>
      <c r="D381" s="98"/>
    </row>
    <row r="382" spans="1:4" ht="15.75">
      <c r="A382" s="195">
        <v>13</v>
      </c>
      <c r="B382" s="197" t="s">
        <v>501</v>
      </c>
      <c r="C382" s="133"/>
      <c r="D382" s="133"/>
    </row>
    <row r="383" spans="1:4" ht="15.75">
      <c r="A383" s="193">
        <v>14</v>
      </c>
      <c r="B383" s="199" t="s">
        <v>364</v>
      </c>
      <c r="C383" s="134" t="s">
        <v>454</v>
      </c>
      <c r="D383" s="127" t="s">
        <v>455</v>
      </c>
    </row>
    <row r="384" spans="1:4" ht="15">
      <c r="A384" s="150" t="s">
        <v>380</v>
      </c>
      <c r="B384" s="148" t="s">
        <v>502</v>
      </c>
      <c r="C384" s="98"/>
      <c r="D384" s="98"/>
    </row>
    <row r="385" spans="1:4" ht="15">
      <c r="A385" s="150" t="s">
        <v>380</v>
      </c>
      <c r="B385" s="148" t="s">
        <v>503</v>
      </c>
      <c r="C385" s="98"/>
      <c r="D385" s="98"/>
    </row>
    <row r="386" spans="1:4" ht="15">
      <c r="A386" s="150" t="s">
        <v>380</v>
      </c>
      <c r="B386" s="148" t="s">
        <v>504</v>
      </c>
      <c r="C386" s="98"/>
      <c r="D386" s="98"/>
    </row>
    <row r="387" spans="1:4" ht="15">
      <c r="A387" s="150" t="s">
        <v>380</v>
      </c>
      <c r="B387" s="148" t="s">
        <v>505</v>
      </c>
      <c r="C387" s="98"/>
      <c r="D387" s="98"/>
    </row>
    <row r="388" spans="1:4" ht="15">
      <c r="A388" s="150"/>
      <c r="B388" s="148" t="s">
        <v>506</v>
      </c>
      <c r="C388" s="98"/>
      <c r="D388" s="98"/>
    </row>
    <row r="389" spans="1:4" ht="15">
      <c r="A389" s="151" t="s">
        <v>380</v>
      </c>
      <c r="B389" s="148" t="s">
        <v>364</v>
      </c>
      <c r="C389" s="101">
        <v>7972531029</v>
      </c>
      <c r="D389" s="101">
        <v>6941561732</v>
      </c>
    </row>
    <row r="390" spans="1:4" ht="15.75">
      <c r="A390" s="152"/>
      <c r="B390" s="153" t="s">
        <v>483</v>
      </c>
      <c r="C390" s="95">
        <v>7972531029</v>
      </c>
      <c r="D390" s="98">
        <v>6941561732</v>
      </c>
    </row>
    <row r="391" spans="1:4" ht="15.75">
      <c r="A391" s="193">
        <v>15</v>
      </c>
      <c r="B391" s="164" t="s">
        <v>507</v>
      </c>
      <c r="C391" s="134" t="s">
        <v>454</v>
      </c>
      <c r="D391" s="127" t="s">
        <v>735</v>
      </c>
    </row>
    <row r="392" spans="1:4" ht="18">
      <c r="A392" s="130" t="s">
        <v>380</v>
      </c>
      <c r="B392" s="112" t="s">
        <v>508</v>
      </c>
      <c r="C392" s="101">
        <v>8300000000</v>
      </c>
      <c r="D392" s="101">
        <v>0</v>
      </c>
    </row>
    <row r="393" spans="1:4" ht="18">
      <c r="A393" s="130" t="s">
        <v>380</v>
      </c>
      <c r="B393" s="112" t="s">
        <v>509</v>
      </c>
      <c r="C393" s="101"/>
      <c r="D393" s="101"/>
    </row>
    <row r="394" spans="1:4" ht="18">
      <c r="A394" s="132" t="s">
        <v>380</v>
      </c>
      <c r="B394" s="140" t="s">
        <v>483</v>
      </c>
      <c r="C394" s="98">
        <v>8300000000</v>
      </c>
      <c r="D394" s="98">
        <v>0</v>
      </c>
    </row>
    <row r="395" spans="1:4" ht="15.75">
      <c r="A395" s="193">
        <v>16</v>
      </c>
      <c r="B395" s="194" t="s">
        <v>510</v>
      </c>
      <c r="C395" s="127" t="s">
        <v>454</v>
      </c>
      <c r="D395" s="127" t="s">
        <v>735</v>
      </c>
    </row>
    <row r="396" spans="1:4" ht="18">
      <c r="A396" s="130" t="s">
        <v>380</v>
      </c>
      <c r="B396" s="112" t="s">
        <v>511</v>
      </c>
      <c r="C396" s="101">
        <v>147645194</v>
      </c>
      <c r="D396" s="101">
        <v>0</v>
      </c>
    </row>
    <row r="397" spans="1:4" ht="18">
      <c r="A397" s="130" t="s">
        <v>380</v>
      </c>
      <c r="B397" s="112" t="s">
        <v>512</v>
      </c>
      <c r="C397" s="101"/>
      <c r="D397" s="101"/>
    </row>
    <row r="398" spans="1:4" ht="18">
      <c r="A398" s="130" t="s">
        <v>380</v>
      </c>
      <c r="B398" s="112" t="s">
        <v>513</v>
      </c>
      <c r="C398" s="101"/>
      <c r="D398" s="101"/>
    </row>
    <row r="399" spans="1:4" ht="18">
      <c r="A399" s="130" t="s">
        <v>380</v>
      </c>
      <c r="B399" s="112" t="s">
        <v>514</v>
      </c>
      <c r="C399" s="101"/>
      <c r="D399" s="101"/>
    </row>
    <row r="400" spans="1:4" ht="18">
      <c r="A400" s="130" t="s">
        <v>380</v>
      </c>
      <c r="B400" s="154" t="s">
        <v>515</v>
      </c>
      <c r="C400" s="101">
        <v>5916474</v>
      </c>
      <c r="D400" s="101"/>
    </row>
    <row r="401" spans="1:4" ht="18">
      <c r="A401" s="130" t="s">
        <v>380</v>
      </c>
      <c r="B401" s="154" t="s">
        <v>516</v>
      </c>
      <c r="C401" s="101"/>
      <c r="D401" s="101"/>
    </row>
    <row r="402" spans="1:4" ht="18">
      <c r="A402" s="130" t="s">
        <v>380</v>
      </c>
      <c r="B402" s="154" t="s">
        <v>517</v>
      </c>
      <c r="C402" s="101"/>
      <c r="D402" s="101">
        <v>154506000</v>
      </c>
    </row>
    <row r="403" spans="1:4" ht="18">
      <c r="A403" s="130" t="s">
        <v>380</v>
      </c>
      <c r="B403" s="154" t="s">
        <v>482</v>
      </c>
      <c r="C403" s="101"/>
      <c r="D403" s="101"/>
    </row>
    <row r="404" spans="1:4" ht="18">
      <c r="A404" s="130" t="s">
        <v>380</v>
      </c>
      <c r="B404" s="154" t="s">
        <v>518</v>
      </c>
      <c r="C404" s="101"/>
      <c r="D404" s="101"/>
    </row>
    <row r="405" spans="1:4" ht="18">
      <c r="A405" s="132"/>
      <c r="B405" s="140" t="s">
        <v>483</v>
      </c>
      <c r="C405" s="95">
        <v>153561668</v>
      </c>
      <c r="D405" s="129">
        <v>154506000</v>
      </c>
    </row>
    <row r="406" spans="1:4" ht="15.75">
      <c r="A406" s="193">
        <v>17</v>
      </c>
      <c r="B406" s="194" t="s">
        <v>519</v>
      </c>
      <c r="C406" s="134" t="s">
        <v>454</v>
      </c>
      <c r="D406" s="127" t="s">
        <v>735</v>
      </c>
    </row>
    <row r="407" spans="1:4" ht="18">
      <c r="A407" s="130" t="s">
        <v>380</v>
      </c>
      <c r="B407" s="112" t="s">
        <v>520</v>
      </c>
      <c r="C407" s="156"/>
      <c r="D407" s="101"/>
    </row>
    <row r="408" spans="1:4" ht="18">
      <c r="A408" s="130" t="s">
        <v>380</v>
      </c>
      <c r="B408" s="112" t="s">
        <v>521</v>
      </c>
      <c r="C408" s="156"/>
      <c r="D408" s="101"/>
    </row>
    <row r="409" spans="1:4" ht="18">
      <c r="A409" s="130" t="s">
        <v>380</v>
      </c>
      <c r="B409" s="112" t="s">
        <v>522</v>
      </c>
      <c r="C409" s="101"/>
      <c r="D409" s="101"/>
    </row>
    <row r="410" spans="1:4" ht="18">
      <c r="A410" s="137"/>
      <c r="B410" s="112" t="s">
        <v>523</v>
      </c>
      <c r="C410" s="101">
        <v>0</v>
      </c>
      <c r="D410" s="101">
        <v>661051461</v>
      </c>
    </row>
    <row r="411" spans="1:4" ht="18">
      <c r="A411" s="132"/>
      <c r="B411" s="71" t="s">
        <v>460</v>
      </c>
      <c r="C411" s="95">
        <v>0</v>
      </c>
      <c r="D411" s="95">
        <v>661051461</v>
      </c>
    </row>
    <row r="412" spans="1:4" ht="15.75">
      <c r="A412" s="193">
        <v>18</v>
      </c>
      <c r="B412" s="194" t="s">
        <v>524</v>
      </c>
      <c r="C412" s="127" t="s">
        <v>454</v>
      </c>
      <c r="D412" s="127" t="s">
        <v>735</v>
      </c>
    </row>
    <row r="413" spans="1:4" ht="18">
      <c r="A413" s="130" t="s">
        <v>380</v>
      </c>
      <c r="B413" s="112" t="s">
        <v>525</v>
      </c>
      <c r="C413" s="101"/>
      <c r="D413" s="101"/>
    </row>
    <row r="414" spans="1:4" ht="18">
      <c r="A414" s="130" t="s">
        <v>380</v>
      </c>
      <c r="B414" s="112" t="s">
        <v>526</v>
      </c>
      <c r="C414" s="101">
        <v>309280672</v>
      </c>
      <c r="D414" s="101">
        <v>221096091</v>
      </c>
    </row>
    <row r="415" spans="1:4" ht="18">
      <c r="A415" s="130" t="s">
        <v>380</v>
      </c>
      <c r="B415" s="112" t="s">
        <v>527</v>
      </c>
      <c r="C415" s="101"/>
      <c r="D415" s="101"/>
    </row>
    <row r="416" spans="1:4" ht="18">
      <c r="A416" s="157" t="s">
        <v>380</v>
      </c>
      <c r="B416" s="112" t="s">
        <v>752</v>
      </c>
      <c r="C416" s="101">
        <v>6064003</v>
      </c>
      <c r="D416" s="101">
        <v>1360440</v>
      </c>
    </row>
    <row r="417" spans="1:4" ht="18">
      <c r="A417" s="130" t="s">
        <v>380</v>
      </c>
      <c r="B417" s="112" t="s">
        <v>529</v>
      </c>
      <c r="C417" s="101">
        <v>8637001</v>
      </c>
      <c r="D417" s="101">
        <v>5633196</v>
      </c>
    </row>
    <row r="418" spans="1:4" ht="18">
      <c r="A418" s="130" t="s">
        <v>380</v>
      </c>
      <c r="B418" s="158" t="s">
        <v>530</v>
      </c>
      <c r="C418" s="101"/>
      <c r="D418" s="101"/>
    </row>
    <row r="419" spans="1:4" ht="18">
      <c r="A419" s="130" t="s">
        <v>380</v>
      </c>
      <c r="B419" s="158" t="s">
        <v>531</v>
      </c>
      <c r="C419" s="101"/>
      <c r="D419" s="101"/>
    </row>
    <row r="420" spans="1:4" ht="18">
      <c r="A420" s="130" t="s">
        <v>380</v>
      </c>
      <c r="B420" s="158" t="s">
        <v>524</v>
      </c>
      <c r="C420" s="101">
        <v>642621067</v>
      </c>
      <c r="D420" s="101">
        <v>923460635</v>
      </c>
    </row>
    <row r="421" spans="1:4" ht="18">
      <c r="A421" s="132"/>
      <c r="B421" s="71" t="s">
        <v>460</v>
      </c>
      <c r="C421" s="95">
        <v>966602743</v>
      </c>
      <c r="D421" s="95">
        <v>1151550362</v>
      </c>
    </row>
    <row r="422" spans="1:4" ht="15.75">
      <c r="A422" s="188">
        <v>19</v>
      </c>
      <c r="B422" s="189" t="s">
        <v>532</v>
      </c>
      <c r="C422" s="134" t="s">
        <v>454</v>
      </c>
      <c r="D422" s="127" t="s">
        <v>735</v>
      </c>
    </row>
    <row r="423" spans="1:4" ht="18">
      <c r="A423" s="130"/>
      <c r="B423" s="112" t="s">
        <v>533</v>
      </c>
      <c r="C423" s="98"/>
      <c r="D423" s="98"/>
    </row>
    <row r="424" spans="1:4" ht="18">
      <c r="A424" s="130"/>
      <c r="B424" s="160" t="s">
        <v>534</v>
      </c>
      <c r="C424" s="98"/>
      <c r="D424" s="98"/>
    </row>
    <row r="425" spans="1:4" ht="18">
      <c r="A425" s="130"/>
      <c r="B425" s="112" t="s">
        <v>535</v>
      </c>
      <c r="C425" s="98"/>
      <c r="D425" s="98"/>
    </row>
    <row r="426" spans="1:4" ht="18">
      <c r="A426" s="132"/>
      <c r="B426" s="149" t="s">
        <v>460</v>
      </c>
      <c r="C426" s="95">
        <v>0</v>
      </c>
      <c r="D426" s="95">
        <v>0</v>
      </c>
    </row>
    <row r="427" spans="1:4" ht="15.75">
      <c r="A427" s="188">
        <v>20</v>
      </c>
      <c r="B427" s="159" t="s">
        <v>536</v>
      </c>
      <c r="C427" s="134" t="s">
        <v>454</v>
      </c>
      <c r="D427" s="127" t="s">
        <v>735</v>
      </c>
    </row>
    <row r="428" spans="1:4" ht="15">
      <c r="A428" s="150" t="s">
        <v>537</v>
      </c>
      <c r="B428" s="112" t="s">
        <v>538</v>
      </c>
      <c r="C428" s="98">
        <v>0</v>
      </c>
      <c r="D428" s="98">
        <v>0</v>
      </c>
    </row>
    <row r="429" spans="1:4" ht="18">
      <c r="A429" s="130" t="s">
        <v>380</v>
      </c>
      <c r="B429" s="112" t="s">
        <v>539</v>
      </c>
      <c r="C429" s="101">
        <v>0</v>
      </c>
      <c r="D429" s="101">
        <v>0</v>
      </c>
    </row>
    <row r="430" spans="1:4" ht="18">
      <c r="A430" s="130" t="s">
        <v>380</v>
      </c>
      <c r="B430" s="112" t="s">
        <v>540</v>
      </c>
      <c r="C430" s="98"/>
      <c r="D430" s="98"/>
    </row>
    <row r="431" spans="1:4" ht="18">
      <c r="A431" s="130" t="s">
        <v>380</v>
      </c>
      <c r="B431" s="112" t="s">
        <v>541</v>
      </c>
      <c r="C431" s="98"/>
      <c r="D431" s="98"/>
    </row>
    <row r="432" spans="1:4" ht="15">
      <c r="A432" s="150" t="s">
        <v>542</v>
      </c>
      <c r="B432" s="112" t="s">
        <v>543</v>
      </c>
      <c r="C432" s="98"/>
      <c r="D432" s="98"/>
    </row>
    <row r="433" spans="1:4" ht="18">
      <c r="A433" s="130" t="s">
        <v>380</v>
      </c>
      <c r="B433" s="112" t="s">
        <v>544</v>
      </c>
      <c r="C433" s="98"/>
      <c r="D433" s="98"/>
    </row>
    <row r="434" spans="1:4" ht="18">
      <c r="A434" s="130" t="s">
        <v>380</v>
      </c>
      <c r="B434" s="112" t="s">
        <v>545</v>
      </c>
      <c r="C434" s="98"/>
      <c r="D434" s="98"/>
    </row>
    <row r="435" spans="1:4" ht="18">
      <c r="A435" s="132"/>
      <c r="B435" s="149" t="s">
        <v>460</v>
      </c>
      <c r="C435" s="95">
        <v>0</v>
      </c>
      <c r="D435" s="95">
        <v>0</v>
      </c>
    </row>
    <row r="436" spans="1:4" ht="15.75">
      <c r="A436" s="188">
        <v>21</v>
      </c>
      <c r="B436" s="164" t="s">
        <v>546</v>
      </c>
      <c r="C436" s="134" t="s">
        <v>454</v>
      </c>
      <c r="D436" s="127" t="s">
        <v>735</v>
      </c>
    </row>
    <row r="437" spans="1:4" ht="15">
      <c r="A437" s="150" t="s">
        <v>537</v>
      </c>
      <c r="B437" s="135" t="s">
        <v>547</v>
      </c>
      <c r="C437" s="98"/>
      <c r="D437" s="98"/>
    </row>
    <row r="438" spans="1:4" ht="18">
      <c r="A438" s="130" t="s">
        <v>380</v>
      </c>
      <c r="B438" s="135" t="s">
        <v>548</v>
      </c>
      <c r="C438" s="101"/>
      <c r="D438" s="101"/>
    </row>
    <row r="439" spans="1:4" ht="18">
      <c r="A439" s="130"/>
      <c r="B439" s="112" t="s">
        <v>549</v>
      </c>
      <c r="C439" s="101"/>
      <c r="D439" s="101"/>
    </row>
    <row r="440" spans="1:4" ht="18">
      <c r="A440" s="130" t="s">
        <v>380</v>
      </c>
      <c r="B440" s="112" t="s">
        <v>550</v>
      </c>
      <c r="C440" s="101"/>
      <c r="D440" s="101"/>
    </row>
    <row r="441" spans="1:4" ht="18">
      <c r="A441" s="130" t="s">
        <v>380</v>
      </c>
      <c r="B441" s="112" t="s">
        <v>551</v>
      </c>
      <c r="C441" s="101"/>
      <c r="D441" s="101"/>
    </row>
    <row r="442" spans="1:4" ht="18">
      <c r="A442" s="130" t="s">
        <v>380</v>
      </c>
      <c r="B442" s="112" t="s">
        <v>552</v>
      </c>
      <c r="C442" s="98"/>
      <c r="D442" s="98"/>
    </row>
    <row r="443" spans="1:4" ht="18">
      <c r="A443" s="132"/>
      <c r="B443" s="161" t="s">
        <v>553</v>
      </c>
      <c r="C443" s="162"/>
      <c r="D443" s="162"/>
    </row>
    <row r="444" spans="1:4" ht="15.75">
      <c r="A444" s="163"/>
      <c r="B444" s="164"/>
      <c r="C444" s="134" t="s">
        <v>454</v>
      </c>
      <c r="D444" s="127" t="s">
        <v>735</v>
      </c>
    </row>
    <row r="445" spans="1:4" ht="15">
      <c r="A445" s="150" t="s">
        <v>542</v>
      </c>
      <c r="B445" s="135" t="s">
        <v>554</v>
      </c>
      <c r="C445" s="101"/>
      <c r="D445" s="101"/>
    </row>
    <row r="446" spans="1:4" ht="18">
      <c r="A446" s="130" t="s">
        <v>380</v>
      </c>
      <c r="B446" s="112" t="s">
        <v>555</v>
      </c>
      <c r="C446" s="101"/>
      <c r="D446" s="101"/>
    </row>
    <row r="447" spans="1:4" ht="15">
      <c r="A447" s="150"/>
      <c r="B447" s="112" t="s">
        <v>556</v>
      </c>
      <c r="C447" s="101"/>
      <c r="D447" s="101"/>
    </row>
    <row r="448" spans="1:4" ht="18">
      <c r="A448" s="130" t="s">
        <v>380</v>
      </c>
      <c r="B448" s="112" t="s">
        <v>557</v>
      </c>
      <c r="C448" s="101"/>
      <c r="D448" s="101"/>
    </row>
    <row r="449" spans="1:4" ht="18">
      <c r="A449" s="130" t="s">
        <v>380</v>
      </c>
      <c r="B449" s="100" t="s">
        <v>558</v>
      </c>
      <c r="C449" s="162"/>
      <c r="D449" s="162"/>
    </row>
    <row r="450" spans="1:4" ht="15.75">
      <c r="A450" s="188">
        <v>22</v>
      </c>
      <c r="B450" s="164" t="s">
        <v>559</v>
      </c>
      <c r="C450" s="134" t="s">
        <v>454</v>
      </c>
      <c r="D450" s="127" t="s">
        <v>735</v>
      </c>
    </row>
    <row r="451" spans="1:4" ht="15.75">
      <c r="A451" s="65" t="s">
        <v>537</v>
      </c>
      <c r="B451" s="165" t="s">
        <v>560</v>
      </c>
      <c r="C451" s="101"/>
      <c r="D451" s="101"/>
    </row>
    <row r="452" spans="1:4" ht="15.75">
      <c r="A452" s="65" t="s">
        <v>542</v>
      </c>
      <c r="B452" s="112" t="s">
        <v>561</v>
      </c>
      <c r="C452" s="101"/>
      <c r="D452" s="101"/>
    </row>
    <row r="453" spans="1:4" ht="18">
      <c r="A453" s="137" t="s">
        <v>380</v>
      </c>
      <c r="B453" s="158" t="s">
        <v>562</v>
      </c>
      <c r="C453" s="101">
        <v>28396800000</v>
      </c>
      <c r="D453" s="139">
        <v>28396800000</v>
      </c>
    </row>
    <row r="454" spans="1:4" ht="18">
      <c r="A454" s="130" t="s">
        <v>380</v>
      </c>
      <c r="B454" s="112" t="s">
        <v>563</v>
      </c>
      <c r="C454" s="101">
        <v>27283200000</v>
      </c>
      <c r="D454" s="101">
        <v>27283200000</v>
      </c>
    </row>
    <row r="455" spans="1:4" ht="18">
      <c r="A455" s="130"/>
      <c r="B455" s="166" t="s">
        <v>460</v>
      </c>
      <c r="C455" s="98">
        <v>55680000000</v>
      </c>
      <c r="D455" s="98">
        <v>55680000000</v>
      </c>
    </row>
    <row r="456" spans="1:4" ht="18">
      <c r="A456" s="130"/>
      <c r="B456" s="167" t="s">
        <v>564</v>
      </c>
      <c r="C456" s="98"/>
      <c r="D456" s="98"/>
    </row>
    <row r="457" spans="1:4" ht="18">
      <c r="A457" s="130"/>
      <c r="B457" s="167" t="s">
        <v>565</v>
      </c>
      <c r="C457" s="182"/>
      <c r="D457" s="182"/>
    </row>
    <row r="458" spans="1:4" ht="15.75">
      <c r="A458" s="168" t="s">
        <v>566</v>
      </c>
      <c r="B458" s="169" t="s">
        <v>567</v>
      </c>
      <c r="C458" s="204" t="s">
        <v>753</v>
      </c>
      <c r="D458" s="204" t="s">
        <v>754</v>
      </c>
    </row>
    <row r="459" spans="1:4" ht="18">
      <c r="A459" s="130" t="s">
        <v>380</v>
      </c>
      <c r="B459" s="112" t="s">
        <v>568</v>
      </c>
      <c r="C459" s="101"/>
      <c r="D459" s="101"/>
    </row>
    <row r="460" spans="1:4" ht="15">
      <c r="A460" s="171" t="s">
        <v>379</v>
      </c>
      <c r="B460" s="112" t="s">
        <v>569</v>
      </c>
      <c r="C460" s="101">
        <v>55680000000</v>
      </c>
      <c r="D460" s="101">
        <v>55680000000</v>
      </c>
    </row>
    <row r="461" spans="1:4" ht="15">
      <c r="A461" s="171" t="s">
        <v>379</v>
      </c>
      <c r="B461" s="112" t="s">
        <v>730</v>
      </c>
      <c r="C461" s="101"/>
      <c r="D461" s="101"/>
    </row>
    <row r="462" spans="1:4" ht="15">
      <c r="A462" s="171" t="s">
        <v>379</v>
      </c>
      <c r="B462" s="172" t="s">
        <v>731</v>
      </c>
      <c r="C462" s="101"/>
      <c r="D462" s="101"/>
    </row>
    <row r="463" spans="1:4" ht="15">
      <c r="A463" s="171" t="s">
        <v>379</v>
      </c>
      <c r="B463" s="112" t="s">
        <v>732</v>
      </c>
      <c r="C463" s="101">
        <v>55680000000</v>
      </c>
      <c r="D463" s="139">
        <v>55680000000</v>
      </c>
    </row>
    <row r="464" spans="1:4" ht="18">
      <c r="A464" s="130" t="s">
        <v>380</v>
      </c>
      <c r="B464" s="167" t="s">
        <v>570</v>
      </c>
      <c r="C464" s="101"/>
      <c r="D464" s="101"/>
    </row>
    <row r="465" spans="1:4" ht="18">
      <c r="A465" s="130"/>
      <c r="B465" s="167" t="s">
        <v>571</v>
      </c>
      <c r="C465" s="101"/>
      <c r="D465" s="101"/>
    </row>
    <row r="466" spans="1:4" ht="15.75">
      <c r="A466" s="168" t="s">
        <v>572</v>
      </c>
      <c r="B466" s="173" t="s">
        <v>573</v>
      </c>
      <c r="C466" s="101"/>
      <c r="D466" s="101"/>
    </row>
    <row r="467" spans="1:4" ht="18">
      <c r="A467" s="130" t="s">
        <v>380</v>
      </c>
      <c r="B467" s="112" t="s">
        <v>574</v>
      </c>
      <c r="C467" s="174"/>
      <c r="D467" s="174"/>
    </row>
    <row r="468" spans="1:4" ht="15">
      <c r="A468" s="171" t="s">
        <v>379</v>
      </c>
      <c r="B468" s="131" t="s">
        <v>575</v>
      </c>
      <c r="C468" s="101"/>
      <c r="D468" s="101"/>
    </row>
    <row r="469" spans="1:4" ht="15">
      <c r="A469" s="171" t="s">
        <v>379</v>
      </c>
      <c r="B469" s="112" t="s">
        <v>576</v>
      </c>
      <c r="C469" s="101"/>
      <c r="D469" s="101"/>
    </row>
    <row r="470" spans="1:4" ht="18">
      <c r="A470" s="130" t="s">
        <v>380</v>
      </c>
      <c r="B470" s="112" t="s">
        <v>577</v>
      </c>
      <c r="C470" s="101"/>
      <c r="D470" s="101"/>
    </row>
    <row r="471" spans="1:4" ht="15.75">
      <c r="A471" s="65" t="s">
        <v>578</v>
      </c>
      <c r="B471" s="201" t="s">
        <v>579</v>
      </c>
      <c r="C471" s="170" t="s">
        <v>454</v>
      </c>
      <c r="D471" s="170" t="s">
        <v>735</v>
      </c>
    </row>
    <row r="472" spans="1:4" ht="18">
      <c r="A472" s="130" t="s">
        <v>380</v>
      </c>
      <c r="B472" s="135" t="s">
        <v>580</v>
      </c>
      <c r="C472" s="101">
        <v>5568000</v>
      </c>
      <c r="D472" s="101">
        <v>5568000</v>
      </c>
    </row>
    <row r="473" spans="1:4" ht="18">
      <c r="A473" s="130" t="s">
        <v>380</v>
      </c>
      <c r="B473" s="135" t="s">
        <v>581</v>
      </c>
      <c r="C473" s="101">
        <v>5568000</v>
      </c>
      <c r="D473" s="101">
        <v>5568000</v>
      </c>
    </row>
    <row r="474" spans="1:4" ht="15">
      <c r="A474" s="171" t="s">
        <v>379</v>
      </c>
      <c r="B474" s="135" t="s">
        <v>582</v>
      </c>
      <c r="C474" s="101">
        <v>5568000</v>
      </c>
      <c r="D474" s="101">
        <v>5568000</v>
      </c>
    </row>
    <row r="475" spans="1:4" ht="15">
      <c r="A475" s="171" t="s">
        <v>379</v>
      </c>
      <c r="B475" s="135" t="s">
        <v>583</v>
      </c>
      <c r="C475" s="101"/>
      <c r="D475" s="101"/>
    </row>
    <row r="476" spans="1:4" ht="18">
      <c r="A476" s="130" t="s">
        <v>380</v>
      </c>
      <c r="B476" s="135" t="s">
        <v>584</v>
      </c>
      <c r="C476" s="101"/>
      <c r="D476" s="101"/>
    </row>
    <row r="477" spans="1:4" ht="15">
      <c r="A477" s="171" t="s">
        <v>379</v>
      </c>
      <c r="B477" s="135" t="s">
        <v>582</v>
      </c>
      <c r="C477" s="101"/>
      <c r="D477" s="101"/>
    </row>
    <row r="478" spans="1:4" ht="15">
      <c r="A478" s="171" t="s">
        <v>379</v>
      </c>
      <c r="B478" s="135" t="s">
        <v>583</v>
      </c>
      <c r="C478" s="101"/>
      <c r="D478" s="101"/>
    </row>
    <row r="479" spans="1:4" ht="18">
      <c r="A479" s="130" t="s">
        <v>380</v>
      </c>
      <c r="B479" s="135" t="s">
        <v>585</v>
      </c>
      <c r="C479" s="101">
        <v>5568000</v>
      </c>
      <c r="D479" s="101">
        <v>5568000</v>
      </c>
    </row>
    <row r="480" spans="1:4" ht="15">
      <c r="A480" s="171" t="s">
        <v>379</v>
      </c>
      <c r="B480" s="135" t="s">
        <v>582</v>
      </c>
      <c r="C480" s="101">
        <v>5568000</v>
      </c>
      <c r="D480" s="101">
        <v>5568000</v>
      </c>
    </row>
    <row r="481" spans="1:4" ht="15">
      <c r="A481" s="171" t="s">
        <v>379</v>
      </c>
      <c r="B481" s="135" t="s">
        <v>583</v>
      </c>
      <c r="C481" s="98"/>
      <c r="D481" s="101"/>
    </row>
    <row r="482" spans="1:4" ht="18">
      <c r="A482" s="130" t="s">
        <v>586</v>
      </c>
      <c r="B482" s="135" t="s">
        <v>587</v>
      </c>
      <c r="C482" s="101">
        <v>10000</v>
      </c>
      <c r="D482" s="101">
        <v>10000</v>
      </c>
    </row>
    <row r="483" spans="1:4" ht="15.75">
      <c r="A483" s="65" t="s">
        <v>588</v>
      </c>
      <c r="B483" s="201" t="s">
        <v>589</v>
      </c>
      <c r="C483" s="170"/>
      <c r="D483" s="101"/>
    </row>
    <row r="484" spans="1:4" ht="18">
      <c r="A484" s="130" t="s">
        <v>380</v>
      </c>
      <c r="B484" s="135" t="s">
        <v>590</v>
      </c>
      <c r="C484" s="101">
        <v>15013122301</v>
      </c>
      <c r="D484" s="101">
        <v>15013122301</v>
      </c>
    </row>
    <row r="485" spans="1:4" ht="18">
      <c r="A485" s="130" t="s">
        <v>380</v>
      </c>
      <c r="B485" s="135" t="s">
        <v>591</v>
      </c>
      <c r="C485" s="101">
        <v>3684066865</v>
      </c>
      <c r="D485" s="101">
        <v>3684066865</v>
      </c>
    </row>
    <row r="486" spans="1:4" ht="18">
      <c r="A486" s="130" t="s">
        <v>380</v>
      </c>
      <c r="B486" s="135" t="s">
        <v>592</v>
      </c>
      <c r="C486" s="101"/>
      <c r="D486" s="101"/>
    </row>
    <row r="487" spans="1:4" ht="18">
      <c r="A487" s="130" t="s">
        <v>586</v>
      </c>
      <c r="B487" s="135" t="s">
        <v>593</v>
      </c>
      <c r="C487" s="101"/>
      <c r="D487" s="101"/>
    </row>
    <row r="488" spans="1:4" ht="15.75">
      <c r="A488" s="65" t="s">
        <v>594</v>
      </c>
      <c r="B488" s="202" t="s">
        <v>595</v>
      </c>
      <c r="C488" s="98"/>
      <c r="D488" s="98"/>
    </row>
    <row r="489" spans="1:4" ht="18">
      <c r="A489" s="130"/>
      <c r="B489" s="202" t="s">
        <v>596</v>
      </c>
      <c r="C489" s="101"/>
      <c r="D489" s="101"/>
    </row>
    <row r="490" spans="1:4" ht="18">
      <c r="A490" s="132"/>
      <c r="B490" s="175"/>
      <c r="C490" s="162"/>
      <c r="D490" s="162"/>
    </row>
    <row r="491" spans="1:4" ht="15.75">
      <c r="A491" s="65">
        <v>23</v>
      </c>
      <c r="B491" s="164" t="s">
        <v>597</v>
      </c>
      <c r="C491" s="170" t="s">
        <v>454</v>
      </c>
      <c r="D491" s="170" t="s">
        <v>735</v>
      </c>
    </row>
    <row r="492" spans="1:4" ht="18">
      <c r="A492" s="130" t="s">
        <v>380</v>
      </c>
      <c r="B492" s="136" t="s">
        <v>598</v>
      </c>
      <c r="C492" s="101"/>
      <c r="D492" s="101"/>
    </row>
    <row r="493" spans="1:4" ht="18">
      <c r="A493" s="130" t="s">
        <v>380</v>
      </c>
      <c r="B493" s="136" t="s">
        <v>599</v>
      </c>
      <c r="C493" s="101"/>
      <c r="D493" s="101"/>
    </row>
    <row r="494" spans="1:4" ht="18">
      <c r="A494" s="132" t="s">
        <v>380</v>
      </c>
      <c r="B494" s="175" t="s">
        <v>600</v>
      </c>
      <c r="C494" s="162"/>
      <c r="D494" s="162"/>
    </row>
    <row r="495" spans="1:4" ht="15.75">
      <c r="A495" s="193">
        <v>24</v>
      </c>
      <c r="B495" s="194" t="s">
        <v>601</v>
      </c>
      <c r="C495" s="170" t="s">
        <v>454</v>
      </c>
      <c r="D495" s="170" t="s">
        <v>735</v>
      </c>
    </row>
    <row r="496" spans="1:4" ht="15">
      <c r="A496" s="176">
        <v>1</v>
      </c>
      <c r="B496" s="136" t="s">
        <v>602</v>
      </c>
      <c r="C496" s="98"/>
      <c r="D496" s="98"/>
    </row>
    <row r="497" spans="1:4" ht="18">
      <c r="A497" s="130" t="s">
        <v>380</v>
      </c>
      <c r="B497" s="136" t="s">
        <v>603</v>
      </c>
      <c r="C497" s="101"/>
      <c r="D497" s="101"/>
    </row>
    <row r="498" spans="1:4" ht="18">
      <c r="A498" s="130" t="s">
        <v>380</v>
      </c>
      <c r="B498" s="136" t="s">
        <v>604</v>
      </c>
      <c r="C498" s="101"/>
      <c r="D498" s="101"/>
    </row>
    <row r="499" spans="1:4" ht="15">
      <c r="A499" s="176">
        <v>2</v>
      </c>
      <c r="B499" s="136" t="s">
        <v>605</v>
      </c>
      <c r="C499" s="101"/>
      <c r="D499" s="101"/>
    </row>
    <row r="500" spans="1:4" ht="18">
      <c r="A500" s="130"/>
      <c r="B500" s="136" t="s">
        <v>606</v>
      </c>
      <c r="C500" s="101"/>
      <c r="D500" s="101"/>
    </row>
    <row r="501" spans="1:4" ht="18">
      <c r="A501" s="130" t="s">
        <v>380</v>
      </c>
      <c r="B501" s="136" t="s">
        <v>607</v>
      </c>
      <c r="C501" s="101"/>
      <c r="D501" s="101"/>
    </row>
    <row r="502" spans="1:4" ht="18">
      <c r="A502" s="130" t="s">
        <v>380</v>
      </c>
      <c r="B502" s="136" t="s">
        <v>608</v>
      </c>
      <c r="C502" s="101"/>
      <c r="D502" s="101"/>
    </row>
    <row r="503" spans="1:4" ht="18">
      <c r="A503" s="132" t="s">
        <v>380</v>
      </c>
      <c r="B503" s="175" t="s">
        <v>609</v>
      </c>
      <c r="C503" s="95"/>
      <c r="D503" s="95"/>
    </row>
    <row r="504" spans="1:4" ht="18">
      <c r="A504" s="177"/>
      <c r="B504" s="178"/>
      <c r="C504" s="110"/>
      <c r="D504" s="110"/>
    </row>
    <row r="505" spans="1:4" ht="15.75">
      <c r="A505" s="122" t="s">
        <v>610</v>
      </c>
      <c r="B505" s="305" t="s">
        <v>611</v>
      </c>
      <c r="C505" s="305"/>
      <c r="D505" s="305"/>
    </row>
    <row r="506" spans="1:2" ht="15.75">
      <c r="A506" s="179"/>
      <c r="B506" s="180"/>
    </row>
    <row r="507" spans="1:4" ht="15.75">
      <c r="A507" s="193">
        <v>25</v>
      </c>
      <c r="B507" s="194" t="s">
        <v>612</v>
      </c>
      <c r="C507" s="205" t="s">
        <v>755</v>
      </c>
      <c r="D507" s="205" t="s">
        <v>756</v>
      </c>
    </row>
    <row r="508" spans="1:4" ht="18">
      <c r="A508" s="130" t="s">
        <v>380</v>
      </c>
      <c r="B508" s="136" t="s">
        <v>613</v>
      </c>
      <c r="C508" s="101">
        <v>41520042713</v>
      </c>
      <c r="D508" s="101">
        <v>49486961368</v>
      </c>
    </row>
    <row r="509" spans="1:4" ht="18">
      <c r="A509" s="130" t="s">
        <v>380</v>
      </c>
      <c r="B509" s="136" t="s">
        <v>614</v>
      </c>
      <c r="C509" s="101">
        <v>40082453940</v>
      </c>
      <c r="D509" s="101">
        <v>50196446645</v>
      </c>
    </row>
    <row r="510" spans="1:4" ht="18">
      <c r="A510" s="130" t="s">
        <v>380</v>
      </c>
      <c r="B510" s="136" t="s">
        <v>615</v>
      </c>
      <c r="C510" s="101"/>
      <c r="D510" s="101"/>
    </row>
    <row r="511" spans="1:4" ht="15">
      <c r="A511" s="171" t="s">
        <v>379</v>
      </c>
      <c r="B511" s="136" t="s">
        <v>616</v>
      </c>
      <c r="C511" s="101"/>
      <c r="D511" s="101"/>
    </row>
    <row r="512" spans="1:4" ht="18">
      <c r="A512" s="130"/>
      <c r="B512" s="136" t="s">
        <v>617</v>
      </c>
      <c r="C512" s="139"/>
      <c r="D512" s="139"/>
    </row>
    <row r="513" spans="1:4" ht="15">
      <c r="A513" s="171"/>
      <c r="B513" s="136" t="s">
        <v>618</v>
      </c>
      <c r="C513" s="139"/>
      <c r="D513" s="139"/>
    </row>
    <row r="514" spans="1:4" ht="18">
      <c r="A514" s="132"/>
      <c r="B514" s="142" t="s">
        <v>483</v>
      </c>
      <c r="C514" s="95">
        <v>81602496653</v>
      </c>
      <c r="D514" s="95">
        <v>99683408013</v>
      </c>
    </row>
    <row r="515" spans="1:4" ht="15.75">
      <c r="A515" s="65">
        <v>26</v>
      </c>
      <c r="B515" s="203" t="s">
        <v>619</v>
      </c>
      <c r="C515" s="205" t="s">
        <v>755</v>
      </c>
      <c r="D515" s="205" t="s">
        <v>756</v>
      </c>
    </row>
    <row r="516" spans="1:4" ht="15">
      <c r="A516" s="150"/>
      <c r="B516" s="148" t="s">
        <v>620</v>
      </c>
      <c r="C516" s="98"/>
      <c r="D516" s="98"/>
    </row>
    <row r="517" spans="1:4" ht="18">
      <c r="A517" s="130" t="s">
        <v>380</v>
      </c>
      <c r="B517" s="148" t="s">
        <v>621</v>
      </c>
      <c r="C517" s="98"/>
      <c r="D517" s="98"/>
    </row>
    <row r="518" spans="1:4" ht="18">
      <c r="A518" s="130" t="s">
        <v>380</v>
      </c>
      <c r="B518" s="148" t="s">
        <v>622</v>
      </c>
      <c r="C518" s="98"/>
      <c r="D518" s="98"/>
    </row>
    <row r="519" spans="1:4" ht="18">
      <c r="A519" s="130" t="s">
        <v>380</v>
      </c>
      <c r="B519" s="148" t="s">
        <v>623</v>
      </c>
      <c r="C519" s="98"/>
      <c r="D519" s="98"/>
    </row>
    <row r="520" spans="1:4" ht="18">
      <c r="A520" s="130" t="s">
        <v>380</v>
      </c>
      <c r="B520" s="148" t="s">
        <v>624</v>
      </c>
      <c r="C520" s="98"/>
      <c r="D520" s="98"/>
    </row>
    <row r="521" spans="1:4" ht="18">
      <c r="A521" s="130" t="s">
        <v>380</v>
      </c>
      <c r="B521" s="148" t="s">
        <v>625</v>
      </c>
      <c r="C521" s="98"/>
      <c r="D521" s="98"/>
    </row>
    <row r="522" spans="1:4" ht="18">
      <c r="A522" s="132"/>
      <c r="B522" s="142" t="s">
        <v>483</v>
      </c>
      <c r="C522" s="95">
        <v>0</v>
      </c>
      <c r="D522" s="95">
        <v>0</v>
      </c>
    </row>
    <row r="523" spans="1:4" ht="15.75">
      <c r="A523" s="65">
        <v>27</v>
      </c>
      <c r="B523" s="203" t="s">
        <v>626</v>
      </c>
      <c r="C523" s="205" t="s">
        <v>755</v>
      </c>
      <c r="D523" s="205" t="s">
        <v>756</v>
      </c>
    </row>
    <row r="524" spans="1:4" ht="18">
      <c r="A524" s="130" t="s">
        <v>380</v>
      </c>
      <c r="B524" s="148" t="s">
        <v>627</v>
      </c>
      <c r="C524" s="101">
        <v>41520042713</v>
      </c>
      <c r="D524" s="101">
        <v>49486961368</v>
      </c>
    </row>
    <row r="525" spans="1:4" ht="18">
      <c r="A525" s="132" t="s">
        <v>380</v>
      </c>
      <c r="B525" s="148" t="s">
        <v>628</v>
      </c>
      <c r="C525" s="101">
        <v>40082453940</v>
      </c>
      <c r="D525" s="101">
        <v>50196446645</v>
      </c>
    </row>
    <row r="526" spans="1:4" ht="15.75">
      <c r="A526" s="193">
        <v>28</v>
      </c>
      <c r="B526" s="203" t="s">
        <v>629</v>
      </c>
      <c r="C526" s="205" t="s">
        <v>755</v>
      </c>
      <c r="D526" s="205" t="s">
        <v>756</v>
      </c>
    </row>
    <row r="527" spans="1:4" ht="18">
      <c r="A527" s="130" t="s">
        <v>380</v>
      </c>
      <c r="B527" s="148" t="s">
        <v>630</v>
      </c>
      <c r="C527" s="101">
        <v>40634874877</v>
      </c>
      <c r="D527" s="101">
        <v>48248891115</v>
      </c>
    </row>
    <row r="528" spans="1:4" ht="18">
      <c r="A528" s="130" t="s">
        <v>380</v>
      </c>
      <c r="B528" s="148" t="s">
        <v>631</v>
      </c>
      <c r="C528" s="98"/>
      <c r="D528" s="98"/>
    </row>
    <row r="529" spans="1:4" ht="18">
      <c r="A529" s="130" t="s">
        <v>380</v>
      </c>
      <c r="B529" s="148" t="s">
        <v>632</v>
      </c>
      <c r="C529" s="101">
        <v>35186777141</v>
      </c>
      <c r="D529" s="101">
        <v>42639510846</v>
      </c>
    </row>
    <row r="530" spans="1:4" ht="18">
      <c r="A530" s="130" t="s">
        <v>380</v>
      </c>
      <c r="B530" s="148" t="s">
        <v>734</v>
      </c>
      <c r="C530" s="98"/>
      <c r="D530" s="98"/>
    </row>
    <row r="531" spans="1:4" ht="18">
      <c r="A531" s="130" t="s">
        <v>380</v>
      </c>
      <c r="B531" s="148" t="s">
        <v>633</v>
      </c>
      <c r="C531" s="98"/>
      <c r="D531" s="98"/>
    </row>
    <row r="532" spans="1:4" ht="18">
      <c r="A532" s="130" t="s">
        <v>380</v>
      </c>
      <c r="B532" s="148" t="s">
        <v>634</v>
      </c>
      <c r="C532" s="98"/>
      <c r="D532" s="98"/>
    </row>
    <row r="533" spans="1:4" ht="18">
      <c r="A533" s="130" t="s">
        <v>380</v>
      </c>
      <c r="B533" s="148" t="s">
        <v>635</v>
      </c>
      <c r="C533" s="98"/>
      <c r="D533" s="98"/>
    </row>
    <row r="534" spans="1:4" ht="18">
      <c r="A534" s="130" t="s">
        <v>380</v>
      </c>
      <c r="B534" s="148" t="s">
        <v>636</v>
      </c>
      <c r="C534" s="98"/>
      <c r="D534" s="98"/>
    </row>
    <row r="535" spans="1:4" ht="15.75">
      <c r="A535" s="152"/>
      <c r="B535" s="153" t="s">
        <v>483</v>
      </c>
      <c r="C535" s="98">
        <v>75821652018</v>
      </c>
      <c r="D535" s="98">
        <v>90888401961</v>
      </c>
    </row>
    <row r="536" spans="1:4" ht="15.75">
      <c r="A536" s="193">
        <v>29</v>
      </c>
      <c r="B536" s="164" t="s">
        <v>637</v>
      </c>
      <c r="C536" s="205" t="s">
        <v>755</v>
      </c>
      <c r="D536" s="205" t="s">
        <v>756</v>
      </c>
    </row>
    <row r="537" spans="1:4" ht="18">
      <c r="A537" s="130" t="s">
        <v>380</v>
      </c>
      <c r="B537" s="112" t="s">
        <v>638</v>
      </c>
      <c r="C537" s="109">
        <v>59564384</v>
      </c>
      <c r="D537" s="109">
        <v>9448895</v>
      </c>
    </row>
    <row r="538" spans="1:4" ht="18">
      <c r="A538" s="130" t="s">
        <v>380</v>
      </c>
      <c r="B538" s="112" t="s">
        <v>639</v>
      </c>
      <c r="C538" s="101"/>
      <c r="D538" s="101"/>
    </row>
    <row r="539" spans="1:4" ht="18">
      <c r="A539" s="130" t="s">
        <v>380</v>
      </c>
      <c r="B539" s="112" t="s">
        <v>640</v>
      </c>
      <c r="C539" s="101"/>
      <c r="D539" s="101">
        <v>217000000</v>
      </c>
    </row>
    <row r="540" spans="1:4" ht="18">
      <c r="A540" s="130" t="s">
        <v>380</v>
      </c>
      <c r="B540" s="112" t="s">
        <v>641</v>
      </c>
      <c r="C540" s="101"/>
      <c r="D540" s="101"/>
    </row>
    <row r="541" spans="1:4" ht="18">
      <c r="A541" s="130" t="s">
        <v>380</v>
      </c>
      <c r="B541" s="158" t="s">
        <v>642</v>
      </c>
      <c r="C541" s="139"/>
      <c r="D541" s="139"/>
    </row>
    <row r="542" spans="1:4" ht="18">
      <c r="A542" s="130" t="s">
        <v>380</v>
      </c>
      <c r="B542" s="158" t="s">
        <v>643</v>
      </c>
      <c r="C542" s="139"/>
      <c r="D542" s="139"/>
    </row>
    <row r="543" spans="1:4" ht="18">
      <c r="A543" s="130" t="s">
        <v>380</v>
      </c>
      <c r="B543" s="158" t="s">
        <v>644</v>
      </c>
      <c r="C543" s="139"/>
      <c r="D543" s="139"/>
    </row>
    <row r="544" spans="1:4" ht="18">
      <c r="A544" s="130" t="s">
        <v>380</v>
      </c>
      <c r="B544" s="158" t="s">
        <v>645</v>
      </c>
      <c r="C544" s="139"/>
      <c r="D544" s="139"/>
    </row>
    <row r="545" spans="1:4" ht="18">
      <c r="A545" s="132"/>
      <c r="B545" s="153" t="s">
        <v>483</v>
      </c>
      <c r="C545" s="181">
        <v>59564384</v>
      </c>
      <c r="D545" s="181">
        <v>226448895</v>
      </c>
    </row>
    <row r="546" spans="1:4" ht="15.75">
      <c r="A546" s="193">
        <v>30</v>
      </c>
      <c r="B546" s="145" t="s">
        <v>646</v>
      </c>
      <c r="C546" s="205" t="s">
        <v>755</v>
      </c>
      <c r="D546" s="205" t="s">
        <v>756</v>
      </c>
    </row>
    <row r="547" spans="1:4" ht="18">
      <c r="A547" s="130" t="s">
        <v>380</v>
      </c>
      <c r="B547" s="112" t="s">
        <v>647</v>
      </c>
      <c r="C547" s="109">
        <v>9044444</v>
      </c>
      <c r="D547" s="109">
        <v>87777777</v>
      </c>
    </row>
    <row r="548" spans="1:4" ht="18">
      <c r="A548" s="130" t="s">
        <v>380</v>
      </c>
      <c r="B548" s="112" t="s">
        <v>648</v>
      </c>
      <c r="C548" s="101"/>
      <c r="D548" s="101"/>
    </row>
    <row r="549" spans="1:4" ht="18">
      <c r="A549" s="130" t="s">
        <v>380</v>
      </c>
      <c r="B549" s="112" t="s">
        <v>649</v>
      </c>
      <c r="C549" s="109"/>
      <c r="D549" s="109"/>
    </row>
    <row r="550" spans="1:4" ht="18">
      <c r="A550" s="130" t="s">
        <v>380</v>
      </c>
      <c r="B550" s="112" t="s">
        <v>650</v>
      </c>
      <c r="C550" s="98"/>
      <c r="D550" s="98"/>
    </row>
    <row r="551" spans="1:4" ht="18">
      <c r="A551" s="130" t="s">
        <v>380</v>
      </c>
      <c r="B551" s="158" t="s">
        <v>651</v>
      </c>
      <c r="C551" s="182"/>
      <c r="D551" s="182"/>
    </row>
    <row r="552" spans="1:4" ht="18">
      <c r="A552" s="130" t="s">
        <v>380</v>
      </c>
      <c r="B552" s="158" t="s">
        <v>652</v>
      </c>
      <c r="C552" s="182"/>
      <c r="D552" s="182"/>
    </row>
    <row r="553" spans="1:4" ht="18">
      <c r="A553" s="130" t="s">
        <v>380</v>
      </c>
      <c r="B553" s="158" t="s">
        <v>653</v>
      </c>
      <c r="C553" s="109">
        <v>-52024997</v>
      </c>
      <c r="D553" s="109">
        <v>-28798586</v>
      </c>
    </row>
    <row r="554" spans="1:4" ht="18">
      <c r="A554" s="130" t="s">
        <v>380</v>
      </c>
      <c r="B554" s="158" t="s">
        <v>654</v>
      </c>
      <c r="C554" s="139"/>
      <c r="D554" s="139"/>
    </row>
    <row r="555" spans="1:4" ht="18">
      <c r="A555" s="132"/>
      <c r="B555" s="149" t="s">
        <v>460</v>
      </c>
      <c r="C555" s="95">
        <v>-42980553</v>
      </c>
      <c r="D555" s="95">
        <v>58979191</v>
      </c>
    </row>
    <row r="556" spans="1:4" ht="15.75">
      <c r="A556" s="193">
        <v>31</v>
      </c>
      <c r="B556" s="194" t="s">
        <v>655</v>
      </c>
      <c r="C556" s="205" t="s">
        <v>755</v>
      </c>
      <c r="D556" s="205" t="s">
        <v>756</v>
      </c>
    </row>
    <row r="557" spans="1:4" ht="18">
      <c r="A557" s="130" t="s">
        <v>380</v>
      </c>
      <c r="B557" s="112" t="s">
        <v>733</v>
      </c>
      <c r="C557" s="101">
        <v>40687902</v>
      </c>
      <c r="D557" s="101">
        <v>304577483</v>
      </c>
    </row>
    <row r="558" spans="1:4" ht="18">
      <c r="A558" s="130" t="s">
        <v>380</v>
      </c>
      <c r="B558" s="112" t="s">
        <v>656</v>
      </c>
      <c r="C558" s="101"/>
      <c r="D558" s="101"/>
    </row>
    <row r="559" spans="1:4" ht="18">
      <c r="A559" s="137"/>
      <c r="B559" s="158" t="s">
        <v>657</v>
      </c>
      <c r="C559" s="139"/>
      <c r="D559" s="139">
        <v>236760492</v>
      </c>
    </row>
    <row r="560" spans="1:5" ht="18">
      <c r="A560" s="132" t="s">
        <v>380</v>
      </c>
      <c r="B560" s="161" t="s">
        <v>658</v>
      </c>
      <c r="C560" s="182">
        <v>40687902</v>
      </c>
      <c r="D560" s="182">
        <v>541337975</v>
      </c>
      <c r="E560" s="95"/>
    </row>
    <row r="561" spans="1:4" ht="15.75">
      <c r="A561" s="193">
        <v>32</v>
      </c>
      <c r="B561" s="194" t="s">
        <v>659</v>
      </c>
      <c r="C561" s="205" t="s">
        <v>755</v>
      </c>
      <c r="D561" s="205" t="s">
        <v>756</v>
      </c>
    </row>
    <row r="562" spans="1:4" ht="18">
      <c r="A562" s="130" t="s">
        <v>380</v>
      </c>
      <c r="B562" s="112" t="s">
        <v>660</v>
      </c>
      <c r="C562" s="101"/>
      <c r="D562" s="101"/>
    </row>
    <row r="563" spans="1:4" ht="15">
      <c r="A563" s="171"/>
      <c r="B563" s="112" t="s">
        <v>556</v>
      </c>
      <c r="C563" s="101"/>
      <c r="D563" s="101"/>
    </row>
    <row r="564" spans="1:4" ht="18">
      <c r="A564" s="130" t="s">
        <v>380</v>
      </c>
      <c r="B564" s="112" t="s">
        <v>661</v>
      </c>
      <c r="C564" s="101"/>
      <c r="D564" s="101"/>
    </row>
    <row r="565" spans="1:4" ht="15">
      <c r="A565" s="171"/>
      <c r="B565" s="112" t="s">
        <v>662</v>
      </c>
      <c r="C565" s="101"/>
      <c r="D565" s="101"/>
    </row>
    <row r="566" spans="1:4" ht="18">
      <c r="A566" s="130" t="s">
        <v>380</v>
      </c>
      <c r="B566" s="112" t="s">
        <v>663</v>
      </c>
      <c r="C566" s="156"/>
      <c r="D566" s="156"/>
    </row>
    <row r="567" spans="1:4" ht="18">
      <c r="A567" s="130"/>
      <c r="B567" s="154" t="s">
        <v>549</v>
      </c>
      <c r="C567" s="155"/>
      <c r="D567" s="155"/>
    </row>
    <row r="568" spans="1:4" ht="18">
      <c r="A568" s="130" t="s">
        <v>380</v>
      </c>
      <c r="B568" s="154" t="s">
        <v>664</v>
      </c>
      <c r="C568" s="155"/>
      <c r="D568" s="155"/>
    </row>
    <row r="569" spans="1:4" ht="18">
      <c r="A569" s="130"/>
      <c r="B569" s="154" t="s">
        <v>665</v>
      </c>
      <c r="C569" s="155"/>
      <c r="D569" s="155"/>
    </row>
    <row r="570" spans="1:4" ht="18">
      <c r="A570" s="130" t="s">
        <v>380</v>
      </c>
      <c r="B570" s="154" t="s">
        <v>666</v>
      </c>
      <c r="C570" s="155"/>
      <c r="D570" s="155"/>
    </row>
    <row r="571" spans="1:4" ht="15">
      <c r="A571" s="171"/>
      <c r="B571" s="183" t="s">
        <v>667</v>
      </c>
      <c r="C571" s="129"/>
      <c r="D571" s="129"/>
    </row>
    <row r="572" spans="1:4" ht="18">
      <c r="A572" s="130" t="s">
        <v>380</v>
      </c>
      <c r="B572" s="112" t="s">
        <v>668</v>
      </c>
      <c r="C572" s="101">
        <v>0</v>
      </c>
      <c r="D572" s="101">
        <v>0</v>
      </c>
    </row>
    <row r="573" spans="1:4" ht="18">
      <c r="A573" s="132" t="s">
        <v>380</v>
      </c>
      <c r="B573" s="161" t="s">
        <v>669</v>
      </c>
      <c r="C573" s="184"/>
      <c r="D573" s="184"/>
    </row>
    <row r="574" spans="1:4" ht="15.75">
      <c r="A574" s="193">
        <v>33</v>
      </c>
      <c r="B574" s="194" t="s">
        <v>670</v>
      </c>
      <c r="C574" s="205" t="s">
        <v>755</v>
      </c>
      <c r="D574" s="205" t="s">
        <v>755</v>
      </c>
    </row>
    <row r="575" spans="1:4" ht="18">
      <c r="A575" s="130" t="s">
        <v>380</v>
      </c>
      <c r="B575" s="112" t="s">
        <v>671</v>
      </c>
      <c r="C575" s="101">
        <v>17299934749</v>
      </c>
      <c r="D575" s="101">
        <v>24273360457</v>
      </c>
    </row>
    <row r="576" spans="1:4" ht="18">
      <c r="A576" s="130"/>
      <c r="B576" s="112" t="s">
        <v>672</v>
      </c>
      <c r="C576" s="101">
        <v>201851489</v>
      </c>
      <c r="D576" s="101">
        <v>145039339</v>
      </c>
    </row>
    <row r="577" spans="1:4" ht="18">
      <c r="A577" s="130" t="s">
        <v>380</v>
      </c>
      <c r="B577" s="112" t="s">
        <v>673</v>
      </c>
      <c r="C577" s="101">
        <v>5360466816</v>
      </c>
      <c r="D577" s="101">
        <v>6411560428</v>
      </c>
    </row>
    <row r="578" spans="1:4" ht="18">
      <c r="A578" s="130" t="s">
        <v>380</v>
      </c>
      <c r="B578" s="112" t="s">
        <v>674</v>
      </c>
      <c r="C578" s="101">
        <v>1781865780</v>
      </c>
      <c r="D578" s="101">
        <v>1740624168</v>
      </c>
    </row>
    <row r="579" spans="1:4" ht="18">
      <c r="A579" s="130" t="s">
        <v>380</v>
      </c>
      <c r="B579" s="112" t="s">
        <v>675</v>
      </c>
      <c r="C579" s="101">
        <v>1596025097</v>
      </c>
      <c r="D579" s="101">
        <v>6467797183</v>
      </c>
    </row>
    <row r="580" spans="1:4" ht="18">
      <c r="A580" s="130" t="s">
        <v>380</v>
      </c>
      <c r="B580" s="112" t="s">
        <v>676</v>
      </c>
      <c r="C580" s="101">
        <v>9509531699</v>
      </c>
      <c r="D580" s="101">
        <v>5929484939</v>
      </c>
    </row>
    <row r="581" spans="1:6" ht="18">
      <c r="A581" s="132"/>
      <c r="B581" s="71" t="s">
        <v>460</v>
      </c>
      <c r="C581" s="95">
        <v>35749675630</v>
      </c>
      <c r="D581" s="95">
        <v>44967866514</v>
      </c>
      <c r="E581">
        <f>1900503110+835217664+33013954856</f>
        <v>35749675630</v>
      </c>
      <c r="F581" s="121">
        <f>+E581-C581</f>
        <v>0</v>
      </c>
    </row>
    <row r="582" spans="1:4" ht="18">
      <c r="A582" s="177"/>
      <c r="B582" s="185"/>
      <c r="C582" s="110"/>
      <c r="D582" s="110"/>
    </row>
    <row r="583" spans="1:4" ht="15.75">
      <c r="A583" s="122" t="s">
        <v>677</v>
      </c>
      <c r="B583" s="305" t="s">
        <v>678</v>
      </c>
      <c r="C583" s="305"/>
      <c r="D583" s="305"/>
    </row>
    <row r="584" spans="1:4" ht="18">
      <c r="A584" s="123"/>
      <c r="C584" s="124"/>
      <c r="D584" s="124"/>
    </row>
    <row r="585" spans="1:4" ht="15.75">
      <c r="A585" s="188">
        <v>34</v>
      </c>
      <c r="B585" s="145" t="s">
        <v>679</v>
      </c>
      <c r="C585" s="205" t="s">
        <v>755</v>
      </c>
      <c r="D585" s="205" t="s">
        <v>756</v>
      </c>
    </row>
    <row r="586" spans="1:4" ht="18">
      <c r="A586" s="130"/>
      <c r="B586" s="165" t="s">
        <v>680</v>
      </c>
      <c r="C586" s="101"/>
      <c r="D586" s="101"/>
    </row>
    <row r="587" spans="1:4" ht="15">
      <c r="A587" s="150" t="s">
        <v>537</v>
      </c>
      <c r="B587" s="112" t="s">
        <v>681</v>
      </c>
      <c r="C587" s="101"/>
      <c r="D587" s="101"/>
    </row>
    <row r="588" spans="1:4" ht="18">
      <c r="A588" s="130"/>
      <c r="B588" s="112" t="s">
        <v>682</v>
      </c>
      <c r="C588" s="101"/>
      <c r="D588" s="101"/>
    </row>
    <row r="589" spans="1:4" ht="18">
      <c r="A589" s="130" t="s">
        <v>380</v>
      </c>
      <c r="B589" s="112" t="s">
        <v>683</v>
      </c>
      <c r="C589" s="101"/>
      <c r="D589" s="101"/>
    </row>
    <row r="590" spans="1:4" ht="18">
      <c r="A590" s="130" t="s">
        <v>380</v>
      </c>
      <c r="B590" s="158" t="s">
        <v>684</v>
      </c>
      <c r="C590" s="139"/>
      <c r="D590" s="139"/>
    </row>
    <row r="591" spans="1:4" ht="15">
      <c r="A591" s="150" t="s">
        <v>542</v>
      </c>
      <c r="B591" s="158" t="s">
        <v>685</v>
      </c>
      <c r="C591" s="139"/>
      <c r="D591" s="139"/>
    </row>
    <row r="592" spans="1:4" ht="18">
      <c r="A592" s="130" t="s">
        <v>380</v>
      </c>
      <c r="B592" s="158" t="s">
        <v>686</v>
      </c>
      <c r="C592" s="139"/>
      <c r="D592" s="139"/>
    </row>
    <row r="593" spans="1:4" ht="18">
      <c r="A593" s="130" t="s">
        <v>380</v>
      </c>
      <c r="B593" s="158" t="s">
        <v>687</v>
      </c>
      <c r="C593" s="139"/>
      <c r="D593" s="139"/>
    </row>
    <row r="594" spans="1:4" ht="18">
      <c r="A594" s="137"/>
      <c r="B594" s="158" t="s">
        <v>688</v>
      </c>
      <c r="C594" s="139"/>
      <c r="D594" s="139"/>
    </row>
    <row r="595" spans="1:4" ht="18">
      <c r="A595" s="130" t="s">
        <v>380</v>
      </c>
      <c r="B595" s="158" t="s">
        <v>689</v>
      </c>
      <c r="C595" s="139"/>
      <c r="D595" s="139"/>
    </row>
    <row r="596" spans="1:4" ht="18">
      <c r="A596" s="137"/>
      <c r="B596" s="158" t="s">
        <v>690</v>
      </c>
      <c r="C596" s="139"/>
      <c r="D596" s="139"/>
    </row>
    <row r="597" spans="1:4" ht="15">
      <c r="A597" s="150" t="s">
        <v>566</v>
      </c>
      <c r="B597" s="158" t="s">
        <v>691</v>
      </c>
      <c r="C597" s="139"/>
      <c r="D597" s="139"/>
    </row>
    <row r="598" spans="1:4" ht="15">
      <c r="A598" s="150"/>
      <c r="B598" s="158" t="s">
        <v>692</v>
      </c>
      <c r="C598" s="139"/>
      <c r="D598" s="139"/>
    </row>
    <row r="599" spans="1:4" ht="15">
      <c r="A599" s="150"/>
      <c r="B599" s="161" t="s">
        <v>693</v>
      </c>
      <c r="C599" s="162"/>
      <c r="D599" s="162"/>
    </row>
    <row r="600" spans="1:4" ht="18">
      <c r="A600" s="177"/>
      <c r="B600" s="186"/>
      <c r="C600" s="187"/>
      <c r="D600" s="187"/>
    </row>
    <row r="601" spans="1:4" ht="15.75">
      <c r="A601" s="122" t="s">
        <v>694</v>
      </c>
      <c r="B601" s="305" t="s">
        <v>695</v>
      </c>
      <c r="C601" s="305"/>
      <c r="D601" s="305"/>
    </row>
    <row r="602" spans="1:4" ht="18">
      <c r="A602" s="123"/>
      <c r="C602" s="124"/>
      <c r="D602" s="124"/>
    </row>
    <row r="603" spans="1:4" ht="15.75">
      <c r="A603" s="188"/>
      <c r="B603" s="189"/>
      <c r="C603" s="205" t="s">
        <v>755</v>
      </c>
      <c r="D603" s="205" t="s">
        <v>756</v>
      </c>
    </row>
    <row r="604" spans="1:4" ht="15">
      <c r="A604" s="150">
        <v>1</v>
      </c>
      <c r="B604" s="112" t="s">
        <v>696</v>
      </c>
      <c r="C604" s="98"/>
      <c r="D604" s="98"/>
    </row>
    <row r="605" spans="1:4" ht="15">
      <c r="A605" s="150">
        <v>2</v>
      </c>
      <c r="B605" s="112" t="s">
        <v>697</v>
      </c>
      <c r="C605" s="98"/>
      <c r="D605" s="98"/>
    </row>
    <row r="606" spans="1:4" ht="15">
      <c r="A606" s="150">
        <v>3</v>
      </c>
      <c r="B606" s="112" t="s">
        <v>698</v>
      </c>
      <c r="C606" s="98"/>
      <c r="D606" s="98"/>
    </row>
    <row r="607" spans="1:4" ht="15.75">
      <c r="A607" s="150"/>
      <c r="B607" s="165" t="s">
        <v>699</v>
      </c>
      <c r="C607" s="98"/>
      <c r="D607" s="98"/>
    </row>
    <row r="608" spans="1:4" ht="15.75">
      <c r="A608" s="150"/>
      <c r="B608" s="165" t="s">
        <v>700</v>
      </c>
      <c r="C608" s="98"/>
      <c r="D608" s="98"/>
    </row>
    <row r="609" spans="1:4" ht="15">
      <c r="A609" s="150"/>
      <c r="B609" s="112" t="s">
        <v>701</v>
      </c>
      <c r="C609" s="101"/>
      <c r="D609" s="101">
        <v>217000000</v>
      </c>
    </row>
    <row r="610" spans="1:4" ht="15.75">
      <c r="A610" s="150"/>
      <c r="B610" s="165" t="s">
        <v>702</v>
      </c>
      <c r="C610" s="98"/>
      <c r="D610" s="98"/>
    </row>
    <row r="611" spans="1:4" ht="15">
      <c r="A611" s="150"/>
      <c r="B611" s="112" t="s">
        <v>703</v>
      </c>
      <c r="C611" s="101">
        <v>236749517</v>
      </c>
      <c r="D611" s="101">
        <v>266593064</v>
      </c>
    </row>
    <row r="612" spans="1:4" ht="15">
      <c r="A612" s="150"/>
      <c r="B612" s="112" t="s">
        <v>704</v>
      </c>
      <c r="C612" s="101"/>
      <c r="D612" s="101"/>
    </row>
    <row r="613" spans="1:4" ht="15">
      <c r="A613" s="150"/>
      <c r="B613" s="112" t="s">
        <v>705</v>
      </c>
      <c r="C613" s="101">
        <v>3136133895</v>
      </c>
      <c r="D613" s="101">
        <v>1907838233</v>
      </c>
    </row>
    <row r="614" spans="1:4" ht="15">
      <c r="A614" s="150"/>
      <c r="B614" s="112" t="s">
        <v>706</v>
      </c>
      <c r="C614" s="101"/>
      <c r="D614" s="101"/>
    </row>
    <row r="615" spans="1:4" ht="15.75">
      <c r="A615" s="150"/>
      <c r="B615" s="165" t="s">
        <v>707</v>
      </c>
      <c r="C615" s="101"/>
      <c r="D615" s="101"/>
    </row>
    <row r="616" spans="1:4" ht="15">
      <c r="A616" s="150"/>
      <c r="B616" s="112" t="s">
        <v>703</v>
      </c>
      <c r="C616" s="101">
        <v>25186774228</v>
      </c>
      <c r="D616" s="101">
        <v>36111016659</v>
      </c>
    </row>
    <row r="617" spans="1:4" ht="15">
      <c r="A617" s="150"/>
      <c r="B617" s="112" t="s">
        <v>708</v>
      </c>
      <c r="C617" s="101"/>
      <c r="D617" s="101"/>
    </row>
    <row r="618" spans="1:4" ht="15.75">
      <c r="A618" s="150"/>
      <c r="B618" s="165" t="s">
        <v>709</v>
      </c>
      <c r="C618" s="96" t="s">
        <v>750</v>
      </c>
      <c r="D618" s="96" t="s">
        <v>757</v>
      </c>
    </row>
    <row r="619" spans="1:4" ht="15.75">
      <c r="A619" s="150"/>
      <c r="B619" s="165" t="s">
        <v>711</v>
      </c>
      <c r="C619" s="101"/>
      <c r="D619" s="101"/>
    </row>
    <row r="620" spans="1:4" ht="15">
      <c r="A620" s="150"/>
      <c r="B620" s="190" t="s">
        <v>702</v>
      </c>
      <c r="C620" s="101">
        <v>191152738</v>
      </c>
      <c r="D620" s="101">
        <v>490656836</v>
      </c>
    </row>
    <row r="621" spans="1:4" ht="15">
      <c r="A621" s="150"/>
      <c r="B621" s="190" t="s">
        <v>712</v>
      </c>
      <c r="C621" s="101"/>
      <c r="D621" s="101"/>
    </row>
    <row r="622" spans="1:4" ht="15.75">
      <c r="A622" s="150"/>
      <c r="B622" s="165" t="s">
        <v>713</v>
      </c>
      <c r="C622" s="101"/>
      <c r="D622" s="101"/>
    </row>
    <row r="623" spans="1:4" ht="15">
      <c r="A623" s="150"/>
      <c r="B623" s="190" t="s">
        <v>714</v>
      </c>
      <c r="C623" s="101"/>
      <c r="D623" s="101"/>
    </row>
    <row r="624" spans="1:4" ht="15">
      <c r="A624" s="150"/>
      <c r="B624" s="190" t="s">
        <v>715</v>
      </c>
      <c r="C624" s="101">
        <v>4783444859</v>
      </c>
      <c r="D624" s="101">
        <v>13164569392</v>
      </c>
    </row>
    <row r="625" spans="1:4" ht="15">
      <c r="A625" s="150"/>
      <c r="B625" s="190" t="s">
        <v>716</v>
      </c>
      <c r="C625" s="101"/>
      <c r="D625" s="101"/>
    </row>
    <row r="626" spans="1:4" ht="15">
      <c r="A626" s="150"/>
      <c r="B626" s="190" t="s">
        <v>702</v>
      </c>
      <c r="C626" s="101"/>
      <c r="D626" s="101"/>
    </row>
    <row r="627" spans="1:4" ht="15.75">
      <c r="A627" s="150"/>
      <c r="B627" s="165" t="s">
        <v>717</v>
      </c>
      <c r="C627" s="101"/>
      <c r="D627" s="101"/>
    </row>
    <row r="628" spans="1:4" ht="15">
      <c r="A628" s="150"/>
      <c r="B628" s="190" t="s">
        <v>718</v>
      </c>
      <c r="C628" s="101"/>
      <c r="D628" s="101"/>
    </row>
    <row r="629" spans="1:4" ht="15.75">
      <c r="A629" s="150"/>
      <c r="B629" s="165" t="s">
        <v>719</v>
      </c>
      <c r="C629" s="101"/>
      <c r="D629" s="101"/>
    </row>
    <row r="630" spans="1:4" ht="15">
      <c r="A630" s="150"/>
      <c r="B630" s="190" t="s">
        <v>702</v>
      </c>
      <c r="C630" s="101">
        <v>5000000000</v>
      </c>
      <c r="D630" s="101">
        <v>5000000000</v>
      </c>
    </row>
    <row r="631" spans="1:4" ht="15">
      <c r="A631" s="150">
        <v>4</v>
      </c>
      <c r="B631" s="112" t="s">
        <v>720</v>
      </c>
      <c r="C631" s="98"/>
      <c r="D631" s="98"/>
    </row>
    <row r="632" spans="1:4" ht="15">
      <c r="A632" s="150"/>
      <c r="B632" s="112" t="s">
        <v>721</v>
      </c>
      <c r="C632" s="101"/>
      <c r="D632" s="101"/>
    </row>
    <row r="633" spans="1:4" ht="15">
      <c r="A633" s="150"/>
      <c r="B633" s="112" t="s">
        <v>722</v>
      </c>
      <c r="C633" s="98"/>
      <c r="D633" s="98"/>
    </row>
    <row r="634" spans="1:4" ht="15">
      <c r="A634" s="150">
        <v>5</v>
      </c>
      <c r="B634" s="112" t="s">
        <v>723</v>
      </c>
      <c r="C634" s="98"/>
      <c r="D634" s="98"/>
    </row>
    <row r="635" spans="1:4" ht="15">
      <c r="A635" s="150"/>
      <c r="B635" s="112" t="s">
        <v>724</v>
      </c>
      <c r="C635" s="98"/>
      <c r="D635" s="98"/>
    </row>
    <row r="636" spans="1:4" ht="15">
      <c r="A636" s="150">
        <v>6</v>
      </c>
      <c r="B636" s="112" t="s">
        <v>725</v>
      </c>
      <c r="C636" s="98"/>
      <c r="D636" s="98"/>
    </row>
    <row r="637" spans="1:4" ht="15">
      <c r="A637" s="152">
        <v>7</v>
      </c>
      <c r="B637" s="161" t="s">
        <v>695</v>
      </c>
      <c r="C637" s="95"/>
      <c r="D637" s="95"/>
    </row>
    <row r="638" spans="1:4" ht="18">
      <c r="A638" s="123"/>
      <c r="B638" s="306" t="s">
        <v>726</v>
      </c>
      <c r="C638" s="306"/>
      <c r="D638" s="306"/>
    </row>
    <row r="639" spans="1:4" ht="18">
      <c r="A639" s="284" t="s">
        <v>727</v>
      </c>
      <c r="B639" s="284"/>
      <c r="C639" s="284"/>
      <c r="D639" s="284"/>
    </row>
    <row r="645" ht="18">
      <c r="B645" s="191" t="s">
        <v>728</v>
      </c>
    </row>
  </sheetData>
  <sheetProtection/>
  <mergeCells count="12">
    <mergeCell ref="B326:D326"/>
    <mergeCell ref="A639:D639"/>
    <mergeCell ref="B505:D505"/>
    <mergeCell ref="B583:D583"/>
    <mergeCell ref="B601:D601"/>
    <mergeCell ref="B638:D638"/>
    <mergeCell ref="B2:D2"/>
    <mergeCell ref="B181:D181"/>
    <mergeCell ref="B259:D259"/>
    <mergeCell ref="B277:D277"/>
    <mergeCell ref="B314:D314"/>
    <mergeCell ref="A315:D315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954"/>
  <sheetViews>
    <sheetView zoomScalePageLayoutView="0" workbookViewId="0" topLeftCell="A43">
      <selection activeCell="E10" sqref="E10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3" spans="1:7" ht="20.25">
      <c r="A3" s="307" t="s">
        <v>760</v>
      </c>
      <c r="B3" s="307"/>
      <c r="C3" s="307"/>
      <c r="D3" s="307"/>
      <c r="E3" s="307"/>
      <c r="F3" s="307"/>
      <c r="G3" s="307"/>
    </row>
    <row r="4" spans="1:7" ht="15">
      <c r="A4" s="278" t="s">
        <v>384</v>
      </c>
      <c r="B4" s="278"/>
      <c r="C4" s="278"/>
      <c r="D4" s="278"/>
      <c r="E4" s="278"/>
      <c r="F4" s="278"/>
      <c r="G4" s="278"/>
    </row>
    <row r="5" spans="1:7" ht="15.75">
      <c r="A5" s="46"/>
      <c r="B5" s="46"/>
      <c r="D5" s="46"/>
      <c r="E5" s="274"/>
      <c r="F5" s="274"/>
      <c r="G5" s="274"/>
    </row>
    <row r="6" spans="1:7" ht="25.5">
      <c r="A6" s="214" t="s">
        <v>39</v>
      </c>
      <c r="B6" s="79" t="s">
        <v>761</v>
      </c>
      <c r="C6" s="79" t="s">
        <v>762</v>
      </c>
      <c r="D6" s="79" t="s">
        <v>763</v>
      </c>
      <c r="E6" s="79" t="s">
        <v>764</v>
      </c>
      <c r="F6" s="79" t="s">
        <v>765</v>
      </c>
      <c r="G6" s="79" t="s">
        <v>334</v>
      </c>
    </row>
    <row r="7" spans="1:7" ht="15">
      <c r="A7" s="215" t="s">
        <v>766</v>
      </c>
      <c r="B7" s="112"/>
      <c r="C7" s="112"/>
      <c r="D7" s="112"/>
      <c r="E7" s="112"/>
      <c r="F7" s="112"/>
      <c r="G7" s="112"/>
    </row>
    <row r="8" spans="1:7" ht="14.25">
      <c r="A8" s="216" t="s">
        <v>326</v>
      </c>
      <c r="B8" s="217">
        <v>17266806551</v>
      </c>
      <c r="C8" s="217">
        <v>1765674020</v>
      </c>
      <c r="D8" s="217">
        <v>76864491344</v>
      </c>
      <c r="E8" s="217">
        <v>831122251</v>
      </c>
      <c r="F8" s="217">
        <v>124192700</v>
      </c>
      <c r="G8" s="217">
        <v>96852286866</v>
      </c>
    </row>
    <row r="9" spans="1:7" ht="14.25">
      <c r="A9" s="216" t="s">
        <v>767</v>
      </c>
      <c r="B9" s="218"/>
      <c r="C9" s="218"/>
      <c r="D9" s="218"/>
      <c r="E9" s="218"/>
      <c r="F9" s="218"/>
      <c r="G9" s="218">
        <v>0</v>
      </c>
    </row>
    <row r="10" spans="1:7" ht="14.25">
      <c r="A10" s="216" t="s">
        <v>768</v>
      </c>
      <c r="B10" s="218"/>
      <c r="C10" s="218"/>
      <c r="D10" s="218">
        <v>4299101933</v>
      </c>
      <c r="E10" s="218"/>
      <c r="F10" s="218"/>
      <c r="G10" s="218">
        <v>4299101933</v>
      </c>
    </row>
    <row r="11" spans="1:7" ht="14.25">
      <c r="A11" s="216" t="s">
        <v>769</v>
      </c>
      <c r="B11" s="218"/>
      <c r="C11" s="218"/>
      <c r="D11" s="218"/>
      <c r="E11" s="218"/>
      <c r="F11" s="218"/>
      <c r="G11" s="218">
        <v>0</v>
      </c>
    </row>
    <row r="12" spans="1:7" ht="14.25">
      <c r="A12" s="216" t="s">
        <v>770</v>
      </c>
      <c r="B12" s="218"/>
      <c r="C12" s="218"/>
      <c r="D12" s="218"/>
      <c r="E12" s="218"/>
      <c r="F12" s="218"/>
      <c r="G12" s="218">
        <v>0</v>
      </c>
    </row>
    <row r="13" spans="1:7" ht="14.25">
      <c r="A13" s="216" t="s">
        <v>771</v>
      </c>
      <c r="B13" s="218"/>
      <c r="C13" s="218">
        <v>341747400</v>
      </c>
      <c r="D13" s="218"/>
      <c r="E13" s="218"/>
      <c r="F13" s="218"/>
      <c r="G13" s="218">
        <v>341747400</v>
      </c>
    </row>
    <row r="14" spans="1:7" ht="14.25">
      <c r="A14" s="216" t="s">
        <v>785</v>
      </c>
      <c r="B14" s="218"/>
      <c r="C14" s="218"/>
      <c r="D14" s="218"/>
      <c r="E14" s="218"/>
      <c r="F14" s="218"/>
      <c r="G14" s="218">
        <v>0</v>
      </c>
    </row>
    <row r="15" spans="1:7" ht="14.25">
      <c r="A15" s="216" t="s">
        <v>325</v>
      </c>
      <c r="B15" s="217">
        <v>17266806551</v>
      </c>
      <c r="C15" s="217">
        <v>1423926620</v>
      </c>
      <c r="D15" s="217">
        <v>81163593277</v>
      </c>
      <c r="E15" s="217">
        <v>831122251</v>
      </c>
      <c r="F15" s="217">
        <v>124192700</v>
      </c>
      <c r="G15" s="217">
        <v>100809641399</v>
      </c>
    </row>
    <row r="16" spans="1:7" ht="15">
      <c r="A16" s="215" t="s">
        <v>773</v>
      </c>
      <c r="B16" s="219"/>
      <c r="C16" s="219"/>
      <c r="D16" s="219"/>
      <c r="E16" s="219"/>
      <c r="F16" s="219"/>
      <c r="G16" s="219"/>
    </row>
    <row r="17" spans="1:7" ht="14.25">
      <c r="A17" s="216" t="s">
        <v>779</v>
      </c>
      <c r="B17" s="217">
        <v>5884476288</v>
      </c>
      <c r="C17" s="217">
        <v>1019343674</v>
      </c>
      <c r="D17" s="217">
        <v>40040378586</v>
      </c>
      <c r="E17" s="217">
        <v>554691673</v>
      </c>
      <c r="F17" s="217">
        <v>65201155</v>
      </c>
      <c r="G17" s="217">
        <v>47564091376</v>
      </c>
    </row>
    <row r="18" spans="1:7" ht="14.25">
      <c r="A18" s="216" t="s">
        <v>774</v>
      </c>
      <c r="B18" s="218">
        <v>255771090</v>
      </c>
      <c r="C18" s="218">
        <v>43056214</v>
      </c>
      <c r="D18" s="218">
        <v>1458191679</v>
      </c>
      <c r="E18" s="218">
        <v>21741980</v>
      </c>
      <c r="F18" s="218">
        <v>3104817</v>
      </c>
      <c r="G18" s="218">
        <v>1781865780</v>
      </c>
    </row>
    <row r="19" spans="1:7" ht="14.25">
      <c r="A19" s="216" t="s">
        <v>769</v>
      </c>
      <c r="B19" s="218"/>
      <c r="C19" s="218"/>
      <c r="D19" s="218"/>
      <c r="E19" s="218"/>
      <c r="F19" s="218"/>
      <c r="G19" s="218">
        <v>0</v>
      </c>
    </row>
    <row r="20" spans="1:7" ht="14.25">
      <c r="A20" s="216" t="s">
        <v>770</v>
      </c>
      <c r="B20" s="218"/>
      <c r="C20" s="218"/>
      <c r="D20" s="218"/>
      <c r="E20" s="218"/>
      <c r="F20" s="218"/>
      <c r="G20" s="218">
        <v>0</v>
      </c>
    </row>
    <row r="21" spans="1:7" ht="14.25">
      <c r="A21" s="216" t="s">
        <v>771</v>
      </c>
      <c r="B21" s="218"/>
      <c r="C21" s="218">
        <v>215101355</v>
      </c>
      <c r="D21" s="218"/>
      <c r="E21" s="218"/>
      <c r="F21" s="218"/>
      <c r="G21" s="218">
        <v>215101355</v>
      </c>
    </row>
    <row r="22" spans="1:7" ht="14.25">
      <c r="A22" s="216" t="s">
        <v>785</v>
      </c>
      <c r="B22" s="218"/>
      <c r="C22" s="218"/>
      <c r="D22" s="218"/>
      <c r="E22" s="218"/>
      <c r="F22" s="218"/>
      <c r="G22" s="218">
        <v>0</v>
      </c>
    </row>
    <row r="23" spans="1:7" ht="14.25">
      <c r="A23" s="216" t="s">
        <v>325</v>
      </c>
      <c r="B23" s="217">
        <v>6140247378</v>
      </c>
      <c r="C23" s="217">
        <v>847298533</v>
      </c>
      <c r="D23" s="217">
        <v>41498570265</v>
      </c>
      <c r="E23" s="217">
        <v>576433653</v>
      </c>
      <c r="F23" s="217">
        <v>68305972</v>
      </c>
      <c r="G23" s="217">
        <v>49130855801</v>
      </c>
    </row>
    <row r="24" spans="1:7" ht="15">
      <c r="A24" s="215" t="s">
        <v>775</v>
      </c>
      <c r="B24" s="219"/>
      <c r="C24" s="219"/>
      <c r="D24" s="219"/>
      <c r="E24" s="219"/>
      <c r="F24" s="219"/>
      <c r="G24" s="219"/>
    </row>
    <row r="25" spans="1:7" ht="14.25">
      <c r="A25" s="216" t="s">
        <v>780</v>
      </c>
      <c r="B25" s="217">
        <v>11382330263</v>
      </c>
      <c r="C25" s="217">
        <v>746330346</v>
      </c>
      <c r="D25" s="217">
        <v>36824112758</v>
      </c>
      <c r="E25" s="217">
        <v>276430578</v>
      </c>
      <c r="F25" s="217">
        <v>58991545</v>
      </c>
      <c r="G25" s="217">
        <v>49288195490</v>
      </c>
    </row>
    <row r="26" spans="1:7" ht="14.25">
      <c r="A26" s="216" t="s">
        <v>776</v>
      </c>
      <c r="B26" s="217">
        <v>11126559173</v>
      </c>
      <c r="C26" s="217">
        <v>576628087</v>
      </c>
      <c r="D26" s="217">
        <v>39665023012</v>
      </c>
      <c r="E26" s="217">
        <v>254688598</v>
      </c>
      <c r="F26" s="217">
        <v>55886728</v>
      </c>
      <c r="G26" s="217">
        <v>51678785598</v>
      </c>
    </row>
    <row r="27" spans="1:7" ht="15" customHeight="1">
      <c r="A27" s="161"/>
      <c r="B27" s="162"/>
      <c r="C27" s="162"/>
      <c r="D27" s="162"/>
      <c r="E27" s="162"/>
      <c r="F27" s="162"/>
      <c r="G27" s="162"/>
    </row>
    <row r="28" spans="1:7" ht="14.25">
      <c r="A28" s="308" t="s">
        <v>786</v>
      </c>
      <c r="B28" s="308"/>
      <c r="C28" s="308"/>
      <c r="D28" s="308"/>
      <c r="E28" s="308"/>
      <c r="F28" s="308"/>
      <c r="G28" s="308"/>
    </row>
    <row r="29" spans="1:7" ht="15">
      <c r="A29" s="309" t="s">
        <v>32</v>
      </c>
      <c r="B29" s="309"/>
      <c r="C29" s="309"/>
      <c r="D29" s="309"/>
      <c r="E29" s="309"/>
      <c r="F29" s="309"/>
      <c r="G29" s="309"/>
    </row>
    <row r="30" spans="1:7" ht="14.25">
      <c r="A30" s="220" t="s">
        <v>777</v>
      </c>
      <c r="B30" s="220"/>
      <c r="C30" s="220"/>
      <c r="D30" s="220"/>
      <c r="E30" s="220"/>
      <c r="F30" s="220"/>
      <c r="G30" s="220"/>
    </row>
    <row r="31" spans="1:7" ht="14.25">
      <c r="A31" s="220" t="s">
        <v>787</v>
      </c>
      <c r="B31" s="220"/>
      <c r="C31" s="220"/>
      <c r="D31" s="220"/>
      <c r="E31" s="220"/>
      <c r="F31" s="220"/>
      <c r="G31" s="220"/>
    </row>
    <row r="32" ht="14.25">
      <c r="A32" t="s">
        <v>778</v>
      </c>
    </row>
    <row r="35" spans="1:7" ht="15">
      <c r="A35" s="40"/>
      <c r="B35" s="271"/>
      <c r="C35" s="271"/>
      <c r="D35" s="271"/>
      <c r="E35" s="271"/>
      <c r="F35" s="271"/>
      <c r="G35" s="271"/>
    </row>
    <row r="37" spans="1:7" ht="20.25">
      <c r="A37" s="307" t="s">
        <v>760</v>
      </c>
      <c r="B37" s="307"/>
      <c r="C37" s="307"/>
      <c r="D37" s="307"/>
      <c r="E37" s="307"/>
      <c r="F37" s="307"/>
      <c r="G37" s="307"/>
    </row>
    <row r="38" spans="1:7" ht="15">
      <c r="A38" s="278" t="s">
        <v>381</v>
      </c>
      <c r="B38" s="278"/>
      <c r="C38" s="278"/>
      <c r="D38" s="278"/>
      <c r="E38" s="278"/>
      <c r="F38" s="278"/>
      <c r="G38" s="278"/>
    </row>
    <row r="39" spans="1:7" ht="15.75">
      <c r="A39" s="46"/>
      <c r="B39" s="46"/>
      <c r="D39" s="46"/>
      <c r="E39" s="274"/>
      <c r="F39" s="274"/>
      <c r="G39" s="274"/>
    </row>
    <row r="40" spans="1:7" ht="25.5">
      <c r="A40" s="214" t="s">
        <v>39</v>
      </c>
      <c r="B40" s="79" t="s">
        <v>761</v>
      </c>
      <c r="C40" s="79" t="s">
        <v>762</v>
      </c>
      <c r="D40" s="79" t="s">
        <v>763</v>
      </c>
      <c r="E40" s="79" t="s">
        <v>764</v>
      </c>
      <c r="F40" s="79" t="s">
        <v>765</v>
      </c>
      <c r="G40" s="79" t="s">
        <v>334</v>
      </c>
    </row>
    <row r="41" spans="1:7" ht="15">
      <c r="A41" s="215" t="s">
        <v>766</v>
      </c>
      <c r="B41" s="112"/>
      <c r="C41" s="112"/>
      <c r="D41" s="112"/>
      <c r="E41" s="112"/>
      <c r="F41" s="112"/>
      <c r="G41" s="112"/>
    </row>
    <row r="42" spans="1:7" ht="14.25">
      <c r="A42" s="216" t="s">
        <v>781</v>
      </c>
      <c r="B42" s="217">
        <v>17266806551</v>
      </c>
      <c r="C42" s="217">
        <v>1765674020</v>
      </c>
      <c r="D42" s="217">
        <v>77547468455</v>
      </c>
      <c r="E42" s="217">
        <v>831122251</v>
      </c>
      <c r="F42" s="217">
        <v>124192700</v>
      </c>
      <c r="G42" s="217">
        <v>97535263977</v>
      </c>
    </row>
    <row r="43" spans="1:7" ht="14.25">
      <c r="A43" s="216" t="s">
        <v>782</v>
      </c>
      <c r="B43" s="218">
        <v>0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</row>
    <row r="44" spans="1:7" ht="14.25">
      <c r="A44" s="216" t="s">
        <v>768</v>
      </c>
      <c r="B44" s="218">
        <v>0</v>
      </c>
      <c r="C44" s="218">
        <v>0</v>
      </c>
      <c r="D44" s="218">
        <v>4768926340</v>
      </c>
      <c r="E44" s="218">
        <v>0</v>
      </c>
      <c r="F44" s="218">
        <v>0</v>
      </c>
      <c r="G44" s="218">
        <v>4768926340</v>
      </c>
    </row>
    <row r="45" spans="1:7" ht="14.25">
      <c r="A45" s="216" t="s">
        <v>769</v>
      </c>
      <c r="B45" s="218">
        <v>0</v>
      </c>
      <c r="C45" s="218">
        <v>0</v>
      </c>
      <c r="D45" s="218">
        <v>0</v>
      </c>
      <c r="E45" s="218">
        <v>0</v>
      </c>
      <c r="F45" s="218">
        <v>0</v>
      </c>
      <c r="G45" s="218">
        <v>0</v>
      </c>
    </row>
    <row r="46" spans="1:7" ht="14.25">
      <c r="A46" s="216" t="s">
        <v>770</v>
      </c>
      <c r="B46" s="218">
        <v>0</v>
      </c>
      <c r="C46" s="218">
        <v>0</v>
      </c>
      <c r="D46" s="218">
        <v>0</v>
      </c>
      <c r="E46" s="218">
        <v>0</v>
      </c>
      <c r="F46" s="218">
        <v>0</v>
      </c>
      <c r="G46" s="218">
        <v>0</v>
      </c>
    </row>
    <row r="47" spans="1:7" ht="14.25">
      <c r="A47" s="216" t="s">
        <v>771</v>
      </c>
      <c r="B47" s="218">
        <v>0</v>
      </c>
      <c r="C47" s="218">
        <v>341747400</v>
      </c>
      <c r="D47" s="218">
        <v>1152801518</v>
      </c>
      <c r="E47" s="218">
        <v>0</v>
      </c>
      <c r="F47" s="218">
        <v>0</v>
      </c>
      <c r="G47" s="218">
        <v>1494548918</v>
      </c>
    </row>
    <row r="48" spans="1:7" ht="14.25">
      <c r="A48" s="216" t="s">
        <v>772</v>
      </c>
      <c r="B48" s="218">
        <v>0</v>
      </c>
      <c r="C48" s="218">
        <v>0</v>
      </c>
      <c r="D48" s="218">
        <v>0</v>
      </c>
      <c r="E48" s="218">
        <v>0</v>
      </c>
      <c r="F48" s="218">
        <v>0</v>
      </c>
      <c r="G48" s="218">
        <v>0</v>
      </c>
    </row>
    <row r="49" spans="1:7" ht="14.25">
      <c r="A49" s="216" t="s">
        <v>325</v>
      </c>
      <c r="B49" s="217">
        <v>17266806551</v>
      </c>
      <c r="C49" s="217">
        <v>1423926620</v>
      </c>
      <c r="D49" s="217">
        <v>81163593277</v>
      </c>
      <c r="E49" s="217">
        <v>831122251</v>
      </c>
      <c r="F49" s="217">
        <v>124192700</v>
      </c>
      <c r="G49" s="217">
        <v>100809641399</v>
      </c>
    </row>
    <row r="50" spans="1:7" ht="15">
      <c r="A50" s="215" t="s">
        <v>773</v>
      </c>
      <c r="B50" s="219"/>
      <c r="C50" s="219"/>
      <c r="D50" s="219"/>
      <c r="E50" s="219"/>
      <c r="F50" s="219"/>
      <c r="G50" s="219"/>
    </row>
    <row r="51" spans="1:7" ht="14.25">
      <c r="A51" s="216" t="s">
        <v>781</v>
      </c>
      <c r="B51" s="217">
        <v>5117163018</v>
      </c>
      <c r="C51" s="217">
        <v>864189632</v>
      </c>
      <c r="D51" s="217">
        <v>36302464731</v>
      </c>
      <c r="E51" s="217">
        <v>479502593</v>
      </c>
      <c r="F51" s="217">
        <v>55886704</v>
      </c>
      <c r="G51" s="217">
        <v>42819206678</v>
      </c>
    </row>
    <row r="52" spans="1:7" ht="14.25">
      <c r="A52" s="216" t="s">
        <v>783</v>
      </c>
      <c r="B52" s="218">
        <v>1023084360</v>
      </c>
      <c r="C52" s="218">
        <v>198210256</v>
      </c>
      <c r="D52" s="218">
        <v>6088163104</v>
      </c>
      <c r="E52" s="218">
        <v>96931060</v>
      </c>
      <c r="F52" s="218">
        <v>12419268</v>
      </c>
      <c r="G52" s="218">
        <v>7418808048</v>
      </c>
    </row>
    <row r="53" spans="1:7" ht="14.25">
      <c r="A53" s="216" t="s">
        <v>769</v>
      </c>
      <c r="B53" s="218">
        <v>0</v>
      </c>
      <c r="C53" s="218">
        <v>0</v>
      </c>
      <c r="D53" s="218">
        <v>0</v>
      </c>
      <c r="E53" s="218">
        <v>0</v>
      </c>
      <c r="F53" s="218">
        <v>0</v>
      </c>
      <c r="G53" s="218">
        <v>0</v>
      </c>
    </row>
    <row r="54" spans="1:7" ht="14.25">
      <c r="A54" s="216" t="s">
        <v>770</v>
      </c>
      <c r="B54" s="218">
        <v>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</row>
    <row r="55" spans="1:7" ht="14.25">
      <c r="A55" s="216" t="s">
        <v>771</v>
      </c>
      <c r="B55" s="218">
        <v>0</v>
      </c>
      <c r="C55" s="218">
        <v>215101355</v>
      </c>
      <c r="D55" s="218">
        <v>892057570</v>
      </c>
      <c r="E55" s="218">
        <v>0</v>
      </c>
      <c r="F55" s="218">
        <v>0</v>
      </c>
      <c r="G55" s="218">
        <v>1107158925</v>
      </c>
    </row>
    <row r="56" spans="1:7" ht="14.25">
      <c r="A56" s="216" t="s">
        <v>772</v>
      </c>
      <c r="B56" s="218">
        <v>0</v>
      </c>
      <c r="C56" s="218">
        <v>0</v>
      </c>
      <c r="D56" s="218">
        <v>0</v>
      </c>
      <c r="E56" s="218">
        <v>0</v>
      </c>
      <c r="F56" s="218">
        <v>0</v>
      </c>
      <c r="G56" s="218">
        <v>0</v>
      </c>
    </row>
    <row r="57" spans="1:7" ht="14.25">
      <c r="A57" s="216" t="s">
        <v>325</v>
      </c>
      <c r="B57" s="217">
        <v>6140247378</v>
      </c>
      <c r="C57" s="217">
        <v>847298533</v>
      </c>
      <c r="D57" s="217">
        <v>41498570265</v>
      </c>
      <c r="E57" s="217">
        <v>576433653</v>
      </c>
      <c r="F57" s="217">
        <v>68305972</v>
      </c>
      <c r="G57" s="217">
        <v>49130855801</v>
      </c>
    </row>
    <row r="58" spans="1:7" ht="15">
      <c r="A58" s="215" t="s">
        <v>775</v>
      </c>
      <c r="B58" s="219"/>
      <c r="C58" s="219"/>
      <c r="D58" s="219"/>
      <c r="E58" s="219"/>
      <c r="F58" s="219"/>
      <c r="G58" s="219"/>
    </row>
    <row r="59" spans="1:7" ht="14.25">
      <c r="A59" s="216" t="s">
        <v>784</v>
      </c>
      <c r="B59" s="217">
        <v>12149643533</v>
      </c>
      <c r="C59" s="217">
        <v>901484388</v>
      </c>
      <c r="D59" s="217">
        <v>41245003724</v>
      </c>
      <c r="E59" s="217">
        <v>351619658</v>
      </c>
      <c r="F59" s="217">
        <v>68305996</v>
      </c>
      <c r="G59" s="217">
        <v>54716057299</v>
      </c>
    </row>
    <row r="60" spans="1:7" ht="14.25">
      <c r="A60" s="216" t="s">
        <v>776</v>
      </c>
      <c r="B60" s="217">
        <v>11126559173</v>
      </c>
      <c r="C60" s="217">
        <v>576628087</v>
      </c>
      <c r="D60" s="217">
        <v>39665023012</v>
      </c>
      <c r="E60" s="217">
        <v>254688598</v>
      </c>
      <c r="F60" s="217">
        <v>55886728</v>
      </c>
      <c r="G60" s="217">
        <v>51678785598</v>
      </c>
    </row>
    <row r="61" spans="1:7" ht="14.25">
      <c r="A61" s="161"/>
      <c r="B61" s="221"/>
      <c r="C61" s="221"/>
      <c r="D61" s="221"/>
      <c r="E61" s="221"/>
      <c r="F61" s="221"/>
      <c r="G61" s="221"/>
    </row>
    <row r="62" spans="1:7" ht="14.25">
      <c r="A62" s="308" t="s">
        <v>786</v>
      </c>
      <c r="B62" s="308"/>
      <c r="C62" s="308"/>
      <c r="D62" s="308"/>
      <c r="E62" s="308"/>
      <c r="F62" s="308"/>
      <c r="G62" s="308"/>
    </row>
    <row r="63" spans="1:7" ht="15">
      <c r="A63" s="309" t="s">
        <v>32</v>
      </c>
      <c r="B63" s="309"/>
      <c r="C63" s="309"/>
      <c r="D63" s="309"/>
      <c r="E63" s="309"/>
      <c r="F63" s="309"/>
      <c r="G63" s="309"/>
    </row>
    <row r="64" spans="1:7" ht="14.25">
      <c r="A64" s="220" t="s">
        <v>777</v>
      </c>
      <c r="B64" s="220"/>
      <c r="C64" s="220"/>
      <c r="D64" s="220"/>
      <c r="E64" s="220"/>
      <c r="F64" s="220"/>
      <c r="G64" s="220"/>
    </row>
    <row r="65" spans="1:7" ht="14.25">
      <c r="A65" s="220" t="s">
        <v>787</v>
      </c>
      <c r="B65" s="220"/>
      <c r="C65" s="220"/>
      <c r="D65" s="220"/>
      <c r="E65" s="220"/>
      <c r="F65" s="220"/>
      <c r="G65" s="220"/>
    </row>
    <row r="66" ht="14.25">
      <c r="A66" t="s">
        <v>778</v>
      </c>
    </row>
    <row r="789" ht="14.25">
      <c r="C789" t="s">
        <v>245</v>
      </c>
    </row>
    <row r="797" ht="14.25">
      <c r="C797" t="s">
        <v>245</v>
      </c>
    </row>
    <row r="803" ht="14.25">
      <c r="C803" t="s">
        <v>245</v>
      </c>
    </row>
    <row r="814" ht="14.25">
      <c r="C814" t="s">
        <v>245</v>
      </c>
    </row>
    <row r="821" ht="14.25">
      <c r="C821" t="s">
        <v>245</v>
      </c>
    </row>
    <row r="826" ht="14.25">
      <c r="C826" t="s">
        <v>245</v>
      </c>
    </row>
    <row r="835" ht="14.25">
      <c r="C835" t="s">
        <v>245</v>
      </c>
    </row>
    <row r="842" ht="14.25">
      <c r="C842" t="s">
        <v>245</v>
      </c>
    </row>
    <row r="850" ht="14.25">
      <c r="C850" t="s">
        <v>245</v>
      </c>
    </row>
    <row r="854" ht="14.25">
      <c r="C854" t="s">
        <v>245</v>
      </c>
    </row>
    <row r="865" ht="14.25">
      <c r="C865" t="s">
        <v>245</v>
      </c>
    </row>
    <row r="871" ht="14.25">
      <c r="C871" t="s">
        <v>245</v>
      </c>
    </row>
    <row r="881" ht="14.25">
      <c r="C881" t="s">
        <v>245</v>
      </c>
    </row>
    <row r="886" ht="14.25">
      <c r="C886" t="s">
        <v>245</v>
      </c>
    </row>
    <row r="895" ht="14.25">
      <c r="C895" t="s">
        <v>245</v>
      </c>
    </row>
    <row r="903" ht="14.25">
      <c r="C903" t="s">
        <v>245</v>
      </c>
    </row>
    <row r="909" ht="14.25">
      <c r="C909" t="s">
        <v>245</v>
      </c>
    </row>
    <row r="930" ht="14.25">
      <c r="C930" t="s">
        <v>245</v>
      </c>
    </row>
    <row r="950" ht="14.25">
      <c r="C950" t="s">
        <v>245</v>
      </c>
    </row>
    <row r="954" ht="14.25">
      <c r="C954" t="s">
        <v>245</v>
      </c>
    </row>
  </sheetData>
  <sheetProtection/>
  <mergeCells count="12">
    <mergeCell ref="A37:G37"/>
    <mergeCell ref="A38:G38"/>
    <mergeCell ref="E39:G39"/>
    <mergeCell ref="A62:G62"/>
    <mergeCell ref="A63:G63"/>
    <mergeCell ref="A3:G3"/>
    <mergeCell ref="A4:G4"/>
    <mergeCell ref="E5:G5"/>
    <mergeCell ref="A28:G28"/>
    <mergeCell ref="A29:G29"/>
    <mergeCell ref="B35:C35"/>
    <mergeCell ref="D35:G35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25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2" spans="1:5" ht="25.5" customHeight="1">
      <c r="A2" s="307" t="s">
        <v>788</v>
      </c>
      <c r="B2" s="307"/>
      <c r="C2" s="307"/>
      <c r="D2" s="307"/>
      <c r="E2" s="307"/>
    </row>
    <row r="3" spans="1:5" ht="18">
      <c r="A3" s="284" t="s">
        <v>381</v>
      </c>
      <c r="B3" s="284"/>
      <c r="C3" s="284"/>
      <c r="D3" s="284"/>
      <c r="E3" s="284"/>
    </row>
    <row r="5" spans="1:5" ht="15">
      <c r="A5" s="310" t="s">
        <v>758</v>
      </c>
      <c r="B5" s="312" t="s">
        <v>805</v>
      </c>
      <c r="C5" s="312"/>
      <c r="D5" s="312" t="s">
        <v>455</v>
      </c>
      <c r="E5" s="312"/>
    </row>
    <row r="6" spans="1:5" ht="15">
      <c r="A6" s="311"/>
      <c r="B6" s="212" t="s">
        <v>789</v>
      </c>
      <c r="C6" s="212" t="s">
        <v>759</v>
      </c>
      <c r="D6" s="212" t="s">
        <v>789</v>
      </c>
      <c r="E6" s="212" t="s">
        <v>759</v>
      </c>
    </row>
    <row r="7" spans="1:5" ht="14.25">
      <c r="A7" s="222"/>
      <c r="B7" s="223"/>
      <c r="C7" s="223"/>
      <c r="D7" s="223"/>
      <c r="E7" s="223"/>
    </row>
    <row r="8" spans="1:5" ht="15">
      <c r="A8" s="143" t="s">
        <v>790</v>
      </c>
      <c r="B8" s="224"/>
      <c r="C8" s="224"/>
      <c r="D8" s="224"/>
      <c r="E8" s="224"/>
    </row>
    <row r="9" spans="1:5" ht="14.25">
      <c r="A9" s="100" t="s">
        <v>791</v>
      </c>
      <c r="B9" s="224"/>
      <c r="C9" s="224"/>
      <c r="D9" s="224"/>
      <c r="E9" s="224"/>
    </row>
    <row r="10" spans="1:5" ht="14.25">
      <c r="A10" s="100" t="s">
        <v>792</v>
      </c>
      <c r="B10" s="224"/>
      <c r="C10" s="224"/>
      <c r="D10" s="224"/>
      <c r="E10" s="224"/>
    </row>
    <row r="11" spans="1:5" ht="14.25">
      <c r="A11" s="225" t="s">
        <v>793</v>
      </c>
      <c r="B11" s="224"/>
      <c r="C11" s="224"/>
      <c r="D11" s="224"/>
      <c r="E11" s="224"/>
    </row>
    <row r="12" spans="1:5" ht="14.25">
      <c r="A12" s="225" t="s">
        <v>794</v>
      </c>
      <c r="B12" s="224"/>
      <c r="C12" s="224">
        <v>5000000000</v>
      </c>
      <c r="D12" s="224"/>
      <c r="E12" s="224">
        <v>5000000000</v>
      </c>
    </row>
    <row r="13" spans="1:5" ht="15">
      <c r="A13" s="143" t="s">
        <v>806</v>
      </c>
      <c r="B13" s="230"/>
      <c r="C13" s="231">
        <v>-82247288</v>
      </c>
      <c r="D13" s="231"/>
      <c r="E13" s="231"/>
    </row>
    <row r="14" spans="1:5" ht="15">
      <c r="A14" s="143" t="s">
        <v>795</v>
      </c>
      <c r="B14" s="224"/>
      <c r="C14" s="224"/>
      <c r="D14" s="224"/>
      <c r="E14" s="224"/>
    </row>
    <row r="15" spans="1:5" ht="30">
      <c r="A15" s="226" t="s">
        <v>796</v>
      </c>
      <c r="B15" s="224">
        <v>0</v>
      </c>
      <c r="C15" s="224">
        <v>0</v>
      </c>
      <c r="D15" s="224">
        <v>310000</v>
      </c>
      <c r="E15" s="224">
        <v>4657000000</v>
      </c>
    </row>
    <row r="16" spans="1:5" ht="14.25">
      <c r="A16" s="100" t="s">
        <v>791</v>
      </c>
      <c r="B16" s="224"/>
      <c r="C16" s="224"/>
      <c r="D16" s="224"/>
      <c r="E16" s="224"/>
    </row>
    <row r="17" spans="1:5" ht="14.25">
      <c r="A17" s="100" t="s">
        <v>797</v>
      </c>
      <c r="B17" s="224"/>
      <c r="C17" s="224"/>
      <c r="D17" s="224"/>
      <c r="E17" s="224"/>
    </row>
    <row r="18" spans="1:5" ht="14.25">
      <c r="A18" s="225" t="s">
        <v>793</v>
      </c>
      <c r="B18" s="224"/>
      <c r="C18" s="224"/>
      <c r="D18" s="224"/>
      <c r="E18" s="224"/>
    </row>
    <row r="19" spans="1:5" ht="14.25">
      <c r="A19" s="225" t="s">
        <v>798</v>
      </c>
      <c r="B19" s="224"/>
      <c r="C19" s="224"/>
      <c r="D19" s="224"/>
      <c r="E19" s="224"/>
    </row>
    <row r="20" spans="1:5" ht="15">
      <c r="A20" s="143" t="s">
        <v>799</v>
      </c>
      <c r="B20" s="224"/>
      <c r="C20" s="224"/>
      <c r="D20" s="224"/>
      <c r="E20" s="224"/>
    </row>
    <row r="21" spans="1:5" ht="14.25">
      <c r="A21" s="227" t="s">
        <v>800</v>
      </c>
      <c r="B21" s="224"/>
      <c r="C21" s="224"/>
      <c r="D21" s="224"/>
      <c r="E21" s="224"/>
    </row>
    <row r="22" spans="1:5" ht="14.25">
      <c r="A22" s="227" t="s">
        <v>801</v>
      </c>
      <c r="B22" s="224"/>
      <c r="C22" s="224"/>
      <c r="D22" s="224"/>
      <c r="E22" s="224"/>
    </row>
    <row r="23" spans="1:5" ht="14.25">
      <c r="A23" s="227" t="s">
        <v>802</v>
      </c>
      <c r="B23" s="224"/>
      <c r="C23" s="224"/>
      <c r="D23" s="224"/>
      <c r="E23" s="224"/>
    </row>
    <row r="24" spans="1:5" ht="14.25">
      <c r="A24" s="227" t="s">
        <v>803</v>
      </c>
      <c r="B24" s="224"/>
      <c r="C24" s="224"/>
      <c r="D24" s="224"/>
      <c r="E24" s="224"/>
    </row>
    <row r="25" spans="1:5" ht="14.25">
      <c r="A25" s="100" t="s">
        <v>791</v>
      </c>
      <c r="B25" s="224"/>
      <c r="C25" s="224"/>
      <c r="D25" s="224"/>
      <c r="E25" s="224"/>
    </row>
    <row r="26" spans="1:5" ht="14.25">
      <c r="A26" s="100" t="s">
        <v>804</v>
      </c>
      <c r="B26" s="224"/>
      <c r="C26" s="224"/>
      <c r="D26" s="224"/>
      <c r="E26" s="224"/>
    </row>
    <row r="27" spans="1:5" ht="14.25">
      <c r="A27" s="225" t="s">
        <v>793</v>
      </c>
      <c r="B27" s="224"/>
      <c r="C27" s="224"/>
      <c r="D27" s="224"/>
      <c r="E27" s="224"/>
    </row>
    <row r="28" spans="1:5" ht="14.25">
      <c r="A28" s="225" t="s">
        <v>798</v>
      </c>
      <c r="B28" s="224"/>
      <c r="C28" s="224"/>
      <c r="D28" s="224"/>
      <c r="E28" s="224"/>
    </row>
    <row r="29" spans="1:5" ht="14.25">
      <c r="A29" s="100"/>
      <c r="B29" s="224"/>
      <c r="C29" s="224"/>
      <c r="D29" s="224"/>
      <c r="E29" s="224"/>
    </row>
    <row r="30" spans="1:5" ht="14.25">
      <c r="A30" s="228"/>
      <c r="B30" s="229"/>
      <c r="C30" s="229"/>
      <c r="D30" s="229"/>
      <c r="E30" s="229"/>
    </row>
    <row r="860" ht="14.25">
      <c r="C860" t="s">
        <v>245</v>
      </c>
    </row>
    <row r="868" ht="14.25">
      <c r="C868" t="s">
        <v>245</v>
      </c>
    </row>
    <row r="874" ht="14.25">
      <c r="C874" t="s">
        <v>245</v>
      </c>
    </row>
    <row r="885" ht="14.25">
      <c r="C885" t="s">
        <v>245</v>
      </c>
    </row>
    <row r="892" ht="14.25">
      <c r="C892" t="s">
        <v>245</v>
      </c>
    </row>
    <row r="897" ht="14.25">
      <c r="C897" t="s">
        <v>245</v>
      </c>
    </row>
    <row r="906" ht="14.25">
      <c r="C906" t="s">
        <v>245</v>
      </c>
    </row>
    <row r="913" ht="14.25">
      <c r="C913" t="s">
        <v>245</v>
      </c>
    </row>
    <row r="921" ht="14.25">
      <c r="C921" t="s">
        <v>245</v>
      </c>
    </row>
    <row r="925" ht="14.25">
      <c r="C925" t="s">
        <v>245</v>
      </c>
    </row>
    <row r="936" ht="14.25">
      <c r="C936" t="s">
        <v>245</v>
      </c>
    </row>
    <row r="942" ht="14.25">
      <c r="C942" t="s">
        <v>245</v>
      </c>
    </row>
    <row r="952" ht="14.25">
      <c r="C952" t="s">
        <v>245</v>
      </c>
    </row>
    <row r="957" ht="14.25">
      <c r="C957" t="s">
        <v>245</v>
      </c>
    </row>
    <row r="966" ht="14.25">
      <c r="C966" t="s">
        <v>245</v>
      </c>
    </row>
    <row r="974" ht="14.25">
      <c r="C974" t="s">
        <v>245</v>
      </c>
    </row>
    <row r="980" ht="14.25">
      <c r="C980" t="s">
        <v>245</v>
      </c>
    </row>
    <row r="1001" ht="14.25">
      <c r="C1001" t="s">
        <v>245</v>
      </c>
    </row>
    <row r="1021" ht="14.25">
      <c r="C1021" t="s">
        <v>245</v>
      </c>
    </row>
    <row r="1025" ht="14.25">
      <c r="C1025" t="s">
        <v>245</v>
      </c>
    </row>
  </sheetData>
  <sheetProtection/>
  <mergeCells count="5">
    <mergeCell ref="A2:E2"/>
    <mergeCell ref="A3:E3"/>
    <mergeCell ref="A5:A6"/>
    <mergeCell ref="B5:C5"/>
    <mergeCell ref="D5:E5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44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3" spans="1:7" ht="20.25">
      <c r="A3" s="313" t="s">
        <v>33</v>
      </c>
      <c r="B3" s="313"/>
      <c r="C3" s="313"/>
      <c r="D3" s="313"/>
      <c r="E3" s="313"/>
      <c r="F3" s="313"/>
      <c r="G3" s="313"/>
    </row>
    <row r="4" spans="1:7" ht="15">
      <c r="A4" s="314" t="s">
        <v>381</v>
      </c>
      <c r="B4" s="314"/>
      <c r="C4" s="314"/>
      <c r="D4" s="314"/>
      <c r="E4" s="314"/>
      <c r="F4" s="314"/>
      <c r="G4" s="314"/>
    </row>
    <row r="5" spans="4:7" ht="15">
      <c r="D5" s="232"/>
      <c r="E5" s="232"/>
      <c r="F5" s="232"/>
      <c r="G5" s="232"/>
    </row>
    <row r="6" spans="5:7" ht="15">
      <c r="E6" s="232"/>
      <c r="F6" s="232"/>
      <c r="G6" s="232"/>
    </row>
    <row r="7" spans="1:7" ht="38.25">
      <c r="A7" s="233" t="s">
        <v>39</v>
      </c>
      <c r="B7" s="234" t="s">
        <v>568</v>
      </c>
      <c r="C7" s="234" t="s">
        <v>807</v>
      </c>
      <c r="D7" s="234" t="s">
        <v>590</v>
      </c>
      <c r="E7" s="234" t="s">
        <v>591</v>
      </c>
      <c r="F7" s="234" t="s">
        <v>808</v>
      </c>
      <c r="G7" s="234" t="s">
        <v>460</v>
      </c>
    </row>
    <row r="8" spans="1:7" ht="21.75" customHeight="1">
      <c r="A8" s="213"/>
      <c r="B8" s="213"/>
      <c r="C8" s="213"/>
      <c r="D8" s="213"/>
      <c r="E8" s="213"/>
      <c r="F8" s="213"/>
      <c r="G8" s="213"/>
    </row>
    <row r="9" spans="1:7" ht="21.75" customHeight="1">
      <c r="A9" s="165" t="s">
        <v>809</v>
      </c>
      <c r="B9" s="217">
        <v>55680000000</v>
      </c>
      <c r="C9" s="217">
        <v>6024502460</v>
      </c>
      <c r="D9" s="217">
        <v>15013122301</v>
      </c>
      <c r="E9" s="217">
        <v>3684066865</v>
      </c>
      <c r="F9" s="217">
        <v>661643347</v>
      </c>
      <c r="G9" s="217">
        <f>SUM(B9:F9)</f>
        <v>81063334973</v>
      </c>
    </row>
    <row r="10" spans="1:7" ht="21.75" customHeight="1">
      <c r="A10" s="160" t="s">
        <v>810</v>
      </c>
      <c r="B10" s="218"/>
      <c r="C10" s="218"/>
      <c r="D10" s="218"/>
      <c r="E10" s="218"/>
      <c r="F10" s="218"/>
      <c r="G10" s="217"/>
    </row>
    <row r="11" spans="1:7" ht="21.75" customHeight="1">
      <c r="A11" s="160" t="s">
        <v>811</v>
      </c>
      <c r="B11" s="218"/>
      <c r="C11" s="218"/>
      <c r="D11" s="218"/>
      <c r="E11" s="218"/>
      <c r="F11" s="218"/>
      <c r="G11" s="217"/>
    </row>
    <row r="12" spans="1:7" ht="21.75" customHeight="1">
      <c r="A12" s="112" t="s">
        <v>769</v>
      </c>
      <c r="B12" s="218"/>
      <c r="C12" s="218"/>
      <c r="D12" s="218"/>
      <c r="E12" s="218"/>
      <c r="F12" s="218"/>
      <c r="G12" s="217"/>
    </row>
    <row r="13" spans="1:7" ht="21.75" customHeight="1">
      <c r="A13" s="112" t="s">
        <v>812</v>
      </c>
      <c r="B13" s="218"/>
      <c r="C13" s="218"/>
      <c r="D13" s="218"/>
      <c r="E13" s="218"/>
      <c r="F13" s="218"/>
      <c r="G13" s="217"/>
    </row>
    <row r="14" spans="1:7" ht="21.75" customHeight="1">
      <c r="A14" s="112" t="s">
        <v>813</v>
      </c>
      <c r="B14" s="218"/>
      <c r="C14" s="218"/>
      <c r="D14" s="218"/>
      <c r="E14" s="218"/>
      <c r="F14" s="218">
        <v>29224409</v>
      </c>
      <c r="G14" s="217">
        <f>SUM(B14:F14)</f>
        <v>29224409</v>
      </c>
    </row>
    <row r="15" spans="1:7" ht="21.75" customHeight="1">
      <c r="A15" s="112" t="s">
        <v>772</v>
      </c>
      <c r="B15" s="218"/>
      <c r="C15" s="218"/>
      <c r="D15" s="218"/>
      <c r="E15" s="218"/>
      <c r="F15" s="218"/>
      <c r="G15" s="217"/>
    </row>
    <row r="16" spans="1:7" ht="21.75" customHeight="1">
      <c r="A16" s="315" t="s">
        <v>814</v>
      </c>
      <c r="B16" s="317">
        <f>+B9+B10+B12-B13-B15+B11-B14</f>
        <v>55680000000</v>
      </c>
      <c r="C16" s="319">
        <f>+C9+C10+C12-C13-C15+C11-C14</f>
        <v>6024502460</v>
      </c>
      <c r="D16" s="319">
        <f>+D9+D10+D12-D13-D15+D11-D14</f>
        <v>15013122301</v>
      </c>
      <c r="E16" s="319">
        <f>+E9+E10+E12-E13-E15+E11-E14</f>
        <v>3684066865</v>
      </c>
      <c r="F16" s="319">
        <f>+F9+F10+F12-F13-F15+F11-F14</f>
        <v>632418938</v>
      </c>
      <c r="G16" s="319">
        <f>SUM(B16:F17)</f>
        <v>81034110564</v>
      </c>
    </row>
    <row r="17" spans="1:7" ht="21.75" customHeight="1">
      <c r="A17" s="316"/>
      <c r="B17" s="318"/>
      <c r="C17" s="320"/>
      <c r="D17" s="320"/>
      <c r="E17" s="320"/>
      <c r="F17" s="320"/>
      <c r="G17" s="320"/>
    </row>
    <row r="18" spans="1:7" ht="21.75" customHeight="1">
      <c r="A18" s="160" t="s">
        <v>815</v>
      </c>
      <c r="B18" s="218"/>
      <c r="C18" s="218"/>
      <c r="D18" s="218"/>
      <c r="E18" s="218"/>
      <c r="F18" s="218"/>
      <c r="G18" s="217"/>
    </row>
    <row r="19" spans="1:7" ht="21.75" customHeight="1">
      <c r="A19" s="160" t="s">
        <v>816</v>
      </c>
      <c r="B19" s="218"/>
      <c r="C19" s="218"/>
      <c r="D19" s="218"/>
      <c r="E19" s="218"/>
      <c r="F19" s="218"/>
      <c r="G19" s="217"/>
    </row>
    <row r="20" spans="1:7" ht="21.75" customHeight="1">
      <c r="A20" s="112" t="s">
        <v>769</v>
      </c>
      <c r="B20" s="218"/>
      <c r="C20" s="218"/>
      <c r="D20" s="218"/>
      <c r="E20" s="218"/>
      <c r="F20" s="218">
        <v>3521403548</v>
      </c>
      <c r="G20" s="217">
        <f>SUM(B20:F20)</f>
        <v>3521403548</v>
      </c>
    </row>
    <row r="21" spans="1:7" ht="21.75" customHeight="1">
      <c r="A21" s="112" t="s">
        <v>817</v>
      </c>
      <c r="B21" s="218"/>
      <c r="C21" s="218"/>
      <c r="D21" s="218"/>
      <c r="E21" s="218"/>
      <c r="F21" s="218"/>
      <c r="G21" s="217"/>
    </row>
    <row r="22" spans="1:7" ht="21.75" customHeight="1">
      <c r="A22" s="112" t="s">
        <v>818</v>
      </c>
      <c r="B22" s="218"/>
      <c r="C22" s="218"/>
      <c r="D22" s="218"/>
      <c r="E22" s="218"/>
      <c r="F22" s="218"/>
      <c r="G22" s="217"/>
    </row>
    <row r="23" spans="1:7" ht="21.75" customHeight="1">
      <c r="A23" s="112" t="s">
        <v>772</v>
      </c>
      <c r="B23" s="218"/>
      <c r="C23" s="218"/>
      <c r="D23" s="218"/>
      <c r="E23" s="218"/>
      <c r="F23" s="218"/>
      <c r="G23" s="217"/>
    </row>
    <row r="24" spans="1:7" ht="15">
      <c r="A24" s="235" t="s">
        <v>325</v>
      </c>
      <c r="B24" s="236">
        <f>+B16+B18+B20-B21-B23+B19-B22</f>
        <v>55680000000</v>
      </c>
      <c r="C24" s="236">
        <f>+C16+C18+C20-C21-C23+C19-C22</f>
        <v>6024502460</v>
      </c>
      <c r="D24" s="236">
        <f>+D16+D18+D20-D21-D23+D19-D22</f>
        <v>15013122301</v>
      </c>
      <c r="E24" s="236">
        <f>+E16+E18+E20-E21-E23+E19-E22</f>
        <v>3684066865</v>
      </c>
      <c r="F24" s="236">
        <f>+F16+F19+F20-F21-F22</f>
        <v>4153822486</v>
      </c>
      <c r="G24" s="236">
        <f>SUM(B24:F24)</f>
        <v>84555514112</v>
      </c>
    </row>
    <row r="25" ht="14.25">
      <c r="F25" s="61"/>
    </row>
    <row r="26" ht="14.25">
      <c r="F26" s="121"/>
    </row>
    <row r="879" ht="14.25">
      <c r="C879" t="s">
        <v>245</v>
      </c>
    </row>
    <row r="887" ht="14.25">
      <c r="C887" t="s">
        <v>245</v>
      </c>
    </row>
    <row r="893" ht="14.25">
      <c r="C893" t="s">
        <v>245</v>
      </c>
    </row>
    <row r="904" ht="14.25">
      <c r="C904" t="s">
        <v>245</v>
      </c>
    </row>
    <row r="911" ht="14.25">
      <c r="C911" t="s">
        <v>245</v>
      </c>
    </row>
    <row r="916" ht="14.25">
      <c r="C916" t="s">
        <v>245</v>
      </c>
    </row>
    <row r="925" ht="14.25">
      <c r="C925" t="s">
        <v>245</v>
      </c>
    </row>
    <row r="932" ht="14.25">
      <c r="C932" t="s">
        <v>245</v>
      </c>
    </row>
    <row r="940" ht="14.25">
      <c r="C940" t="s">
        <v>245</v>
      </c>
    </row>
    <row r="944" ht="14.25">
      <c r="C944" t="s">
        <v>245</v>
      </c>
    </row>
    <row r="955" ht="14.25">
      <c r="C955" t="s">
        <v>245</v>
      </c>
    </row>
    <row r="961" ht="14.25">
      <c r="C961" t="s">
        <v>245</v>
      </c>
    </row>
    <row r="971" ht="14.25">
      <c r="C971" t="s">
        <v>245</v>
      </c>
    </row>
    <row r="976" ht="14.25">
      <c r="C976" t="s">
        <v>245</v>
      </c>
    </row>
    <row r="985" ht="14.25">
      <c r="C985" t="s">
        <v>245</v>
      </c>
    </row>
    <row r="993" ht="14.25">
      <c r="C993" t="s">
        <v>245</v>
      </c>
    </row>
    <row r="999" ht="14.25">
      <c r="C999" t="s">
        <v>245</v>
      </c>
    </row>
    <row r="1020" ht="14.25">
      <c r="C1020" t="s">
        <v>245</v>
      </c>
    </row>
    <row r="1040" ht="14.25">
      <c r="C1040" t="s">
        <v>245</v>
      </c>
    </row>
    <row r="1044" ht="14.25">
      <c r="C1044" t="s">
        <v>245</v>
      </c>
    </row>
  </sheetData>
  <sheetProtection/>
  <mergeCells count="9">
    <mergeCell ref="A3:G3"/>
    <mergeCell ref="A4:G4"/>
    <mergeCell ref="A16:A17"/>
    <mergeCell ref="B16:B17"/>
    <mergeCell ref="C16:C17"/>
    <mergeCell ref="D16:D17"/>
    <mergeCell ref="E16:E17"/>
    <mergeCell ref="F16:F17"/>
    <mergeCell ref="G16:G17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showGridLines="0" zoomScalePageLayoutView="0" workbookViewId="0" topLeftCell="A1">
      <selection activeCell="A7" sqref="A7:H7"/>
    </sheetView>
  </sheetViews>
  <sheetFormatPr defaultColWidth="8" defaultRowHeight="14.25"/>
  <cols>
    <col min="1" max="1" width="33.69921875" style="238" customWidth="1"/>
    <col min="2" max="2" width="5.8984375" style="238" customWidth="1"/>
    <col min="3" max="8" width="15" style="238" customWidth="1"/>
    <col min="9" max="9" width="16.59765625" style="238" customWidth="1"/>
    <col min="10" max="10" width="11.09765625" style="238" customWidth="1"/>
    <col min="11" max="11" width="10.59765625" style="238" customWidth="1"/>
    <col min="12" max="12" width="11.19921875" style="238" customWidth="1"/>
    <col min="13" max="13" width="8" style="238" customWidth="1"/>
    <col min="14" max="14" width="11.19921875" style="238" customWidth="1"/>
    <col min="15" max="16384" width="8" style="238" customWidth="1"/>
  </cols>
  <sheetData>
    <row r="1" ht="19.5" customHeight="1"/>
    <row r="2" ht="22.5" customHeight="1"/>
    <row r="4" spans="1:8" ht="12.75">
      <c r="A4" s="323" t="s">
        <v>819</v>
      </c>
      <c r="B4" s="323"/>
      <c r="C4" s="323"/>
      <c r="D4" s="323"/>
      <c r="E4" s="323"/>
      <c r="F4" s="323"/>
      <c r="G4" s="323"/>
      <c r="H4" s="323"/>
    </row>
    <row r="5" spans="1:8" ht="12.75">
      <c r="A5" s="237"/>
      <c r="B5" s="237"/>
      <c r="C5" s="237"/>
      <c r="D5" s="237"/>
      <c r="E5" s="237"/>
      <c r="F5" s="237"/>
      <c r="G5" s="237"/>
      <c r="H5" s="237"/>
    </row>
    <row r="6" spans="1:8" ht="21.75">
      <c r="A6" s="321" t="s">
        <v>820</v>
      </c>
      <c r="B6" s="321"/>
      <c r="C6" s="321"/>
      <c r="D6" s="321"/>
      <c r="E6" s="321"/>
      <c r="F6" s="321"/>
      <c r="G6" s="321"/>
      <c r="H6" s="321"/>
    </row>
    <row r="7" spans="1:8" ht="12.75">
      <c r="A7" s="322" t="s">
        <v>852</v>
      </c>
      <c r="B7" s="322"/>
      <c r="C7" s="322"/>
      <c r="D7" s="322"/>
      <c r="E7" s="322"/>
      <c r="F7" s="322"/>
      <c r="G7" s="322"/>
      <c r="H7" s="322"/>
    </row>
    <row r="10" spans="1:8" ht="30">
      <c r="A10" s="239" t="s">
        <v>39</v>
      </c>
      <c r="B10" s="239" t="s">
        <v>40</v>
      </c>
      <c r="C10" s="239" t="s">
        <v>821</v>
      </c>
      <c r="D10" s="239" t="s">
        <v>822</v>
      </c>
      <c r="E10" s="239" t="s">
        <v>823</v>
      </c>
      <c r="F10" s="239" t="s">
        <v>824</v>
      </c>
      <c r="G10" s="239" t="s">
        <v>825</v>
      </c>
      <c r="H10" s="239" t="s">
        <v>826</v>
      </c>
    </row>
    <row r="11" spans="1:8" ht="17.25" customHeight="1">
      <c r="A11" s="240"/>
      <c r="B11" s="240"/>
      <c r="C11" s="240"/>
      <c r="D11" s="240"/>
      <c r="E11" s="240"/>
      <c r="F11" s="240"/>
      <c r="G11" s="240"/>
      <c r="H11" s="240"/>
    </row>
    <row r="12" spans="1:8" ht="17.25" customHeight="1">
      <c r="A12" s="241" t="s">
        <v>827</v>
      </c>
      <c r="B12" s="242" t="s">
        <v>259</v>
      </c>
      <c r="C12" s="243">
        <v>154506000</v>
      </c>
      <c r="D12" s="243">
        <v>2091287165</v>
      </c>
      <c r="E12" s="243">
        <v>1647865467</v>
      </c>
      <c r="F12" s="243">
        <v>895121302</v>
      </c>
      <c r="G12" s="243">
        <v>153561668</v>
      </c>
      <c r="H12" s="243">
        <v>1337598668</v>
      </c>
    </row>
    <row r="13" spans="1:9" ht="17.25" customHeight="1">
      <c r="A13" s="244" t="s">
        <v>828</v>
      </c>
      <c r="B13" s="245" t="s">
        <v>262</v>
      </c>
      <c r="C13" s="246"/>
      <c r="D13" s="246">
        <v>978325512</v>
      </c>
      <c r="E13" s="246">
        <v>1636820543</v>
      </c>
      <c r="F13" s="246">
        <v>784058899</v>
      </c>
      <c r="G13" s="246">
        <v>147645194</v>
      </c>
      <c r="H13" s="246">
        <v>273209062</v>
      </c>
      <c r="I13" s="238">
        <f>+H13-G13</f>
        <v>125563868</v>
      </c>
    </row>
    <row r="14" spans="1:9" ht="17.25" customHeight="1">
      <c r="A14" s="244" t="s">
        <v>829</v>
      </c>
      <c r="B14" s="245" t="s">
        <v>830</v>
      </c>
      <c r="C14" s="246"/>
      <c r="D14" s="246"/>
      <c r="E14" s="246"/>
      <c r="F14" s="246"/>
      <c r="G14" s="246"/>
      <c r="H14" s="246"/>
      <c r="I14" s="238">
        <f>+D13-C13+F13-E13</f>
        <v>125563868</v>
      </c>
    </row>
    <row r="15" spans="1:8" ht="17.25" customHeight="1">
      <c r="A15" s="244" t="s">
        <v>831</v>
      </c>
      <c r="B15" s="245" t="s">
        <v>832</v>
      </c>
      <c r="C15" s="246"/>
      <c r="D15" s="246"/>
      <c r="E15" s="246"/>
      <c r="F15" s="246"/>
      <c r="G15" s="246"/>
      <c r="H15" s="246"/>
    </row>
    <row r="16" spans="1:8" ht="17.25" customHeight="1">
      <c r="A16" s="244" t="s">
        <v>833</v>
      </c>
      <c r="B16" s="245" t="s">
        <v>834</v>
      </c>
      <c r="C16" s="246"/>
      <c r="D16" s="246"/>
      <c r="E16" s="246"/>
      <c r="F16" s="246"/>
      <c r="G16" s="246"/>
      <c r="H16" s="246"/>
    </row>
    <row r="17" spans="1:8" ht="17.25" customHeight="1">
      <c r="A17" s="244" t="s">
        <v>835</v>
      </c>
      <c r="B17" s="245" t="s">
        <v>836</v>
      </c>
      <c r="C17" s="246"/>
      <c r="D17" s="246">
        <v>1105077508</v>
      </c>
      <c r="E17" s="246">
        <v>40687902</v>
      </c>
      <c r="F17" s="246"/>
      <c r="G17" s="246"/>
      <c r="H17" s="246">
        <v>1064389606</v>
      </c>
    </row>
    <row r="18" spans="1:8" ht="17.25" customHeight="1">
      <c r="A18" s="244" t="s">
        <v>837</v>
      </c>
      <c r="B18" s="245" t="s">
        <v>838</v>
      </c>
      <c r="C18" s="246"/>
      <c r="D18" s="246">
        <v>7884145</v>
      </c>
      <c r="E18" s="246">
        <v>25599022</v>
      </c>
      <c r="F18" s="246">
        <v>11798403</v>
      </c>
      <c r="G18" s="246">
        <v>5916474</v>
      </c>
      <c r="H18" s="246"/>
    </row>
    <row r="19" spans="1:8" ht="17.25" customHeight="1">
      <c r="A19" s="244" t="s">
        <v>839</v>
      </c>
      <c r="B19" s="245" t="s">
        <v>840</v>
      </c>
      <c r="C19" s="246"/>
      <c r="D19" s="246"/>
      <c r="E19" s="246"/>
      <c r="F19" s="246"/>
      <c r="G19" s="246"/>
      <c r="H19" s="246"/>
    </row>
    <row r="20" spans="1:8" ht="17.25" customHeight="1">
      <c r="A20" s="244" t="s">
        <v>841</v>
      </c>
      <c r="B20" s="245" t="s">
        <v>842</v>
      </c>
      <c r="C20" s="246"/>
      <c r="D20" s="246"/>
      <c r="E20" s="246"/>
      <c r="F20" s="246"/>
      <c r="G20" s="246"/>
      <c r="H20" s="246"/>
    </row>
    <row r="21" spans="1:8" ht="17.25" customHeight="1">
      <c r="A21" s="244" t="s">
        <v>843</v>
      </c>
      <c r="B21" s="245" t="s">
        <v>844</v>
      </c>
      <c r="C21" s="246">
        <v>154506000</v>
      </c>
      <c r="D21" s="246"/>
      <c r="E21" s="246">
        <v>-55242000</v>
      </c>
      <c r="F21" s="246">
        <v>99264000</v>
      </c>
      <c r="G21" s="246">
        <v>0</v>
      </c>
      <c r="H21" s="246"/>
    </row>
    <row r="22" spans="1:8" ht="17.25" customHeight="1">
      <c r="A22" s="244" t="s">
        <v>845</v>
      </c>
      <c r="B22" s="245" t="s">
        <v>265</v>
      </c>
      <c r="C22" s="246"/>
      <c r="D22" s="246"/>
      <c r="E22" s="246"/>
      <c r="F22" s="246"/>
      <c r="G22" s="246"/>
      <c r="H22" s="246"/>
    </row>
    <row r="23" spans="1:8" ht="17.25" customHeight="1">
      <c r="A23" s="244" t="s">
        <v>158</v>
      </c>
      <c r="B23" s="245" t="s">
        <v>158</v>
      </c>
      <c r="C23" s="246"/>
      <c r="D23" s="246"/>
      <c r="E23" s="245">
        <v>0</v>
      </c>
      <c r="F23" s="245">
        <v>0</v>
      </c>
      <c r="G23" s="245"/>
      <c r="H23" s="245">
        <v>0</v>
      </c>
    </row>
    <row r="24" spans="1:8" ht="17.25" customHeight="1">
      <c r="A24" s="241" t="s">
        <v>846</v>
      </c>
      <c r="B24" s="242" t="s">
        <v>279</v>
      </c>
      <c r="C24" s="246"/>
      <c r="D24" s="246"/>
      <c r="E24" s="242">
        <v>0</v>
      </c>
      <c r="F24" s="242">
        <v>0</v>
      </c>
      <c r="G24" s="242"/>
      <c r="H24" s="242">
        <v>0</v>
      </c>
    </row>
    <row r="25" spans="1:8" ht="17.25" customHeight="1">
      <c r="A25" s="244" t="s">
        <v>847</v>
      </c>
      <c r="B25" s="245" t="s">
        <v>281</v>
      </c>
      <c r="C25" s="246"/>
      <c r="D25" s="246"/>
      <c r="E25" s="245">
        <v>0</v>
      </c>
      <c r="F25" s="245">
        <v>0</v>
      </c>
      <c r="G25" s="245"/>
      <c r="H25" s="245">
        <v>0</v>
      </c>
    </row>
    <row r="26" spans="1:8" ht="17.25" customHeight="1">
      <c r="A26" s="244" t="s">
        <v>848</v>
      </c>
      <c r="B26" s="245" t="s">
        <v>849</v>
      </c>
      <c r="C26" s="246"/>
      <c r="D26" s="246"/>
      <c r="E26" s="245">
        <v>0</v>
      </c>
      <c r="F26" s="245">
        <v>0</v>
      </c>
      <c r="G26" s="245"/>
      <c r="H26" s="245">
        <v>0</v>
      </c>
    </row>
    <row r="27" spans="1:8" ht="17.25" customHeight="1">
      <c r="A27" s="244" t="s">
        <v>850</v>
      </c>
      <c r="B27" s="245" t="s">
        <v>283</v>
      </c>
      <c r="C27" s="246"/>
      <c r="D27" s="246"/>
      <c r="E27" s="245">
        <v>0</v>
      </c>
      <c r="F27" s="245">
        <v>0</v>
      </c>
      <c r="G27" s="245"/>
      <c r="H27" s="245">
        <v>0</v>
      </c>
    </row>
    <row r="28" spans="1:8" ht="17.25" customHeight="1">
      <c r="A28" s="247" t="s">
        <v>158</v>
      </c>
      <c r="B28" s="248" t="s">
        <v>158</v>
      </c>
      <c r="C28" s="248">
        <v>0</v>
      </c>
      <c r="D28" s="248">
        <v>0</v>
      </c>
      <c r="E28" s="248">
        <v>0</v>
      </c>
      <c r="F28" s="248">
        <v>0</v>
      </c>
      <c r="G28" s="248"/>
      <c r="H28" s="248">
        <v>0</v>
      </c>
    </row>
    <row r="29" spans="1:8" ht="17.25" customHeight="1">
      <c r="A29" s="250" t="s">
        <v>851</v>
      </c>
      <c r="B29" s="251" t="s">
        <v>285</v>
      </c>
      <c r="C29" s="252">
        <v>154506000</v>
      </c>
      <c r="D29" s="252">
        <v>2091287165</v>
      </c>
      <c r="E29" s="252">
        <v>1647865467</v>
      </c>
      <c r="F29" s="252">
        <v>895121302</v>
      </c>
      <c r="G29" s="252">
        <v>153561668</v>
      </c>
      <c r="H29" s="252">
        <v>1337598668</v>
      </c>
    </row>
    <row r="30" ht="19.5" customHeight="1"/>
    <row r="34" spans="1:8" ht="12.75">
      <c r="A34" s="323" t="s">
        <v>819</v>
      </c>
      <c r="B34" s="323"/>
      <c r="C34" s="323"/>
      <c r="D34" s="323"/>
      <c r="E34" s="323"/>
      <c r="F34" s="323"/>
      <c r="G34" s="323"/>
      <c r="H34" s="323"/>
    </row>
    <row r="35" spans="1:8" ht="12.75">
      <c r="A35" s="237"/>
      <c r="B35" s="237"/>
      <c r="C35" s="237"/>
      <c r="D35" s="237"/>
      <c r="E35" s="237"/>
      <c r="F35" s="237"/>
      <c r="G35" s="237"/>
      <c r="H35" s="237"/>
    </row>
    <row r="36" spans="1:8" ht="21.75">
      <c r="A36" s="321" t="s">
        <v>820</v>
      </c>
      <c r="B36" s="321"/>
      <c r="C36" s="321"/>
      <c r="D36" s="321"/>
      <c r="E36" s="321"/>
      <c r="F36" s="321"/>
      <c r="G36" s="321"/>
      <c r="H36" s="321"/>
    </row>
    <row r="37" spans="1:8" ht="12.75">
      <c r="A37" s="322" t="s">
        <v>853</v>
      </c>
      <c r="B37" s="322"/>
      <c r="C37" s="322"/>
      <c r="D37" s="322"/>
      <c r="E37" s="322"/>
      <c r="F37" s="322"/>
      <c r="G37" s="322"/>
      <c r="H37" s="322"/>
    </row>
    <row r="39" spans="1:8" ht="30">
      <c r="A39" s="239" t="s">
        <v>39</v>
      </c>
      <c r="B39" s="239" t="s">
        <v>40</v>
      </c>
      <c r="C39" s="239" t="s">
        <v>821</v>
      </c>
      <c r="D39" s="239" t="s">
        <v>822</v>
      </c>
      <c r="E39" s="239" t="s">
        <v>823</v>
      </c>
      <c r="F39" s="239" t="s">
        <v>824</v>
      </c>
      <c r="G39" s="239" t="s">
        <v>825</v>
      </c>
      <c r="H39" s="239" t="s">
        <v>826</v>
      </c>
    </row>
    <row r="40" spans="1:8" ht="17.25" customHeight="1">
      <c r="A40" s="240"/>
      <c r="B40" s="240"/>
      <c r="C40" s="240"/>
      <c r="D40" s="240"/>
      <c r="E40" s="240"/>
      <c r="F40" s="240"/>
      <c r="G40" s="240"/>
      <c r="H40" s="240"/>
    </row>
    <row r="41" spans="1:8" s="253" customFormat="1" ht="17.25" customHeight="1">
      <c r="A41" s="241" t="s">
        <v>827</v>
      </c>
      <c r="B41" s="242" t="s">
        <v>259</v>
      </c>
      <c r="C41" s="243">
        <v>699192056</v>
      </c>
      <c r="D41" s="243">
        <v>907012046</v>
      </c>
      <c r="E41" s="243">
        <v>3974456459</v>
      </c>
      <c r="F41" s="243">
        <v>4950673469</v>
      </c>
      <c r="G41" s="243">
        <v>153561668</v>
      </c>
      <c r="H41" s="243">
        <v>1337598668</v>
      </c>
    </row>
    <row r="42" spans="1:8" s="253" customFormat="1" ht="17.25" customHeight="1">
      <c r="A42" s="244" t="s">
        <v>828</v>
      </c>
      <c r="B42" s="245" t="s">
        <v>262</v>
      </c>
      <c r="C42" s="246">
        <v>644931023</v>
      </c>
      <c r="D42" s="246">
        <v>106531723</v>
      </c>
      <c r="E42" s="246">
        <v>3655307760</v>
      </c>
      <c r="F42" s="246">
        <v>4319270928</v>
      </c>
      <c r="G42" s="246">
        <v>147645194</v>
      </c>
      <c r="H42" s="246">
        <v>273209062</v>
      </c>
    </row>
    <row r="43" spans="1:8" ht="17.25" customHeight="1">
      <c r="A43" s="244" t="s">
        <v>829</v>
      </c>
      <c r="B43" s="245" t="s">
        <v>830</v>
      </c>
      <c r="C43" s="246"/>
      <c r="D43" s="246"/>
      <c r="E43" s="246"/>
      <c r="F43" s="246"/>
      <c r="G43" s="246"/>
      <c r="H43" s="246"/>
    </row>
    <row r="44" spans="1:8" ht="17.25" customHeight="1">
      <c r="A44" s="244" t="s">
        <v>831</v>
      </c>
      <c r="B44" s="245" t="s">
        <v>832</v>
      </c>
      <c r="C44" s="246"/>
      <c r="D44" s="246"/>
      <c r="E44" s="246"/>
      <c r="F44" s="246"/>
      <c r="G44" s="246"/>
      <c r="H44" s="246"/>
    </row>
    <row r="45" spans="1:8" ht="17.25" customHeight="1">
      <c r="A45" s="244" t="s">
        <v>833</v>
      </c>
      <c r="B45" s="245" t="s">
        <v>834</v>
      </c>
      <c r="C45" s="246"/>
      <c r="D45" s="246"/>
      <c r="E45" s="246"/>
      <c r="F45" s="246"/>
      <c r="G45" s="246"/>
      <c r="H45" s="246"/>
    </row>
    <row r="46" spans="1:8" ht="17.25" customHeight="1">
      <c r="A46" s="244" t="s">
        <v>835</v>
      </c>
      <c r="B46" s="245" t="s">
        <v>836</v>
      </c>
      <c r="C46" s="246"/>
      <c r="D46" s="246">
        <v>800480323</v>
      </c>
      <c r="E46" s="246">
        <v>40687902</v>
      </c>
      <c r="F46" s="246">
        <v>304597185</v>
      </c>
      <c r="G46" s="246"/>
      <c r="H46" s="246">
        <v>1064389606</v>
      </c>
    </row>
    <row r="47" spans="1:8" ht="17.25" customHeight="1">
      <c r="A47" s="244" t="s">
        <v>837</v>
      </c>
      <c r="B47" s="245" t="s">
        <v>838</v>
      </c>
      <c r="C47" s="246">
        <v>54261033</v>
      </c>
      <c r="D47" s="246"/>
      <c r="E47" s="246">
        <v>45140797</v>
      </c>
      <c r="F47" s="246">
        <v>93485356</v>
      </c>
      <c r="G47" s="246">
        <v>5916474</v>
      </c>
      <c r="H47" s="246"/>
    </row>
    <row r="48" spans="1:8" ht="17.25" customHeight="1">
      <c r="A48" s="244" t="s">
        <v>839</v>
      </c>
      <c r="B48" s="245" t="s">
        <v>840</v>
      </c>
      <c r="C48" s="246"/>
      <c r="D48" s="246"/>
      <c r="E48" s="246"/>
      <c r="F48" s="246"/>
      <c r="G48" s="246"/>
      <c r="H48" s="246"/>
    </row>
    <row r="49" spans="1:8" ht="17.25" customHeight="1">
      <c r="A49" s="244" t="s">
        <v>841</v>
      </c>
      <c r="B49" s="245" t="s">
        <v>842</v>
      </c>
      <c r="C49" s="246"/>
      <c r="D49" s="246"/>
      <c r="E49" s="246">
        <v>5588000</v>
      </c>
      <c r="F49" s="246">
        <v>5588000</v>
      </c>
      <c r="G49" s="246"/>
      <c r="H49" s="246"/>
    </row>
    <row r="50" spans="1:8" ht="17.25" customHeight="1">
      <c r="A50" s="244" t="s">
        <v>843</v>
      </c>
      <c r="B50" s="245" t="s">
        <v>844</v>
      </c>
      <c r="C50" s="246"/>
      <c r="D50" s="246"/>
      <c r="E50" s="246">
        <v>221732000</v>
      </c>
      <c r="F50" s="246">
        <v>221732000</v>
      </c>
      <c r="G50" s="246"/>
      <c r="H50" s="246"/>
    </row>
    <row r="51" spans="1:8" ht="17.25" customHeight="1">
      <c r="A51" s="244" t="s">
        <v>845</v>
      </c>
      <c r="B51" s="245" t="s">
        <v>265</v>
      </c>
      <c r="C51" s="246"/>
      <c r="D51" s="246"/>
      <c r="E51" s="246">
        <v>6000000</v>
      </c>
      <c r="F51" s="246">
        <v>6000000</v>
      </c>
      <c r="G51" s="246"/>
      <c r="H51" s="246"/>
    </row>
    <row r="52" spans="1:8" ht="17.25" customHeight="1">
      <c r="A52" s="244" t="s">
        <v>158</v>
      </c>
      <c r="B52" s="245" t="s">
        <v>158</v>
      </c>
      <c r="C52" s="246"/>
      <c r="D52" s="246"/>
      <c r="E52" s="246"/>
      <c r="F52" s="246"/>
      <c r="G52" s="245"/>
      <c r="H52" s="245">
        <v>0</v>
      </c>
    </row>
    <row r="53" spans="1:8" ht="17.25" customHeight="1">
      <c r="A53" s="241" t="s">
        <v>846</v>
      </c>
      <c r="B53" s="242" t="s">
        <v>279</v>
      </c>
      <c r="C53" s="243">
        <v>0</v>
      </c>
      <c r="D53" s="243">
        <v>0</v>
      </c>
      <c r="E53" s="243">
        <v>0</v>
      </c>
      <c r="F53" s="243">
        <v>0</v>
      </c>
      <c r="G53" s="242"/>
      <c r="H53" s="242">
        <v>0</v>
      </c>
    </row>
    <row r="54" spans="1:8" ht="17.25" customHeight="1">
      <c r="A54" s="244" t="s">
        <v>847</v>
      </c>
      <c r="B54" s="245" t="s">
        <v>281</v>
      </c>
      <c r="C54" s="246"/>
      <c r="D54" s="246"/>
      <c r="E54" s="245">
        <v>0</v>
      </c>
      <c r="F54" s="245">
        <v>0</v>
      </c>
      <c r="G54" s="245"/>
      <c r="H54" s="245">
        <v>0</v>
      </c>
    </row>
    <row r="55" spans="1:8" ht="17.25" customHeight="1">
      <c r="A55" s="244" t="s">
        <v>848</v>
      </c>
      <c r="B55" s="245" t="s">
        <v>849</v>
      </c>
      <c r="C55" s="246"/>
      <c r="D55" s="246"/>
      <c r="E55" s="245">
        <v>0</v>
      </c>
      <c r="F55" s="245">
        <v>0</v>
      </c>
      <c r="G55" s="245"/>
      <c r="H55" s="245">
        <v>0</v>
      </c>
    </row>
    <row r="56" spans="1:8" ht="17.25" customHeight="1">
      <c r="A56" s="244" t="s">
        <v>850</v>
      </c>
      <c r="B56" s="245" t="s">
        <v>283</v>
      </c>
      <c r="C56" s="246"/>
      <c r="D56" s="246"/>
      <c r="E56" s="245">
        <v>0</v>
      </c>
      <c r="F56" s="245">
        <v>0</v>
      </c>
      <c r="G56" s="245"/>
      <c r="H56" s="245">
        <v>0</v>
      </c>
    </row>
    <row r="57" spans="1:8" ht="17.25" customHeight="1">
      <c r="A57" s="247" t="s">
        <v>158</v>
      </c>
      <c r="B57" s="248" t="s">
        <v>158</v>
      </c>
      <c r="C57" s="249"/>
      <c r="D57" s="249"/>
      <c r="E57" s="248">
        <v>0</v>
      </c>
      <c r="F57" s="248">
        <v>0</v>
      </c>
      <c r="G57" s="248"/>
      <c r="H57" s="248">
        <v>0</v>
      </c>
    </row>
    <row r="58" spans="1:8" ht="19.5" customHeight="1">
      <c r="A58" s="250" t="s">
        <v>851</v>
      </c>
      <c r="B58" s="251" t="s">
        <v>285</v>
      </c>
      <c r="C58" s="252">
        <v>699192056</v>
      </c>
      <c r="D58" s="252">
        <v>907012046</v>
      </c>
      <c r="E58" s="252">
        <v>3974456459</v>
      </c>
      <c r="F58" s="252">
        <v>4950673469</v>
      </c>
      <c r="G58" s="252">
        <v>153561668</v>
      </c>
      <c r="H58" s="252">
        <v>1337598668</v>
      </c>
    </row>
  </sheetData>
  <sheetProtection/>
  <mergeCells count="6">
    <mergeCell ref="A36:H36"/>
    <mergeCell ref="A37:H37"/>
    <mergeCell ref="A4:H4"/>
    <mergeCell ref="A6:H6"/>
    <mergeCell ref="A7:H7"/>
    <mergeCell ref="A34:H34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dcterms:created xsi:type="dcterms:W3CDTF">2015-01-27T02:19:09Z</dcterms:created>
  <dcterms:modified xsi:type="dcterms:W3CDTF">2015-02-25T03:28:03Z</dcterms:modified>
  <cp:category/>
  <cp:version/>
  <cp:contentType/>
  <cp:contentStatus/>
</cp:coreProperties>
</file>