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05" windowWidth="19320" windowHeight="12300" activeTab="2"/>
  </bookViews>
  <sheets>
    <sheet name="BCDKT Quy 1.15" sheetId="1" r:id="rId1"/>
    <sheet name="KQKD quy1.15" sheetId="2" r:id="rId2"/>
    <sheet name="Luu chuyen TT" sheetId="3" r:id="rId3"/>
  </sheets>
  <calcPr calcId="125725"/>
</workbook>
</file>

<file path=xl/calcChain.xml><?xml version="1.0" encoding="utf-8"?>
<calcChain xmlns="http://schemas.openxmlformats.org/spreadsheetml/2006/main">
  <c r="E35" i="3"/>
  <c r="E40" l="1"/>
  <c r="E39"/>
  <c r="D39"/>
  <c r="E34"/>
  <c r="D34"/>
  <c r="E26"/>
  <c r="D20"/>
  <c r="D26" s="1"/>
  <c r="E15"/>
  <c r="D15"/>
  <c r="D35" s="1"/>
  <c r="D40" s="1"/>
  <c r="E7"/>
  <c r="D7"/>
  <c r="E26" i="2"/>
  <c r="D26"/>
  <c r="E23"/>
  <c r="D23"/>
  <c r="E8"/>
  <c r="D8"/>
  <c r="E5"/>
  <c r="E12" s="1"/>
  <c r="E14" s="1"/>
  <c r="E20" s="1"/>
  <c r="E24" s="1"/>
  <c r="E29" s="1"/>
  <c r="D5"/>
  <c r="D12" s="1"/>
  <c r="D14" s="1"/>
  <c r="D20" s="1"/>
  <c r="D24" s="1"/>
  <c r="D29" s="1"/>
  <c r="D116" i="1"/>
  <c r="E112"/>
  <c r="E99" s="1"/>
  <c r="E98" s="1"/>
  <c r="D112"/>
  <c r="D99"/>
  <c r="D98" s="1"/>
  <c r="E84"/>
  <c r="D84"/>
  <c r="E62"/>
  <c r="E69"/>
  <c r="E68" s="1"/>
  <c r="D69"/>
  <c r="D68" s="1"/>
  <c r="D62"/>
  <c r="D47"/>
  <c r="D41"/>
  <c r="D40" s="1"/>
  <c r="E31"/>
  <c r="E25"/>
  <c r="D25"/>
  <c r="E22"/>
  <c r="D22"/>
  <c r="E13"/>
  <c r="D13"/>
  <c r="E6"/>
  <c r="D6"/>
  <c r="D119" l="1"/>
  <c r="E5"/>
  <c r="E119"/>
  <c r="D5"/>
  <c r="D31"/>
  <c r="D67" l="1"/>
</calcChain>
</file>

<file path=xl/sharedStrings.xml><?xml version="1.0" encoding="utf-8"?>
<sst xmlns="http://schemas.openxmlformats.org/spreadsheetml/2006/main" count="552" uniqueCount="339">
  <si>
    <t>A. Tµi s¶n ng¾n h¹n (100=110+120+130+140+150)</t>
  </si>
  <si>
    <t>100</t>
  </si>
  <si>
    <t/>
  </si>
  <si>
    <t>I. TiÒn vµ c¸c kho¶n t­¬ng ®­¬ng tiÒn</t>
  </si>
  <si>
    <t>110</t>
  </si>
  <si>
    <t>1. TiÒn</t>
  </si>
  <si>
    <t>111</t>
  </si>
  <si>
    <t>2. C¸c kho¶n t­¬ng ®­¬ng tiÒn</t>
  </si>
  <si>
    <t>112</t>
  </si>
  <si>
    <t>II. §Çu t­ tµi chÝnh ng¾n h¹n</t>
  </si>
  <si>
    <t>120</t>
  </si>
  <si>
    <t>1. Chøng kho¸n kinh doanh</t>
  </si>
  <si>
    <t>121</t>
  </si>
  <si>
    <t>2. Dù phßng gi¶m gi¸ chøng kho¸n kinh doanh (*)</t>
  </si>
  <si>
    <t>122</t>
  </si>
  <si>
    <t>3. §Çu t­ n¾m gi÷ ®Õn ngµy ®¸o h¹n</t>
  </si>
  <si>
    <t>123</t>
  </si>
  <si>
    <t>III. C¸c kho¶n ph¶i thu ng¾n h¹n</t>
  </si>
  <si>
    <t>130</t>
  </si>
  <si>
    <t>1. Ph¶i thu ng¾n h¹n cña kh¸ch hµng</t>
  </si>
  <si>
    <t>131</t>
  </si>
  <si>
    <t>2. Ph¶i tr¶ ng­êi b¸n ng¾n h¹n</t>
  </si>
  <si>
    <t>132</t>
  </si>
  <si>
    <t>3. Ph¶i thu néi bé ng¾n h¹n</t>
  </si>
  <si>
    <t>133</t>
  </si>
  <si>
    <t>4. Ph¶i thu theo tiÕn ®é kÕ ho¹ch hîp ®ång x©y dùng</t>
  </si>
  <si>
    <t>134</t>
  </si>
  <si>
    <t>337</t>
  </si>
  <si>
    <t>5. Ph¶i thu vÒ cho vay ng¾n h¹n</t>
  </si>
  <si>
    <t>135</t>
  </si>
  <si>
    <t>6. Ph¶i thu ng¾n h¹n kh¸c</t>
  </si>
  <si>
    <t>136</t>
  </si>
  <si>
    <t>7. Dù phßng ph¶i thu ng¾n h¹n khã ®ßi (*)</t>
  </si>
  <si>
    <t>137</t>
  </si>
  <si>
    <t>8. Tµi s¶n thiÕu chê xö lý</t>
  </si>
  <si>
    <t>139</t>
  </si>
  <si>
    <t>IV. Hµng tån kho</t>
  </si>
  <si>
    <t>140</t>
  </si>
  <si>
    <t>1. Hµng tån kho</t>
  </si>
  <si>
    <t>141</t>
  </si>
  <si>
    <t>2. Dù phßng gi¶m gi¸ hµng tån kho (*)</t>
  </si>
  <si>
    <t>149</t>
  </si>
  <si>
    <t>V. Tµi s¶n ng¾n h¹n kh¸c</t>
  </si>
  <si>
    <t>150</t>
  </si>
  <si>
    <t>1. Chi phÝ tr¶ tr­íc ng¾n h¹n</t>
  </si>
  <si>
    <t>151</t>
  </si>
  <si>
    <t>2. ThuÕ GTGT ®­îc khÊu trõ</t>
  </si>
  <si>
    <t>152</t>
  </si>
  <si>
    <t>3. ThuÕ vµ c¸c kho¶n kh¸c ph¶i thu Nhµ n­íc</t>
  </si>
  <si>
    <t>153</t>
  </si>
  <si>
    <t>4. Giao dÞch mua b¸n l¹i tr¸i phiÕu ChÝnh phñ</t>
  </si>
  <si>
    <t>154</t>
  </si>
  <si>
    <t>5. Tµi s¶n ng¾n h¹n kh¸c</t>
  </si>
  <si>
    <t>155</t>
  </si>
  <si>
    <t>B. Tµi s¶n dµi h¹n (200=210+220+240+250+260)</t>
  </si>
  <si>
    <t>200</t>
  </si>
  <si>
    <t>I. C¸c kho¶n ph¶i thu dµi h¹n</t>
  </si>
  <si>
    <t>210</t>
  </si>
  <si>
    <t>1. Ph¶i thu dµi h¹n cña kh¸ch hµng</t>
  </si>
  <si>
    <t>211</t>
  </si>
  <si>
    <t>2. Tr¶ tr­íc cho ng­êi b¸n dµi h¹n</t>
  </si>
  <si>
    <t>212</t>
  </si>
  <si>
    <t>3. Vèn kinh doanh ë c¸c ®¬n vÞ trùc thuéc</t>
  </si>
  <si>
    <t>213</t>
  </si>
  <si>
    <t>4. Ph¶i thu néi bé dµi h¹n</t>
  </si>
  <si>
    <t>214</t>
  </si>
  <si>
    <t>5. Ph¶i thu vÒ cho vay dµi h¹n</t>
  </si>
  <si>
    <t>215</t>
  </si>
  <si>
    <t>6. Ph¶i thu dµi h¹n kh¸c</t>
  </si>
  <si>
    <t>216</t>
  </si>
  <si>
    <t>7. Dù phßng ph¶i thu dµi h¹n khã ®ßi (*)</t>
  </si>
  <si>
    <t>219</t>
  </si>
  <si>
    <t>II. Tµi s¶n cè ®Þnh</t>
  </si>
  <si>
    <t>220</t>
  </si>
  <si>
    <t>1. TSC§ h÷u h×nh</t>
  </si>
  <si>
    <t>221</t>
  </si>
  <si>
    <t>- Nguyªn gi¸</t>
  </si>
  <si>
    <t>222</t>
  </si>
  <si>
    <t>- Gi¸ trÞ hao mßn lòy kÕ (*)</t>
  </si>
  <si>
    <t>223</t>
  </si>
  <si>
    <t>2. TSC§ thuª tµi chÝnh</t>
  </si>
  <si>
    <t>224</t>
  </si>
  <si>
    <t>225</t>
  </si>
  <si>
    <t>226</t>
  </si>
  <si>
    <t>3. TSC§ v« h×nh</t>
  </si>
  <si>
    <t>227</t>
  </si>
  <si>
    <t>228</t>
  </si>
  <si>
    <t>229</t>
  </si>
  <si>
    <t>III. BÊt ®éng s¶n ®Çu t­</t>
  </si>
  <si>
    <t>230</t>
  </si>
  <si>
    <t>231</t>
  </si>
  <si>
    <t>232</t>
  </si>
  <si>
    <t>IV. Tµi s¶n dë dang dµi h¹n</t>
  </si>
  <si>
    <t>240</t>
  </si>
  <si>
    <t>1. Chi phÝ s¶n xuÊt, kinh doanh dë dang dµi h¹n</t>
  </si>
  <si>
    <t>241</t>
  </si>
  <si>
    <t>2. Chi phÝ x©y dùng c¬ b¶n dë dang</t>
  </si>
  <si>
    <t>242</t>
  </si>
  <si>
    <t>V. §Çu t­ tµi chÝnh dµi h¹n</t>
  </si>
  <si>
    <t>250</t>
  </si>
  <si>
    <t>1. §Çu t­ vµo c«ng ty con</t>
  </si>
  <si>
    <t>251</t>
  </si>
  <si>
    <t>2. §Çu t­ vµo c«ng ty liªn kÕt, liªn doanh</t>
  </si>
  <si>
    <t>252</t>
  </si>
  <si>
    <t>3. §Çu t­ gãp vèn vµo ®¬n vÞ kh¸c</t>
  </si>
  <si>
    <t>253</t>
  </si>
  <si>
    <t>4. Dù phßng ®Çu t­ tµi chÝnh dµi h¹n (*)</t>
  </si>
  <si>
    <t>254</t>
  </si>
  <si>
    <t>5. §Çu t­ n¾m gi÷ ®Õn ngµy ®¸o h¹n</t>
  </si>
  <si>
    <t>255</t>
  </si>
  <si>
    <t>VI. Tµi s¶n dµi h¹n kh¸c</t>
  </si>
  <si>
    <t>260</t>
  </si>
  <si>
    <t>1. Chi phÝ tr¶ tr­íc dµi h¹n</t>
  </si>
  <si>
    <t>261</t>
  </si>
  <si>
    <t>2. Tµi s¶n thuÕ thu nhËp ho·n l¹i</t>
  </si>
  <si>
    <t>262</t>
  </si>
  <si>
    <t>3. ThiÕt bÞ, vËt t­, phô tïng thay thÕ dµi h¹n</t>
  </si>
  <si>
    <t>263</t>
  </si>
  <si>
    <t>4. Tµi s¶n dµi h¹n kh¸c</t>
  </si>
  <si>
    <t>268</t>
  </si>
  <si>
    <t>Tæng céng tµi s¶n (270=100+200)</t>
  </si>
  <si>
    <t>270</t>
  </si>
  <si>
    <t>C. Nî ph¶i tr¶ (300=310+330)</t>
  </si>
  <si>
    <t>300</t>
  </si>
  <si>
    <t>I. Nî ng¾n h¹n</t>
  </si>
  <si>
    <t>310</t>
  </si>
  <si>
    <t>1. Ph¶i tr¶ ng­êi b¸n ng¾n h¹n</t>
  </si>
  <si>
    <t>311</t>
  </si>
  <si>
    <t>2. Ng­êi mua tr¶ tiÒn tr­íc ng¾n h¹n</t>
  </si>
  <si>
    <t>312</t>
  </si>
  <si>
    <t>3. ThuÕ vµ c¸c kho¶n ph¶i nép Nhµ n­íc</t>
  </si>
  <si>
    <t>313</t>
  </si>
  <si>
    <t>4. Ph¶i tr¶ ng­êi lao ®éng</t>
  </si>
  <si>
    <t>314</t>
  </si>
  <si>
    <t>334</t>
  </si>
  <si>
    <t>5. Chi phÝ ph¶i tr¶ ng¾n h¹n</t>
  </si>
  <si>
    <t>315</t>
  </si>
  <si>
    <t>335</t>
  </si>
  <si>
    <t>6. Ph¶i tr¶ néi bé ng¾n h¹n</t>
  </si>
  <si>
    <t>316</t>
  </si>
  <si>
    <t>7. Ph¶i tr¶ theo tiÕn ®é kÕ ho¹ch hîp ®ång x©y dùng</t>
  </si>
  <si>
    <t>317</t>
  </si>
  <si>
    <t>8. Doanh thu ch­a thùc hiÖn ng¾n h¹n</t>
  </si>
  <si>
    <t>318</t>
  </si>
  <si>
    <t>9. Ph¶i tr¶ ng¾n h¹n kh¸c</t>
  </si>
  <si>
    <t>319</t>
  </si>
  <si>
    <t>10. Vay vµ nî thuª tµi chÝnh ng¾n h¹n</t>
  </si>
  <si>
    <t>320</t>
  </si>
  <si>
    <t>11. Dù phßng ph¶i tr¶ ng¾n h¹n</t>
  </si>
  <si>
    <t>321</t>
  </si>
  <si>
    <t>12. Quü khen th­ëng phóc lîi</t>
  </si>
  <si>
    <t>322</t>
  </si>
  <si>
    <t>13. Quü b×nh æn gi¸</t>
  </si>
  <si>
    <t>323</t>
  </si>
  <si>
    <t>14. Giao dÞch mua b¸n l¹i tr¸i phiÕu ChÝnh phñ</t>
  </si>
  <si>
    <t>324</t>
  </si>
  <si>
    <t>II. Nî dµi h¹n</t>
  </si>
  <si>
    <t>330</t>
  </si>
  <si>
    <t>1. Ph¶i tr¶ ng­êi b¸n dµi h¹n</t>
  </si>
  <si>
    <t>331</t>
  </si>
  <si>
    <t>2. Ng­êi mua tr¶ tiÒn tr­íc dµi h¹n</t>
  </si>
  <si>
    <t>332</t>
  </si>
  <si>
    <t>3. Chi phÝ ph¶i tr¶ dµi h¹n</t>
  </si>
  <si>
    <t>333</t>
  </si>
  <si>
    <t>4. Ph¶i tr¶ néi bé vÒ vèn kinh doanh</t>
  </si>
  <si>
    <t>5. Ph¶i tr¶ dµi h¹n néi bé</t>
  </si>
  <si>
    <t>6. Doanh thu ch­a thùc hiÖn dµi h¹n</t>
  </si>
  <si>
    <t>336</t>
  </si>
  <si>
    <t>7. Ph¶i tr¶ dµi h¹n kh¸c</t>
  </si>
  <si>
    <t>8. Vay vµ nî thuª tµi chÝnh dµi h¹n</t>
  </si>
  <si>
    <t>338</t>
  </si>
  <si>
    <t>9. Tr¸i phiÕu chuyÓn ®æi</t>
  </si>
  <si>
    <t>339</t>
  </si>
  <si>
    <t>10. Cæ phiÕu ­u ®·i</t>
  </si>
  <si>
    <t>340</t>
  </si>
  <si>
    <t>11. ThuÕ  thu nhËp ho·n l¹i ph¶i tr¶</t>
  </si>
  <si>
    <t>341</t>
  </si>
  <si>
    <t>12. Dù phßng ph¶i tr¶ dµi h¹n</t>
  </si>
  <si>
    <t>342</t>
  </si>
  <si>
    <t>13. Quü ph¸t triÓn khoa häc vµ c«ng nghÖ</t>
  </si>
  <si>
    <t>343</t>
  </si>
  <si>
    <t>B. Vèn chñ së h÷u (400=410+420)</t>
  </si>
  <si>
    <t>400</t>
  </si>
  <si>
    <t>I. Vèn chñ së h÷u</t>
  </si>
  <si>
    <t>410</t>
  </si>
  <si>
    <t>1. Vèn gãp chñ së h÷u</t>
  </si>
  <si>
    <t>411</t>
  </si>
  <si>
    <t>- Cæ phiÕu phæ th«ng cã quyÒn biÓu quyÕt</t>
  </si>
  <si>
    <t>411A</t>
  </si>
  <si>
    <t>- Cæ phiÕu ­u ®·i</t>
  </si>
  <si>
    <t>411B</t>
  </si>
  <si>
    <t>2. ThÆng d­ vèn cæ phÇn</t>
  </si>
  <si>
    <t>412</t>
  </si>
  <si>
    <t>3. QuyÒn chän chuyÓn ®æi tr¸i phiÕu</t>
  </si>
  <si>
    <t>413</t>
  </si>
  <si>
    <t>4. Vèn kh¸c cña chñ së h÷u</t>
  </si>
  <si>
    <t>414</t>
  </si>
  <si>
    <t>5. Cæ phiÕu quü (*)</t>
  </si>
  <si>
    <t>415</t>
  </si>
  <si>
    <t>419</t>
  </si>
  <si>
    <t>6. Chªnh lÖch ®¸nh gi¸ l¹i tµi s¶n</t>
  </si>
  <si>
    <t>416</t>
  </si>
  <si>
    <t>7. Chªnh lÖch tû gi¸ hèi ®o¸i</t>
  </si>
  <si>
    <t>417</t>
  </si>
  <si>
    <t>8. Quü ®Çu t­ ph¸t triÓn</t>
  </si>
  <si>
    <t>418</t>
  </si>
  <si>
    <t>9. Quü hç trî s¾p xÕp doanh nghiÖp</t>
  </si>
  <si>
    <t>10. Quü kh¸c thuéc vèn chñ së h÷u</t>
  </si>
  <si>
    <t>420</t>
  </si>
  <si>
    <t>11. Lîi nhuËn sau thuÕ ch­a ph©n phèi</t>
  </si>
  <si>
    <t>421</t>
  </si>
  <si>
    <t>- LNST ch­a ph©n phèi lòy kÕ ®Õn cuèi kú tr­íc</t>
  </si>
  <si>
    <t>421A</t>
  </si>
  <si>
    <t>- LNST ch­a ph©n phèi kú nµy</t>
  </si>
  <si>
    <t>421B</t>
  </si>
  <si>
    <t>12. Nguån vèn ®Çu t­ x©y dùng c¬ b¶n</t>
  </si>
  <si>
    <t>422</t>
  </si>
  <si>
    <t>II. Nguån kinh phÝ vµ quü kh¸c</t>
  </si>
  <si>
    <t>430</t>
  </si>
  <si>
    <t>1. Nguån kinh phÝ</t>
  </si>
  <si>
    <t>431</t>
  </si>
  <si>
    <t>2. Nguån kinh phÝ ®· h×nh thµnh tsc®</t>
  </si>
  <si>
    <t>432</t>
  </si>
  <si>
    <t>Tæng céng nguån vèn (440=300+400)</t>
  </si>
  <si>
    <t>440</t>
  </si>
  <si>
    <t>Chi tieu</t>
  </si>
  <si>
    <t>Ma so</t>
  </si>
  <si>
    <t>Thuyet minh</t>
  </si>
  <si>
    <t>So cuoi ky</t>
  </si>
  <si>
    <t>So dau nam</t>
  </si>
  <si>
    <t>C«ng ty CP Trang trÝ néi thÊt DÇu khÝ</t>
  </si>
  <si>
    <t>Ky_nay</t>
  </si>
  <si>
    <t>Ky_truoc</t>
  </si>
  <si>
    <t>1. Doanh thu b¸n hµng vµ cung cÊp dÞch vô</t>
  </si>
  <si>
    <t>01</t>
  </si>
  <si>
    <t>- Doanh thu b¸n hµng vµ cung cÊp dÞch vô</t>
  </si>
  <si>
    <t>01A</t>
  </si>
  <si>
    <t>- ThuÕ TT§B, thuÕ XK, thuÕ GTGT trùc tiÕp ph¶i nép</t>
  </si>
  <si>
    <t>01B</t>
  </si>
  <si>
    <t>2. C¸c kho¶n gi¶m trõ doanh thu</t>
  </si>
  <si>
    <t>02</t>
  </si>
  <si>
    <t>- ChiÕt khÊu th­¬ng m¹i</t>
  </si>
  <si>
    <t>02A</t>
  </si>
  <si>
    <t>- Gi¶m gi¸</t>
  </si>
  <si>
    <t>02B</t>
  </si>
  <si>
    <t>- Hµng b¸n bÞ tr¶ l¹i</t>
  </si>
  <si>
    <t>02C</t>
  </si>
  <si>
    <t>3. Doanh thu thuÇn vÒ b¸n hµng vµ cung cÊp dÞch vô (10=01- 02)</t>
  </si>
  <si>
    <t>10</t>
  </si>
  <si>
    <t>4. Gi¸ vèn hµng b¸n</t>
  </si>
  <si>
    <t>11</t>
  </si>
  <si>
    <t>5. Lîi nhuËn gép vÒ b¸n hµng vµ cung cÊp (20=10-11)</t>
  </si>
  <si>
    <t>20</t>
  </si>
  <si>
    <t>6. Doanh thu ho¹t ®éng tµi chÝnh</t>
  </si>
  <si>
    <t>21</t>
  </si>
  <si>
    <t>7. Chi phÝ tµi chÝnh</t>
  </si>
  <si>
    <t>22</t>
  </si>
  <si>
    <t>- Trong ®ã: Chi phÝ l·i vay</t>
  </si>
  <si>
    <t>23</t>
  </si>
  <si>
    <t>8. Chi phÝ b¸n hµng</t>
  </si>
  <si>
    <t>25</t>
  </si>
  <si>
    <t>9. Chi phÝ qu¶n lý doanh nghiÖp</t>
  </si>
  <si>
    <t>26</t>
  </si>
  <si>
    <t>10. Lîi nhuËn thuÇn tõ ho¹t ®éng kinh doanh (30=20+(21-22)-(25+26))</t>
  </si>
  <si>
    <t>30</t>
  </si>
  <si>
    <t>11. Thu nhËp kh¸c</t>
  </si>
  <si>
    <t>31</t>
  </si>
  <si>
    <t>12. Chi phÝ kh¸c</t>
  </si>
  <si>
    <t>32</t>
  </si>
  <si>
    <t>13. Lîi nhuËn kh¸c (40=31-32)</t>
  </si>
  <si>
    <t>40</t>
  </si>
  <si>
    <t>14. Tæng lîi nhuËn kÕ to¸n tr­íc thuÕ (50=30+40)</t>
  </si>
  <si>
    <t>50</t>
  </si>
  <si>
    <t>15. Chi phÝ thuÕ TNDN hiÖn hµnh</t>
  </si>
  <si>
    <t>51</t>
  </si>
  <si>
    <t>16. Chi phÝ thuÕ TNDN ho·n l¹i</t>
  </si>
  <si>
    <t>52</t>
  </si>
  <si>
    <t>- Chi phÝ thuÕ TNDN ho·n l¹i ph¶i tr¶</t>
  </si>
  <si>
    <t>52A</t>
  </si>
  <si>
    <t>- Chi phÝ thuÕ TNDN ho·n l¹i ph¶i thu</t>
  </si>
  <si>
    <t>52B</t>
  </si>
  <si>
    <t>17. Lîi nhuËn sau thuÕ thu nhËp doanh nghiÖp (60=50-51-52)</t>
  </si>
  <si>
    <t>60</t>
  </si>
  <si>
    <t>18. L·i c¬ b¶n trªn cæ phiÕu (*)</t>
  </si>
  <si>
    <t>70</t>
  </si>
  <si>
    <t>19. L·i suy gi¶m trªn cæ phiÕu (*)</t>
  </si>
  <si>
    <t>71</t>
  </si>
  <si>
    <t>I. L­u chuyÓn tiÒn tõ ho¹t ®éng kinh doanh</t>
  </si>
  <si>
    <t>1. TiÒn thu b¸n hµng, cung cÊp dÞch vô vµ doanh thu kh¸c</t>
  </si>
  <si>
    <t>2. TiÒn chi tr¶ cho ng­êi cung cÊp hµng hãa vµ dÞch vô</t>
  </si>
  <si>
    <t>- TiÒn chi tr¶ cho ng­êi cung cÊp hµng hãa vµ dÞch vô (1)</t>
  </si>
  <si>
    <t>- TiÒn chi tr¶ cho ng­êi cung cÊp hµng hãa vµ dÞch vô (2)</t>
  </si>
  <si>
    <t>3. TiÒn chi tr¶ cho ng­êi lao ®éng</t>
  </si>
  <si>
    <t>03</t>
  </si>
  <si>
    <t>4. TiÒn l·i vay ®· tr¶</t>
  </si>
  <si>
    <t>04</t>
  </si>
  <si>
    <t>5. ThuÕ thu nhËp doanh nghiÖp ®· nép</t>
  </si>
  <si>
    <t>05</t>
  </si>
  <si>
    <t>6. TiÒn thu kh¸c tõ ho¹t ®éng kinh doanh</t>
  </si>
  <si>
    <t>06</t>
  </si>
  <si>
    <t>7. TiÒn chi kh¸c cho ho¹t ®éng kinh doanh</t>
  </si>
  <si>
    <t>07</t>
  </si>
  <si>
    <t>L­u chuyÓn tiÒn thuÇn tõ ho¹t ®éng kinh doanh</t>
  </si>
  <si>
    <t>II. L­u chuyÓn tiÒn tõ ho¹t ®éng ®Çu t­</t>
  </si>
  <si>
    <t>1. TiÒn chi ®Ó mua s¾m, x©y dùng TSC§ vµ c¸c TS dµi h¹n kh¸c</t>
  </si>
  <si>
    <t>- TiÒn thu tõ thanh lý, nh­îng b¸n TSC§ vµ c¸c tµi s¶n dµi h¹n kh¸c</t>
  </si>
  <si>
    <t>22A</t>
  </si>
  <si>
    <t>- TiÒn chi liªn quan ®Õn thanh lý, nh­îng b¸n TSC§ vµ c¸c TS kh¸c</t>
  </si>
  <si>
    <t>22B</t>
  </si>
  <si>
    <t>2. TiÒn thu tõ thanh lý, nh­îng b¸n TSC§ vµ c¸c tµi s¶n dµi h¹n kh¸c</t>
  </si>
  <si>
    <t>3. TiÒn chi cho vay, mua c¸c c«ng cô nî cña ®¬n vÞ kh¸c</t>
  </si>
  <si>
    <t>4. TiÒn thu håi cho vay, b¸n l¹i c¸c c«ng cô nî cña ®¬n vÞ kh¸c</t>
  </si>
  <si>
    <t>24</t>
  </si>
  <si>
    <t>5. TiÒn chi ®Çu t­ gãp vèn vµo ®¬n vÞ kh¸c</t>
  </si>
  <si>
    <t>6. TiÒn thu håi ®Çu t­ gãp vèn vµo ®¬n vÞ kh¸c</t>
  </si>
  <si>
    <t>7. TiÒn thu l·i cho vay, cæ tøc vµ lîi nhuËn ®­îc chia</t>
  </si>
  <si>
    <t>27</t>
  </si>
  <si>
    <t>L­u chuyÓn tiÒn thuÇn tõ ho¹t ®éng ®Çu t­</t>
  </si>
  <si>
    <t>III. L­u chuyÓn tiÒn tõ ho¹t ®éng tµi chÝnh</t>
  </si>
  <si>
    <t>1. TiÒn thu tõ ph¸t hµnh cæ phiÕu, nhËn vèn gãp cña chñ së h÷u</t>
  </si>
  <si>
    <t>2. TiÒn tr¶ l¹i vèn gãp cho c¸c chñ së h÷u, mua l¹i cæ phiÕu cña DN ®· ph¸t hµnh</t>
  </si>
  <si>
    <t>3. TiÒn thu tõ ®i vay</t>
  </si>
  <si>
    <t>33</t>
  </si>
  <si>
    <t>4. TiÒn tr¶ nî gèc vay</t>
  </si>
  <si>
    <t>34</t>
  </si>
  <si>
    <t>5. TiÒn chi tr¶ nî thuª tµi chÝnh</t>
  </si>
  <si>
    <t>35</t>
  </si>
  <si>
    <t>6. Cæ tøc, lîi nhuËn ®· tr¶ cho chñ së h÷u</t>
  </si>
  <si>
    <t>36</t>
  </si>
  <si>
    <t>L­u chuyÓn tiÒn thuÇn tõ ho¹t ®éng tµi chÝnh</t>
  </si>
  <si>
    <t>L­u chuyÓn tiÒn thuÇn trong kú (50=20+30+40)</t>
  </si>
  <si>
    <t>TiÒn vµ t­¬ng ®­¬ng tiÒn ®Çu kú</t>
  </si>
  <si>
    <t>- L·i do ®¸nh gi¸ chªnh lÖch tû gi¸</t>
  </si>
  <si>
    <t>61A</t>
  </si>
  <si>
    <t>- Lç do ®¸nh gi¸ chªnh lÖch tû gi¸</t>
  </si>
  <si>
    <t>61B</t>
  </si>
  <si>
    <t>¶nh h­ëng cña thay ®æi tû gi¸ hèi ®o¸i quy ®æi ngo¹i tÖ</t>
  </si>
  <si>
    <t>61</t>
  </si>
  <si>
    <t>TiÒn vµ t­¬ng ®­¬ng tiÒn cuèi kú (70 = 50+60+61)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</si>
</sst>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.VnArial"/>
      <family val="2"/>
    </font>
    <font>
      <b/>
      <sz val="10"/>
      <color theme="1"/>
      <name val=".VnArial"/>
      <family val="2"/>
    </font>
    <font>
      <b/>
      <i/>
      <sz val="10"/>
      <color theme="1"/>
      <name val=".Vn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4" fontId="3" fillId="0" borderId="0" xfId="0" applyNumberFormat="1" applyFont="1"/>
    <xf numFmtId="0" fontId="3" fillId="0" borderId="0" xfId="0" applyFont="1" applyAlignment="1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/>
    <xf numFmtId="3" fontId="2" fillId="0" borderId="2" xfId="0" applyNumberFormat="1" applyFont="1" applyBorder="1"/>
    <xf numFmtId="37" fontId="2" fillId="0" borderId="2" xfId="0" applyNumberFormat="1" applyFont="1" applyBorder="1"/>
    <xf numFmtId="0" fontId="3" fillId="0" borderId="2" xfId="0" applyFont="1" applyBorder="1" applyAlignment="1"/>
    <xf numFmtId="3" fontId="3" fillId="0" borderId="2" xfId="0" applyNumberFormat="1" applyFont="1" applyBorder="1"/>
    <xf numFmtId="0" fontId="2" fillId="0" borderId="4" xfId="0" applyFont="1" applyBorder="1" applyAlignment="1"/>
    <xf numFmtId="3" fontId="2" fillId="0" borderId="4" xfId="0" applyNumberFormat="1" applyFont="1" applyBorder="1"/>
    <xf numFmtId="0" fontId="3" fillId="0" borderId="5" xfId="0" applyFont="1" applyBorder="1" applyAlignment="1"/>
    <xf numFmtId="0" fontId="3" fillId="0" borderId="6" xfId="0" applyFont="1" applyBorder="1" applyAlignment="1"/>
    <xf numFmtId="3" fontId="3" fillId="0" borderId="6" xfId="0" applyNumberFormat="1" applyFont="1" applyBorder="1"/>
    <xf numFmtId="3" fontId="3" fillId="0" borderId="7" xfId="0" applyNumberFormat="1" applyFont="1" applyBorder="1"/>
    <xf numFmtId="0" fontId="4" fillId="0" borderId="8" xfId="0" applyFont="1" applyBorder="1" applyAlignment="1"/>
    <xf numFmtId="3" fontId="4" fillId="0" borderId="8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2" fillId="0" borderId="3" xfId="0" applyFont="1" applyBorder="1" applyAlignment="1"/>
    <xf numFmtId="3" fontId="2" fillId="0" borderId="3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2" fillId="0" borderId="2" xfId="0" applyNumberFormat="1" applyFont="1" applyBorder="1"/>
    <xf numFmtId="4" fontId="3" fillId="0" borderId="2" xfId="0" applyNumberFormat="1" applyFont="1" applyBorder="1"/>
    <xf numFmtId="4" fontId="2" fillId="0" borderId="3" xfId="0" applyNumberFormat="1" applyFont="1" applyBorder="1"/>
    <xf numFmtId="0" fontId="3" fillId="0" borderId="8" xfId="0" applyFont="1" applyBorder="1" applyAlignment="1"/>
    <xf numFmtId="3" fontId="3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9"/>
  <sheetViews>
    <sheetView topLeftCell="A88" workbookViewId="0">
      <selection activeCell="D11" sqref="D11"/>
    </sheetView>
  </sheetViews>
  <sheetFormatPr defaultRowHeight="15"/>
  <cols>
    <col min="1" max="1" width="48.5703125" style="5" bestFit="1" customWidth="1"/>
    <col min="2" max="2" width="6.28515625" style="5" bestFit="1" customWidth="1"/>
    <col min="3" max="3" width="12.140625" style="5" bestFit="1" customWidth="1"/>
    <col min="4" max="5" width="17" style="11" bestFit="1" customWidth="1"/>
    <col min="6" max="6" width="7" style="5" bestFit="1" customWidth="1"/>
    <col min="7" max="7" width="8.42578125" style="5" bestFit="1" customWidth="1"/>
    <col min="8" max="8" width="58.42578125" style="5" bestFit="1" customWidth="1"/>
    <col min="9" max="9" width="5.5703125" style="5" bestFit="1" customWidth="1"/>
  </cols>
  <sheetData>
    <row r="2" spans="1:9">
      <c r="A2" s="3" t="s">
        <v>230</v>
      </c>
    </row>
    <row r="3" spans="1:9" ht="15.75" thickBot="1"/>
    <row r="4" spans="1:9" s="1" customFormat="1" ht="15.75" thickBot="1">
      <c r="A4" s="27" t="s">
        <v>225</v>
      </c>
      <c r="B4" s="28" t="s">
        <v>226</v>
      </c>
      <c r="C4" s="28" t="s">
        <v>227</v>
      </c>
      <c r="D4" s="29" t="s">
        <v>228</v>
      </c>
      <c r="E4" s="30" t="s">
        <v>229</v>
      </c>
      <c r="F4" s="2"/>
      <c r="G4" s="2"/>
      <c r="H4" s="2"/>
      <c r="I4" s="2"/>
    </row>
    <row r="5" spans="1:9" s="10" customFormat="1">
      <c r="A5" s="25" t="s">
        <v>0</v>
      </c>
      <c r="B5" s="25" t="s">
        <v>1</v>
      </c>
      <c r="C5" s="25" t="s">
        <v>2</v>
      </c>
      <c r="D5" s="26">
        <f>+D6+D9+D13+D22+D25</f>
        <v>33734474441</v>
      </c>
      <c r="E5" s="26">
        <f>+E6+E9+E13+E22+E25</f>
        <v>33605740099</v>
      </c>
      <c r="F5" s="9"/>
      <c r="G5" s="9"/>
      <c r="H5" s="9"/>
      <c r="I5" s="9"/>
    </row>
    <row r="6" spans="1:9">
      <c r="A6" s="14" t="s">
        <v>3</v>
      </c>
      <c r="B6" s="14" t="s">
        <v>4</v>
      </c>
      <c r="C6" s="14" t="s">
        <v>2</v>
      </c>
      <c r="D6" s="15">
        <f>+D7+D8</f>
        <v>1240345408</v>
      </c>
      <c r="E6" s="15">
        <f>+E7+E8</f>
        <v>280616662</v>
      </c>
    </row>
    <row r="7" spans="1:9">
      <c r="A7" s="14" t="s">
        <v>5</v>
      </c>
      <c r="B7" s="14" t="s">
        <v>6</v>
      </c>
      <c r="C7" s="14" t="s">
        <v>2</v>
      </c>
      <c r="D7" s="15">
        <v>1240345408</v>
      </c>
      <c r="E7" s="15">
        <v>280616662</v>
      </c>
    </row>
    <row r="8" spans="1:9">
      <c r="A8" s="14" t="s">
        <v>7</v>
      </c>
      <c r="B8" s="14" t="s">
        <v>8</v>
      </c>
      <c r="C8" s="14" t="s">
        <v>2</v>
      </c>
      <c r="D8" s="15">
        <v>0</v>
      </c>
      <c r="E8" s="15">
        <v>0</v>
      </c>
    </row>
    <row r="9" spans="1:9">
      <c r="A9" s="14" t="s">
        <v>9</v>
      </c>
      <c r="B9" s="14" t="s">
        <v>10</v>
      </c>
      <c r="C9" s="14" t="s">
        <v>2</v>
      </c>
      <c r="D9" s="15">
        <v>1530000000</v>
      </c>
      <c r="E9" s="15">
        <v>1530000000</v>
      </c>
    </row>
    <row r="10" spans="1:9">
      <c r="A10" s="14" t="s">
        <v>11</v>
      </c>
      <c r="B10" s="14" t="s">
        <v>12</v>
      </c>
      <c r="C10" s="14" t="s">
        <v>2</v>
      </c>
      <c r="D10" s="15">
        <v>1530000000</v>
      </c>
      <c r="E10" s="15">
        <v>1530000000</v>
      </c>
    </row>
    <row r="11" spans="1:9">
      <c r="A11" s="14" t="s">
        <v>13</v>
      </c>
      <c r="B11" s="14" t="s">
        <v>14</v>
      </c>
      <c r="C11" s="14" t="s">
        <v>2</v>
      </c>
      <c r="D11" s="15">
        <v>0</v>
      </c>
      <c r="E11" s="15">
        <v>0</v>
      </c>
    </row>
    <row r="12" spans="1:9">
      <c r="A12" s="14" t="s">
        <v>15</v>
      </c>
      <c r="B12" s="14" t="s">
        <v>16</v>
      </c>
      <c r="C12" s="14" t="s">
        <v>2</v>
      </c>
      <c r="D12" s="15">
        <v>0</v>
      </c>
      <c r="E12" s="15">
        <v>0</v>
      </c>
    </row>
    <row r="13" spans="1:9">
      <c r="A13" s="14" t="s">
        <v>17</v>
      </c>
      <c r="B13" s="14" t="s">
        <v>18</v>
      </c>
      <c r="C13" s="14" t="s">
        <v>2</v>
      </c>
      <c r="D13" s="15">
        <f>+D14+D15+D16+D17+D18+D19+D20+D21</f>
        <v>21523718826</v>
      </c>
      <c r="E13" s="15">
        <f>+E14+E15+E16+E17+E18+E19+E20+E21</f>
        <v>19889171276</v>
      </c>
    </row>
    <row r="14" spans="1:9">
      <c r="A14" s="14" t="s">
        <v>19</v>
      </c>
      <c r="B14" s="14" t="s">
        <v>20</v>
      </c>
      <c r="C14" s="14" t="s">
        <v>2</v>
      </c>
      <c r="D14" s="15">
        <v>8876472649</v>
      </c>
      <c r="E14" s="15">
        <v>9528870558</v>
      </c>
    </row>
    <row r="15" spans="1:9">
      <c r="A15" s="14" t="s">
        <v>21</v>
      </c>
      <c r="B15" s="14" t="s">
        <v>22</v>
      </c>
      <c r="C15" s="14" t="s">
        <v>2</v>
      </c>
      <c r="D15" s="15">
        <v>8744411275</v>
      </c>
      <c r="E15" s="15">
        <v>6066535762</v>
      </c>
    </row>
    <row r="16" spans="1:9">
      <c r="A16" s="14" t="s">
        <v>23</v>
      </c>
      <c r="B16" s="14" t="s">
        <v>24</v>
      </c>
      <c r="C16" s="14" t="s">
        <v>2</v>
      </c>
      <c r="D16" s="15">
        <v>0</v>
      </c>
      <c r="E16" s="15">
        <v>0</v>
      </c>
    </row>
    <row r="17" spans="1:9">
      <c r="A17" s="14" t="s">
        <v>25</v>
      </c>
      <c r="B17" s="14" t="s">
        <v>26</v>
      </c>
      <c r="C17" s="14" t="s">
        <v>2</v>
      </c>
      <c r="D17" s="15">
        <v>0</v>
      </c>
      <c r="E17" s="15">
        <v>0</v>
      </c>
    </row>
    <row r="18" spans="1:9">
      <c r="A18" s="14" t="s">
        <v>28</v>
      </c>
      <c r="B18" s="14" t="s">
        <v>29</v>
      </c>
      <c r="C18" s="14" t="s">
        <v>2</v>
      </c>
      <c r="D18" s="15">
        <v>0</v>
      </c>
      <c r="E18" s="15">
        <v>0</v>
      </c>
    </row>
    <row r="19" spans="1:9">
      <c r="A19" s="14" t="s">
        <v>30</v>
      </c>
      <c r="B19" s="14" t="s">
        <v>31</v>
      </c>
      <c r="C19" s="14" t="s">
        <v>2</v>
      </c>
      <c r="D19" s="15">
        <v>7892289124</v>
      </c>
      <c r="E19" s="15">
        <v>8283219178</v>
      </c>
    </row>
    <row r="20" spans="1:9">
      <c r="A20" s="14" t="s">
        <v>32</v>
      </c>
      <c r="B20" s="14" t="s">
        <v>33</v>
      </c>
      <c r="C20" s="14" t="s">
        <v>2</v>
      </c>
      <c r="D20" s="16">
        <v>-3989454222</v>
      </c>
      <c r="E20" s="16">
        <v>-3989454222</v>
      </c>
    </row>
    <row r="21" spans="1:9">
      <c r="A21" s="14" t="s">
        <v>34</v>
      </c>
      <c r="B21" s="14" t="s">
        <v>35</v>
      </c>
      <c r="C21" s="14" t="s">
        <v>2</v>
      </c>
      <c r="D21" s="15">
        <v>0</v>
      </c>
      <c r="E21" s="15">
        <v>0</v>
      </c>
    </row>
    <row r="22" spans="1:9">
      <c r="A22" s="14" t="s">
        <v>36</v>
      </c>
      <c r="B22" s="14" t="s">
        <v>37</v>
      </c>
      <c r="C22" s="14" t="s">
        <v>2</v>
      </c>
      <c r="D22" s="15">
        <f>+D23+D24</f>
        <v>8837106783</v>
      </c>
      <c r="E22" s="15">
        <f>+E23+E24</f>
        <v>10843696708</v>
      </c>
    </row>
    <row r="23" spans="1:9">
      <c r="A23" s="14" t="s">
        <v>38</v>
      </c>
      <c r="B23" s="14" t="s">
        <v>39</v>
      </c>
      <c r="C23" s="14" t="s">
        <v>2</v>
      </c>
      <c r="D23" s="15">
        <v>8837106783</v>
      </c>
      <c r="E23" s="15">
        <v>10843696708</v>
      </c>
    </row>
    <row r="24" spans="1:9">
      <c r="A24" s="14" t="s">
        <v>40</v>
      </c>
      <c r="B24" s="14" t="s">
        <v>41</v>
      </c>
      <c r="C24" s="14" t="s">
        <v>2</v>
      </c>
      <c r="D24" s="15">
        <v>0</v>
      </c>
      <c r="E24" s="15">
        <v>0</v>
      </c>
    </row>
    <row r="25" spans="1:9">
      <c r="A25" s="14" t="s">
        <v>42</v>
      </c>
      <c r="B25" s="14" t="s">
        <v>43</v>
      </c>
      <c r="C25" s="14" t="s">
        <v>2</v>
      </c>
      <c r="D25" s="15">
        <f>+D26+D27+D28+D29+D30</f>
        <v>603303424</v>
      </c>
      <c r="E25" s="15">
        <f>+E26+E27+E28+E29+E30</f>
        <v>1062255453</v>
      </c>
    </row>
    <row r="26" spans="1:9">
      <c r="A26" s="14" t="s">
        <v>44</v>
      </c>
      <c r="B26" s="14" t="s">
        <v>45</v>
      </c>
      <c r="C26" s="14" t="s">
        <v>2</v>
      </c>
      <c r="D26" s="16">
        <v>515306062</v>
      </c>
      <c r="E26" s="15">
        <v>729950241</v>
      </c>
    </row>
    <row r="27" spans="1:9">
      <c r="A27" s="14" t="s">
        <v>46</v>
      </c>
      <c r="B27" s="14" t="s">
        <v>47</v>
      </c>
      <c r="C27" s="14" t="s">
        <v>2</v>
      </c>
      <c r="D27" s="16">
        <v>-45833293</v>
      </c>
      <c r="E27" s="15">
        <v>201474557</v>
      </c>
    </row>
    <row r="28" spans="1:9">
      <c r="A28" s="14" t="s">
        <v>48</v>
      </c>
      <c r="B28" s="14" t="s">
        <v>49</v>
      </c>
      <c r="C28" s="14" t="s">
        <v>2</v>
      </c>
      <c r="D28" s="15">
        <v>133830655</v>
      </c>
      <c r="E28" s="15">
        <v>130830655</v>
      </c>
    </row>
    <row r="29" spans="1:9">
      <c r="A29" s="14" t="s">
        <v>50</v>
      </c>
      <c r="B29" s="14" t="s">
        <v>51</v>
      </c>
      <c r="C29" s="14" t="s">
        <v>2</v>
      </c>
      <c r="D29" s="15">
        <v>0</v>
      </c>
      <c r="E29" s="15">
        <v>0</v>
      </c>
    </row>
    <row r="30" spans="1:9">
      <c r="A30" s="14" t="s">
        <v>52</v>
      </c>
      <c r="B30" s="14" t="s">
        <v>53</v>
      </c>
      <c r="C30" s="14" t="s">
        <v>2</v>
      </c>
      <c r="D30" s="15">
        <v>0</v>
      </c>
      <c r="E30" s="15">
        <v>0</v>
      </c>
    </row>
    <row r="31" spans="1:9" s="8" customFormat="1">
      <c r="A31" s="17" t="s">
        <v>54</v>
      </c>
      <c r="B31" s="17" t="s">
        <v>55</v>
      </c>
      <c r="C31" s="17" t="s">
        <v>2</v>
      </c>
      <c r="D31" s="18">
        <f>+D32+D40+D53+D56+D62</f>
        <v>950397658</v>
      </c>
      <c r="E31" s="18">
        <f>+E32+E40+E53+E56+E62</f>
        <v>1029387656</v>
      </c>
      <c r="F31" s="7"/>
      <c r="G31" s="7"/>
      <c r="H31" s="7"/>
      <c r="I31" s="7"/>
    </row>
    <row r="32" spans="1:9">
      <c r="A32" s="14" t="s">
        <v>56</v>
      </c>
      <c r="B32" s="14" t="s">
        <v>57</v>
      </c>
      <c r="C32" s="14" t="s">
        <v>2</v>
      </c>
      <c r="D32" s="15">
        <v>0</v>
      </c>
      <c r="E32" s="15">
        <v>0</v>
      </c>
    </row>
    <row r="33" spans="1:5">
      <c r="A33" s="14" t="s">
        <v>58</v>
      </c>
      <c r="B33" s="14" t="s">
        <v>59</v>
      </c>
      <c r="C33" s="14" t="s">
        <v>2</v>
      </c>
      <c r="D33" s="15">
        <v>0</v>
      </c>
      <c r="E33" s="15">
        <v>0</v>
      </c>
    </row>
    <row r="34" spans="1:5">
      <c r="A34" s="14" t="s">
        <v>60</v>
      </c>
      <c r="B34" s="14" t="s">
        <v>61</v>
      </c>
      <c r="C34" s="14" t="s">
        <v>2</v>
      </c>
      <c r="D34" s="15">
        <v>0</v>
      </c>
      <c r="E34" s="15">
        <v>0</v>
      </c>
    </row>
    <row r="35" spans="1:5">
      <c r="A35" s="14" t="s">
        <v>62</v>
      </c>
      <c r="B35" s="14" t="s">
        <v>63</v>
      </c>
      <c r="C35" s="14" t="s">
        <v>2</v>
      </c>
      <c r="D35" s="15">
        <v>0</v>
      </c>
      <c r="E35" s="15">
        <v>0</v>
      </c>
    </row>
    <row r="36" spans="1:5">
      <c r="A36" s="14" t="s">
        <v>64</v>
      </c>
      <c r="B36" s="14" t="s">
        <v>65</v>
      </c>
      <c r="C36" s="14" t="s">
        <v>2</v>
      </c>
      <c r="D36" s="15">
        <v>0</v>
      </c>
      <c r="E36" s="15">
        <v>0</v>
      </c>
    </row>
    <row r="37" spans="1:5">
      <c r="A37" s="14" t="s">
        <v>66</v>
      </c>
      <c r="B37" s="14" t="s">
        <v>67</v>
      </c>
      <c r="C37" s="14" t="s">
        <v>2</v>
      </c>
      <c r="D37" s="15">
        <v>0</v>
      </c>
      <c r="E37" s="15">
        <v>0</v>
      </c>
    </row>
    <row r="38" spans="1:5">
      <c r="A38" s="14" t="s">
        <v>68</v>
      </c>
      <c r="B38" s="14" t="s">
        <v>69</v>
      </c>
      <c r="C38" s="14" t="s">
        <v>2</v>
      </c>
      <c r="D38" s="15">
        <v>0</v>
      </c>
      <c r="E38" s="15">
        <v>0</v>
      </c>
    </row>
    <row r="39" spans="1:5">
      <c r="A39" s="14" t="s">
        <v>70</v>
      </c>
      <c r="B39" s="14" t="s">
        <v>71</v>
      </c>
      <c r="C39" s="14" t="s">
        <v>2</v>
      </c>
      <c r="D39" s="15">
        <v>0</v>
      </c>
      <c r="E39" s="15">
        <v>0</v>
      </c>
    </row>
    <row r="40" spans="1:5">
      <c r="A40" s="14" t="s">
        <v>72</v>
      </c>
      <c r="B40" s="14" t="s">
        <v>73</v>
      </c>
      <c r="C40" s="14" t="s">
        <v>2</v>
      </c>
      <c r="D40" s="15">
        <f>+D41+D44+D47+D50</f>
        <v>874499549</v>
      </c>
      <c r="E40" s="15">
        <v>936329318</v>
      </c>
    </row>
    <row r="41" spans="1:5">
      <c r="A41" s="14" t="s">
        <v>74</v>
      </c>
      <c r="B41" s="14" t="s">
        <v>75</v>
      </c>
      <c r="C41" s="14" t="s">
        <v>2</v>
      </c>
      <c r="D41" s="15">
        <f>+D42+D43</f>
        <v>564920659</v>
      </c>
      <c r="E41" s="15">
        <v>608200429</v>
      </c>
    </row>
    <row r="42" spans="1:5">
      <c r="A42" s="14" t="s">
        <v>76</v>
      </c>
      <c r="B42" s="14" t="s">
        <v>77</v>
      </c>
      <c r="C42" s="14" t="s">
        <v>2</v>
      </c>
      <c r="D42" s="15">
        <v>962592733</v>
      </c>
      <c r="E42" s="15">
        <v>962592733</v>
      </c>
    </row>
    <row r="43" spans="1:5">
      <c r="A43" s="14" t="s">
        <v>78</v>
      </c>
      <c r="B43" s="14" t="s">
        <v>79</v>
      </c>
      <c r="C43" s="14" t="s">
        <v>2</v>
      </c>
      <c r="D43" s="16">
        <v>-397672074</v>
      </c>
      <c r="E43" s="16">
        <v>-354392304</v>
      </c>
    </row>
    <row r="44" spans="1:5">
      <c r="A44" s="14" t="s">
        <v>80</v>
      </c>
      <c r="B44" s="14" t="s">
        <v>81</v>
      </c>
      <c r="C44" s="14" t="s">
        <v>2</v>
      </c>
      <c r="D44" s="15">
        <v>0</v>
      </c>
      <c r="E44" s="15">
        <v>0</v>
      </c>
    </row>
    <row r="45" spans="1:5">
      <c r="A45" s="14" t="s">
        <v>76</v>
      </c>
      <c r="B45" s="14" t="s">
        <v>82</v>
      </c>
      <c r="C45" s="14" t="s">
        <v>2</v>
      </c>
      <c r="D45" s="15">
        <v>0</v>
      </c>
      <c r="E45" s="15">
        <v>0</v>
      </c>
    </row>
    <row r="46" spans="1:5">
      <c r="A46" s="14" t="s">
        <v>78</v>
      </c>
      <c r="B46" s="14" t="s">
        <v>83</v>
      </c>
      <c r="C46" s="14" t="s">
        <v>2</v>
      </c>
      <c r="D46" s="15">
        <v>0</v>
      </c>
      <c r="E46" s="15">
        <v>0</v>
      </c>
    </row>
    <row r="47" spans="1:5">
      <c r="A47" s="14" t="s">
        <v>84</v>
      </c>
      <c r="B47" s="14" t="s">
        <v>85</v>
      </c>
      <c r="C47" s="14" t="s">
        <v>2</v>
      </c>
      <c r="D47" s="15">
        <f>+D48+D49</f>
        <v>309578890</v>
      </c>
      <c r="E47" s="15">
        <v>328128889</v>
      </c>
    </row>
    <row r="48" spans="1:5">
      <c r="A48" s="14" t="s">
        <v>76</v>
      </c>
      <c r="B48" s="14" t="s">
        <v>86</v>
      </c>
      <c r="C48" s="14" t="s">
        <v>2</v>
      </c>
      <c r="D48" s="15">
        <v>662536000</v>
      </c>
      <c r="E48" s="15">
        <v>662536000</v>
      </c>
    </row>
    <row r="49" spans="1:5">
      <c r="A49" s="14" t="s">
        <v>78</v>
      </c>
      <c r="B49" s="14" t="s">
        <v>87</v>
      </c>
      <c r="C49" s="14" t="s">
        <v>2</v>
      </c>
      <c r="D49" s="16">
        <v>-352957110</v>
      </c>
      <c r="E49" s="16">
        <v>-334407111</v>
      </c>
    </row>
    <row r="50" spans="1:5">
      <c r="A50" s="14" t="s">
        <v>88</v>
      </c>
      <c r="B50" s="14" t="s">
        <v>89</v>
      </c>
      <c r="C50" s="14" t="s">
        <v>2</v>
      </c>
      <c r="D50" s="15">
        <v>0</v>
      </c>
      <c r="E50" s="15">
        <v>0</v>
      </c>
    </row>
    <row r="51" spans="1:5">
      <c r="A51" s="14" t="s">
        <v>76</v>
      </c>
      <c r="B51" s="14" t="s">
        <v>90</v>
      </c>
      <c r="C51" s="14" t="s">
        <v>2</v>
      </c>
      <c r="D51" s="15">
        <v>0</v>
      </c>
      <c r="E51" s="15">
        <v>0</v>
      </c>
    </row>
    <row r="52" spans="1:5">
      <c r="A52" s="14" t="s">
        <v>78</v>
      </c>
      <c r="B52" s="14" t="s">
        <v>91</v>
      </c>
      <c r="C52" s="14" t="s">
        <v>2</v>
      </c>
      <c r="D52" s="15">
        <v>0</v>
      </c>
      <c r="E52" s="15">
        <v>0</v>
      </c>
    </row>
    <row r="53" spans="1:5">
      <c r="A53" s="14" t="s">
        <v>92</v>
      </c>
      <c r="B53" s="14" t="s">
        <v>93</v>
      </c>
      <c r="C53" s="14" t="s">
        <v>2</v>
      </c>
      <c r="D53" s="15">
        <v>0</v>
      </c>
      <c r="E53" s="15">
        <v>0</v>
      </c>
    </row>
    <row r="54" spans="1:5">
      <c r="A54" s="14" t="s">
        <v>94</v>
      </c>
      <c r="B54" s="14" t="s">
        <v>95</v>
      </c>
      <c r="C54" s="14" t="s">
        <v>2</v>
      </c>
      <c r="D54" s="15">
        <v>0</v>
      </c>
      <c r="E54" s="15">
        <v>0</v>
      </c>
    </row>
    <row r="55" spans="1:5">
      <c r="A55" s="14" t="s">
        <v>96</v>
      </c>
      <c r="B55" s="14" t="s">
        <v>97</v>
      </c>
      <c r="C55" s="14" t="s">
        <v>2</v>
      </c>
      <c r="D55" s="15">
        <v>0</v>
      </c>
      <c r="E55" s="15">
        <v>0</v>
      </c>
    </row>
    <row r="56" spans="1:5">
      <c r="A56" s="14" t="s">
        <v>98</v>
      </c>
      <c r="B56" s="14" t="s">
        <v>99</v>
      </c>
      <c r="C56" s="14" t="s">
        <v>2</v>
      </c>
      <c r="D56" s="15">
        <v>0</v>
      </c>
      <c r="E56" s="15">
        <v>0</v>
      </c>
    </row>
    <row r="57" spans="1:5">
      <c r="A57" s="14" t="s">
        <v>100</v>
      </c>
      <c r="B57" s="14" t="s">
        <v>101</v>
      </c>
      <c r="C57" s="14" t="s">
        <v>2</v>
      </c>
      <c r="D57" s="15">
        <v>0</v>
      </c>
      <c r="E57" s="15">
        <v>0</v>
      </c>
    </row>
    <row r="58" spans="1:5">
      <c r="A58" s="14" t="s">
        <v>102</v>
      </c>
      <c r="B58" s="14" t="s">
        <v>103</v>
      </c>
      <c r="C58" s="14" t="s">
        <v>2</v>
      </c>
      <c r="D58" s="15">
        <v>0</v>
      </c>
      <c r="E58" s="15">
        <v>0</v>
      </c>
    </row>
    <row r="59" spans="1:5">
      <c r="A59" s="14" t="s">
        <v>104</v>
      </c>
      <c r="B59" s="14" t="s">
        <v>105</v>
      </c>
      <c r="C59" s="14" t="s">
        <v>2</v>
      </c>
      <c r="D59" s="15">
        <v>0</v>
      </c>
      <c r="E59" s="15">
        <v>0</v>
      </c>
    </row>
    <row r="60" spans="1:5">
      <c r="A60" s="14" t="s">
        <v>106</v>
      </c>
      <c r="B60" s="14" t="s">
        <v>107</v>
      </c>
      <c r="C60" s="14" t="s">
        <v>2</v>
      </c>
      <c r="D60" s="15">
        <v>0</v>
      </c>
      <c r="E60" s="15">
        <v>0</v>
      </c>
    </row>
    <row r="61" spans="1:5">
      <c r="A61" s="14" t="s">
        <v>108</v>
      </c>
      <c r="B61" s="14" t="s">
        <v>109</v>
      </c>
      <c r="C61" s="14" t="s">
        <v>2</v>
      </c>
      <c r="D61" s="15">
        <v>0</v>
      </c>
      <c r="E61" s="15">
        <v>0</v>
      </c>
    </row>
    <row r="62" spans="1:5">
      <c r="A62" s="14" t="s">
        <v>110</v>
      </c>
      <c r="B62" s="14" t="s">
        <v>111</v>
      </c>
      <c r="C62" s="14" t="s">
        <v>2</v>
      </c>
      <c r="D62" s="15">
        <f>+D63+D64+D65+D66</f>
        <v>75898109</v>
      </c>
      <c r="E62" s="15">
        <f>+E63+E64+E65+E66</f>
        <v>93058338</v>
      </c>
    </row>
    <row r="63" spans="1:5">
      <c r="A63" s="14" t="s">
        <v>112</v>
      </c>
      <c r="B63" s="14" t="s">
        <v>113</v>
      </c>
      <c r="C63" s="14" t="s">
        <v>2</v>
      </c>
      <c r="D63" s="15">
        <v>75898109</v>
      </c>
      <c r="E63" s="15">
        <v>93058338</v>
      </c>
    </row>
    <row r="64" spans="1:5">
      <c r="A64" s="14" t="s">
        <v>114</v>
      </c>
      <c r="B64" s="14" t="s">
        <v>115</v>
      </c>
      <c r="C64" s="14" t="s">
        <v>2</v>
      </c>
      <c r="D64" s="15">
        <v>0</v>
      </c>
      <c r="E64" s="15">
        <v>0</v>
      </c>
    </row>
    <row r="65" spans="1:9">
      <c r="A65" s="14" t="s">
        <v>116</v>
      </c>
      <c r="B65" s="14" t="s">
        <v>117</v>
      </c>
      <c r="C65" s="14" t="s">
        <v>2</v>
      </c>
      <c r="D65" s="15">
        <v>0</v>
      </c>
      <c r="E65" s="15">
        <v>0</v>
      </c>
    </row>
    <row r="66" spans="1:9" ht="15.75" thickBot="1">
      <c r="A66" s="19" t="s">
        <v>118</v>
      </c>
      <c r="B66" s="19" t="s">
        <v>119</v>
      </c>
      <c r="C66" s="19" t="s">
        <v>2</v>
      </c>
      <c r="D66" s="20">
        <v>0</v>
      </c>
      <c r="E66" s="20">
        <v>0</v>
      </c>
    </row>
    <row r="67" spans="1:9" s="8" customFormat="1" ht="15.75" thickBot="1">
      <c r="A67" s="21" t="s">
        <v>120</v>
      </c>
      <c r="B67" s="22" t="s">
        <v>121</v>
      </c>
      <c r="C67" s="22" t="s">
        <v>2</v>
      </c>
      <c r="D67" s="23">
        <f>+D5+D31</f>
        <v>34684872099</v>
      </c>
      <c r="E67" s="24">
        <v>34635127755</v>
      </c>
      <c r="F67" s="7"/>
      <c r="G67" s="7"/>
      <c r="H67" s="7"/>
      <c r="I67" s="7"/>
    </row>
    <row r="68" spans="1:9" s="8" customFormat="1">
      <c r="A68" s="37" t="s">
        <v>122</v>
      </c>
      <c r="B68" s="37" t="s">
        <v>123</v>
      </c>
      <c r="C68" s="37" t="s">
        <v>2</v>
      </c>
      <c r="D68" s="38">
        <f>+D69+D84</f>
        <v>17943219823</v>
      </c>
      <c r="E68" s="38">
        <f>+E69+E84</f>
        <v>17542813557</v>
      </c>
      <c r="F68" s="7"/>
      <c r="G68" s="7"/>
      <c r="H68" s="7"/>
      <c r="I68" s="7"/>
    </row>
    <row r="69" spans="1:9">
      <c r="A69" s="14" t="s">
        <v>124</v>
      </c>
      <c r="B69" s="14" t="s">
        <v>125</v>
      </c>
      <c r="C69" s="14" t="s">
        <v>2</v>
      </c>
      <c r="D69" s="15">
        <f>+D70+D71+D72+D73+D74+D75+D76+D77+D77+D78+D79+D80+D81+D82+D83</f>
        <v>17727614830</v>
      </c>
      <c r="E69" s="15">
        <f>+E70+E71+E72+E73+E74+E75+E76+E77+E77+E78+E79+E80+E81+E82+E83</f>
        <v>17292825557</v>
      </c>
    </row>
    <row r="70" spans="1:9">
      <c r="A70" s="14" t="s">
        <v>126</v>
      </c>
      <c r="B70" s="14" t="s">
        <v>127</v>
      </c>
      <c r="C70" s="14" t="s">
        <v>2</v>
      </c>
      <c r="D70" s="15">
        <v>5406630938</v>
      </c>
      <c r="E70" s="15">
        <v>6630606797</v>
      </c>
    </row>
    <row r="71" spans="1:9">
      <c r="A71" s="14" t="s">
        <v>128</v>
      </c>
      <c r="B71" s="14" t="s">
        <v>129</v>
      </c>
      <c r="C71" s="14" t="s">
        <v>2</v>
      </c>
      <c r="D71" s="15">
        <v>8686207001</v>
      </c>
      <c r="E71" s="15">
        <v>6060703001</v>
      </c>
    </row>
    <row r="72" spans="1:9">
      <c r="A72" s="14" t="s">
        <v>130</v>
      </c>
      <c r="B72" s="14" t="s">
        <v>131</v>
      </c>
      <c r="C72" s="14" t="s">
        <v>2</v>
      </c>
      <c r="D72" s="15">
        <v>10710615</v>
      </c>
      <c r="E72" s="15">
        <v>10287263</v>
      </c>
    </row>
    <row r="73" spans="1:9">
      <c r="A73" s="14" t="s">
        <v>132</v>
      </c>
      <c r="B73" s="14" t="s">
        <v>133</v>
      </c>
      <c r="C73" s="14" t="s">
        <v>2</v>
      </c>
      <c r="D73" s="15">
        <v>491301362</v>
      </c>
      <c r="E73" s="15">
        <v>958856363</v>
      </c>
    </row>
    <row r="74" spans="1:9">
      <c r="A74" s="14" t="s">
        <v>135</v>
      </c>
      <c r="B74" s="14" t="s">
        <v>136</v>
      </c>
      <c r="C74" s="14" t="s">
        <v>2</v>
      </c>
      <c r="D74" s="15">
        <v>1003698449</v>
      </c>
      <c r="E74" s="15">
        <v>1003698449</v>
      </c>
    </row>
    <row r="75" spans="1:9">
      <c r="A75" s="14" t="s">
        <v>138</v>
      </c>
      <c r="B75" s="14" t="s">
        <v>139</v>
      </c>
      <c r="C75" s="14" t="s">
        <v>2</v>
      </c>
      <c r="D75" s="15">
        <v>0</v>
      </c>
      <c r="E75" s="15">
        <v>0</v>
      </c>
    </row>
    <row r="76" spans="1:9">
      <c r="A76" s="14" t="s">
        <v>140</v>
      </c>
      <c r="B76" s="14" t="s">
        <v>141</v>
      </c>
      <c r="C76" s="14" t="s">
        <v>2</v>
      </c>
      <c r="D76" s="15">
        <v>0</v>
      </c>
      <c r="E76" s="15">
        <v>0</v>
      </c>
    </row>
    <row r="77" spans="1:9">
      <c r="A77" s="14" t="s">
        <v>142</v>
      </c>
      <c r="B77" s="14" t="s">
        <v>143</v>
      </c>
      <c r="C77" s="14" t="s">
        <v>2</v>
      </c>
      <c r="D77" s="15">
        <v>0</v>
      </c>
      <c r="E77" s="15">
        <v>0</v>
      </c>
    </row>
    <row r="78" spans="1:9">
      <c r="A78" s="14" t="s">
        <v>144</v>
      </c>
      <c r="B78" s="14" t="s">
        <v>145</v>
      </c>
      <c r="C78" s="14" t="s">
        <v>2</v>
      </c>
      <c r="D78" s="15">
        <v>1603060286</v>
      </c>
      <c r="E78" s="15">
        <v>2102667505</v>
      </c>
    </row>
    <row r="79" spans="1:9">
      <c r="A79" s="14" t="s">
        <v>146</v>
      </c>
      <c r="B79" s="14" t="s">
        <v>147</v>
      </c>
      <c r="C79" s="14" t="s">
        <v>2</v>
      </c>
      <c r="D79" s="15">
        <v>100008000</v>
      </c>
      <c r="E79" s="15">
        <v>100008000</v>
      </c>
    </row>
    <row r="80" spans="1:9">
      <c r="A80" s="14" t="s">
        <v>148</v>
      </c>
      <c r="B80" s="14" t="s">
        <v>149</v>
      </c>
      <c r="C80" s="14" t="s">
        <v>2</v>
      </c>
      <c r="D80" s="15">
        <v>0</v>
      </c>
      <c r="E80" s="15">
        <v>0</v>
      </c>
    </row>
    <row r="81" spans="1:5">
      <c r="A81" s="14" t="s">
        <v>150</v>
      </c>
      <c r="B81" s="14" t="s">
        <v>151</v>
      </c>
      <c r="C81" s="14" t="s">
        <v>2</v>
      </c>
      <c r="D81" s="15">
        <v>425998179</v>
      </c>
      <c r="E81" s="15">
        <v>425998179</v>
      </c>
    </row>
    <row r="82" spans="1:5">
      <c r="A82" s="14" t="s">
        <v>152</v>
      </c>
      <c r="B82" s="14" t="s">
        <v>153</v>
      </c>
      <c r="C82" s="14" t="s">
        <v>2</v>
      </c>
      <c r="D82" s="15">
        <v>0</v>
      </c>
      <c r="E82" s="15">
        <v>0</v>
      </c>
    </row>
    <row r="83" spans="1:5">
      <c r="A83" s="14" t="s">
        <v>154</v>
      </c>
      <c r="B83" s="14" t="s">
        <v>155</v>
      </c>
      <c r="C83" s="14" t="s">
        <v>2</v>
      </c>
      <c r="D83" s="15">
        <v>0</v>
      </c>
      <c r="E83" s="15">
        <v>0</v>
      </c>
    </row>
    <row r="84" spans="1:5">
      <c r="A84" s="14" t="s">
        <v>156</v>
      </c>
      <c r="B84" s="14" t="s">
        <v>157</v>
      </c>
      <c r="C84" s="14" t="s">
        <v>2</v>
      </c>
      <c r="D84" s="15">
        <f>+D85+D86+D87+D88+D89+D90+D91+D92+D93+D94+D95+D96+D97</f>
        <v>215604993</v>
      </c>
      <c r="E84" s="15">
        <f>+E85+E86+E87+E88+E89+E90+E91+E92+E93+E94+E95+E96+E97</f>
        <v>249988000</v>
      </c>
    </row>
    <row r="85" spans="1:5">
      <c r="A85" s="14" t="s">
        <v>158</v>
      </c>
      <c r="B85" s="14" t="s">
        <v>159</v>
      </c>
      <c r="C85" s="14" t="s">
        <v>2</v>
      </c>
      <c r="D85" s="15">
        <v>0</v>
      </c>
      <c r="E85" s="15">
        <v>0</v>
      </c>
    </row>
    <row r="86" spans="1:5">
      <c r="A86" s="14" t="s">
        <v>160</v>
      </c>
      <c r="B86" s="14" t="s">
        <v>161</v>
      </c>
      <c r="C86" s="14" t="s">
        <v>2</v>
      </c>
      <c r="D86" s="15">
        <v>0</v>
      </c>
      <c r="E86" s="15">
        <v>0</v>
      </c>
    </row>
    <row r="87" spans="1:5">
      <c r="A87" s="14" t="s">
        <v>162</v>
      </c>
      <c r="B87" s="14" t="s">
        <v>163</v>
      </c>
      <c r="C87" s="14" t="s">
        <v>2</v>
      </c>
      <c r="D87" s="15">
        <v>0</v>
      </c>
      <c r="E87" s="15">
        <v>0</v>
      </c>
    </row>
    <row r="88" spans="1:5">
      <c r="A88" s="14" t="s">
        <v>164</v>
      </c>
      <c r="B88" s="14" t="s">
        <v>134</v>
      </c>
      <c r="C88" s="14" t="s">
        <v>2</v>
      </c>
      <c r="D88" s="15">
        <v>0</v>
      </c>
      <c r="E88" s="15">
        <v>0</v>
      </c>
    </row>
    <row r="89" spans="1:5">
      <c r="A89" s="14" t="s">
        <v>165</v>
      </c>
      <c r="B89" s="14" t="s">
        <v>137</v>
      </c>
      <c r="C89" s="14" t="s">
        <v>2</v>
      </c>
      <c r="D89" s="15">
        <v>0</v>
      </c>
      <c r="E89" s="15">
        <v>0</v>
      </c>
    </row>
    <row r="90" spans="1:5">
      <c r="A90" s="14" t="s">
        <v>166</v>
      </c>
      <c r="B90" s="14" t="s">
        <v>167</v>
      </c>
      <c r="C90" s="14" t="s">
        <v>2</v>
      </c>
      <c r="D90" s="15">
        <v>0</v>
      </c>
      <c r="E90" s="15">
        <v>0</v>
      </c>
    </row>
    <row r="91" spans="1:5">
      <c r="A91" s="14" t="s">
        <v>168</v>
      </c>
      <c r="B91" s="14" t="s">
        <v>27</v>
      </c>
      <c r="C91" s="14" t="s">
        <v>2</v>
      </c>
      <c r="D91" s="15">
        <v>0</v>
      </c>
      <c r="E91" s="15">
        <v>0</v>
      </c>
    </row>
    <row r="92" spans="1:5">
      <c r="A92" s="14" t="s">
        <v>169</v>
      </c>
      <c r="B92" s="14" t="s">
        <v>170</v>
      </c>
      <c r="C92" s="14" t="s">
        <v>2</v>
      </c>
      <c r="D92" s="15">
        <v>215604993</v>
      </c>
      <c r="E92" s="15">
        <v>249988000</v>
      </c>
    </row>
    <row r="93" spans="1:5">
      <c r="A93" s="14" t="s">
        <v>171</v>
      </c>
      <c r="B93" s="14" t="s">
        <v>172</v>
      </c>
      <c r="C93" s="14" t="s">
        <v>2</v>
      </c>
      <c r="D93" s="15">
        <v>0</v>
      </c>
      <c r="E93" s="15">
        <v>0</v>
      </c>
    </row>
    <row r="94" spans="1:5">
      <c r="A94" s="14" t="s">
        <v>173</v>
      </c>
      <c r="B94" s="14" t="s">
        <v>174</v>
      </c>
      <c r="C94" s="14" t="s">
        <v>2</v>
      </c>
      <c r="D94" s="15">
        <v>0</v>
      </c>
      <c r="E94" s="15">
        <v>0</v>
      </c>
    </row>
    <row r="95" spans="1:5">
      <c r="A95" s="14" t="s">
        <v>175</v>
      </c>
      <c r="B95" s="14" t="s">
        <v>176</v>
      </c>
      <c r="C95" s="14" t="s">
        <v>2</v>
      </c>
      <c r="D95" s="15">
        <v>0</v>
      </c>
      <c r="E95" s="15">
        <v>0</v>
      </c>
    </row>
    <row r="96" spans="1:5">
      <c r="A96" s="14" t="s">
        <v>177</v>
      </c>
      <c r="B96" s="14" t="s">
        <v>178</v>
      </c>
      <c r="C96" s="14" t="s">
        <v>2</v>
      </c>
      <c r="D96" s="15">
        <v>0</v>
      </c>
      <c r="E96" s="15">
        <v>0</v>
      </c>
    </row>
    <row r="97" spans="1:9">
      <c r="A97" s="14" t="s">
        <v>179</v>
      </c>
      <c r="B97" s="14" t="s">
        <v>180</v>
      </c>
      <c r="C97" s="14" t="s">
        <v>2</v>
      </c>
      <c r="D97" s="15">
        <v>0</v>
      </c>
      <c r="E97" s="15">
        <v>0</v>
      </c>
    </row>
    <row r="98" spans="1:9" s="8" customFormat="1">
      <c r="A98" s="17" t="s">
        <v>181</v>
      </c>
      <c r="B98" s="17" t="s">
        <v>182</v>
      </c>
      <c r="C98" s="17" t="s">
        <v>2</v>
      </c>
      <c r="D98" s="18">
        <f>+D99+D116</f>
        <v>16741652276</v>
      </c>
      <c r="E98" s="18">
        <f>+E99+E116</f>
        <v>17092314198</v>
      </c>
      <c r="F98" s="7"/>
      <c r="G98" s="7"/>
      <c r="H98" s="7"/>
      <c r="I98" s="7"/>
    </row>
    <row r="99" spans="1:9">
      <c r="A99" s="14" t="s">
        <v>183</v>
      </c>
      <c r="B99" s="14" t="s">
        <v>184</v>
      </c>
      <c r="C99" s="14" t="s">
        <v>2</v>
      </c>
      <c r="D99" s="15">
        <f>+D100+D103+D104+D105+D106+D107+D108+D109+D110+D111+D112+D115</f>
        <v>16741652276</v>
      </c>
      <c r="E99" s="15">
        <f>+E100+E103+E104+E105+E106+E107+E108+E109+E110+E111+E112+E115</f>
        <v>17092314198</v>
      </c>
    </row>
    <row r="100" spans="1:9">
      <c r="A100" s="14" t="s">
        <v>185</v>
      </c>
      <c r="B100" s="14" t="s">
        <v>186</v>
      </c>
      <c r="C100" s="14" t="s">
        <v>2</v>
      </c>
      <c r="D100" s="15">
        <v>40000000000</v>
      </c>
      <c r="E100" s="15">
        <v>40000000000</v>
      </c>
    </row>
    <row r="101" spans="1:9">
      <c r="A101" s="14" t="s">
        <v>187</v>
      </c>
      <c r="B101" s="14" t="s">
        <v>188</v>
      </c>
      <c r="C101" s="14" t="s">
        <v>2</v>
      </c>
      <c r="D101" s="15">
        <v>40000000000</v>
      </c>
      <c r="E101" s="15">
        <v>40000000000</v>
      </c>
    </row>
    <row r="102" spans="1:9">
      <c r="A102" s="14" t="s">
        <v>189</v>
      </c>
      <c r="B102" s="14" t="s">
        <v>190</v>
      </c>
      <c r="C102" s="14" t="s">
        <v>2</v>
      </c>
      <c r="D102" s="15">
        <v>0</v>
      </c>
      <c r="E102" s="15">
        <v>0</v>
      </c>
    </row>
    <row r="103" spans="1:9">
      <c r="A103" s="14" t="s">
        <v>191</v>
      </c>
      <c r="B103" s="14" t="s">
        <v>192</v>
      </c>
      <c r="C103" s="14" t="s">
        <v>2</v>
      </c>
      <c r="D103" s="15">
        <v>0</v>
      </c>
      <c r="E103" s="15">
        <v>0</v>
      </c>
    </row>
    <row r="104" spans="1:9">
      <c r="A104" s="14" t="s">
        <v>193</v>
      </c>
      <c r="B104" s="14" t="s">
        <v>194</v>
      </c>
      <c r="C104" s="14" t="s">
        <v>2</v>
      </c>
      <c r="D104" s="15">
        <v>0</v>
      </c>
      <c r="E104" s="15">
        <v>0</v>
      </c>
    </row>
    <row r="105" spans="1:9">
      <c r="A105" s="14" t="s">
        <v>195</v>
      </c>
      <c r="B105" s="14" t="s">
        <v>196</v>
      </c>
      <c r="C105" s="14" t="s">
        <v>2</v>
      </c>
      <c r="D105" s="15">
        <v>0</v>
      </c>
      <c r="E105" s="15">
        <v>0</v>
      </c>
    </row>
    <row r="106" spans="1:9">
      <c r="A106" s="14" t="s">
        <v>197</v>
      </c>
      <c r="B106" s="14" t="s">
        <v>198</v>
      </c>
      <c r="C106" s="14" t="s">
        <v>2</v>
      </c>
      <c r="D106" s="15">
        <v>0</v>
      </c>
      <c r="E106" s="15">
        <v>0</v>
      </c>
    </row>
    <row r="107" spans="1:9">
      <c r="A107" s="14" t="s">
        <v>200</v>
      </c>
      <c r="B107" s="14" t="s">
        <v>201</v>
      </c>
      <c r="C107" s="14" t="s">
        <v>2</v>
      </c>
      <c r="D107" s="15">
        <v>0</v>
      </c>
      <c r="E107" s="15">
        <v>0</v>
      </c>
    </row>
    <row r="108" spans="1:9">
      <c r="A108" s="14" t="s">
        <v>202</v>
      </c>
      <c r="B108" s="14" t="s">
        <v>203</v>
      </c>
      <c r="C108" s="14" t="s">
        <v>2</v>
      </c>
      <c r="D108" s="15">
        <v>0</v>
      </c>
      <c r="E108" s="15">
        <v>0</v>
      </c>
    </row>
    <row r="109" spans="1:9">
      <c r="A109" s="14" t="s">
        <v>204</v>
      </c>
      <c r="B109" s="14" t="s">
        <v>205</v>
      </c>
      <c r="C109" s="14" t="s">
        <v>2</v>
      </c>
      <c r="D109" s="15">
        <v>559432955</v>
      </c>
      <c r="E109" s="15">
        <v>559432955</v>
      </c>
    </row>
    <row r="110" spans="1:9">
      <c r="A110" s="14" t="s">
        <v>206</v>
      </c>
      <c r="B110" s="14" t="s">
        <v>199</v>
      </c>
      <c r="C110" s="14" t="s">
        <v>2</v>
      </c>
      <c r="D110" s="15">
        <v>0</v>
      </c>
      <c r="E110" s="15">
        <v>0</v>
      </c>
    </row>
    <row r="111" spans="1:9">
      <c r="A111" s="14" t="s">
        <v>207</v>
      </c>
      <c r="B111" s="14" t="s">
        <v>208</v>
      </c>
      <c r="C111" s="14" t="s">
        <v>2</v>
      </c>
      <c r="D111" s="15">
        <v>0</v>
      </c>
      <c r="E111" s="15">
        <v>0</v>
      </c>
    </row>
    <row r="112" spans="1:9">
      <c r="A112" s="14" t="s">
        <v>209</v>
      </c>
      <c r="B112" s="14" t="s">
        <v>210</v>
      </c>
      <c r="C112" s="14" t="s">
        <v>2</v>
      </c>
      <c r="D112" s="16">
        <f>+D113+D114</f>
        <v>-23817780679</v>
      </c>
      <c r="E112" s="16">
        <f>+E113+E114</f>
        <v>-23467118757</v>
      </c>
    </row>
    <row r="113" spans="1:5">
      <c r="A113" s="14" t="s">
        <v>211</v>
      </c>
      <c r="B113" s="14" t="s">
        <v>212</v>
      </c>
      <c r="C113" s="14" t="s">
        <v>2</v>
      </c>
      <c r="D113" s="16">
        <v>-19064700728</v>
      </c>
      <c r="E113" s="16">
        <v>-19064700728</v>
      </c>
    </row>
    <row r="114" spans="1:5">
      <c r="A114" s="14" t="s">
        <v>213</v>
      </c>
      <c r="B114" s="14" t="s">
        <v>214</v>
      </c>
      <c r="C114" s="14" t="s">
        <v>2</v>
      </c>
      <c r="D114" s="16">
        <v>-4753079951</v>
      </c>
      <c r="E114" s="16">
        <v>-4402418029</v>
      </c>
    </row>
    <row r="115" spans="1:5">
      <c r="A115" s="14" t="s">
        <v>215</v>
      </c>
      <c r="B115" s="14" t="s">
        <v>216</v>
      </c>
      <c r="C115" s="14" t="s">
        <v>2</v>
      </c>
      <c r="D115" s="15">
        <v>0</v>
      </c>
      <c r="E115" s="15">
        <v>0</v>
      </c>
    </row>
    <row r="116" spans="1:5">
      <c r="A116" s="14" t="s">
        <v>217</v>
      </c>
      <c r="B116" s="14" t="s">
        <v>218</v>
      </c>
      <c r="C116" s="14" t="s">
        <v>2</v>
      </c>
      <c r="D116" s="15">
        <f>+D117+D118</f>
        <v>0</v>
      </c>
      <c r="E116" s="15">
        <v>0</v>
      </c>
    </row>
    <row r="117" spans="1:5">
      <c r="A117" s="14" t="s">
        <v>219</v>
      </c>
      <c r="B117" s="14" t="s">
        <v>220</v>
      </c>
      <c r="C117" s="14" t="s">
        <v>2</v>
      </c>
      <c r="D117" s="15">
        <v>0</v>
      </c>
      <c r="E117" s="15">
        <v>0</v>
      </c>
    </row>
    <row r="118" spans="1:5" ht="15.75" thickBot="1">
      <c r="A118" s="19" t="s">
        <v>221</v>
      </c>
      <c r="B118" s="19" t="s">
        <v>222</v>
      </c>
      <c r="C118" s="19" t="s">
        <v>2</v>
      </c>
      <c r="D118" s="20">
        <v>0</v>
      </c>
      <c r="E118" s="20">
        <v>0</v>
      </c>
    </row>
    <row r="119" spans="1:5" ht="15.75" thickBot="1">
      <c r="A119" s="21" t="s">
        <v>223</v>
      </c>
      <c r="B119" s="22" t="s">
        <v>224</v>
      </c>
      <c r="C119" s="22" t="s">
        <v>2</v>
      </c>
      <c r="D119" s="23">
        <f>+D68+D98</f>
        <v>34684872099</v>
      </c>
      <c r="E119" s="24">
        <f>+E68+E98</f>
        <v>34635127755</v>
      </c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1"/>
  <sheetViews>
    <sheetView workbookViewId="0">
      <selection activeCell="D11" sqref="D11"/>
    </sheetView>
  </sheetViews>
  <sheetFormatPr defaultRowHeight="15"/>
  <cols>
    <col min="1" max="1" width="61.85546875" style="5" bestFit="1" customWidth="1"/>
    <col min="2" max="2" width="6.28515625" style="5" bestFit="1" customWidth="1"/>
    <col min="3" max="3" width="12" style="5" customWidth="1"/>
    <col min="4" max="5" width="16.7109375" style="11" customWidth="1"/>
    <col min="6" max="6" width="6" style="5" bestFit="1" customWidth="1"/>
    <col min="7" max="7" width="15.28515625" style="5" bestFit="1" customWidth="1"/>
    <col min="8" max="8" width="8.85546875" style="3" bestFit="1" customWidth="1"/>
    <col min="9" max="9" width="14.28515625" style="5" bestFit="1" customWidth="1"/>
    <col min="10" max="10" width="5.5703125" style="3" bestFit="1" customWidth="1"/>
    <col min="257" max="257" width="61.85546875" bestFit="1" customWidth="1"/>
    <col min="258" max="258" width="6.28515625" bestFit="1" customWidth="1"/>
    <col min="259" max="259" width="12" customWidth="1"/>
    <col min="260" max="261" width="16.7109375" customWidth="1"/>
    <col min="262" max="262" width="6" bestFit="1" customWidth="1"/>
    <col min="263" max="263" width="15.28515625" bestFit="1" customWidth="1"/>
    <col min="264" max="264" width="8.85546875" bestFit="1" customWidth="1"/>
    <col min="265" max="265" width="14.28515625" bestFit="1" customWidth="1"/>
    <col min="266" max="266" width="5.5703125" bestFit="1" customWidth="1"/>
    <col min="513" max="513" width="61.85546875" bestFit="1" customWidth="1"/>
    <col min="514" max="514" width="6.28515625" bestFit="1" customWidth="1"/>
    <col min="515" max="515" width="12" customWidth="1"/>
    <col min="516" max="517" width="16.7109375" customWidth="1"/>
    <col min="518" max="518" width="6" bestFit="1" customWidth="1"/>
    <col min="519" max="519" width="15.28515625" bestFit="1" customWidth="1"/>
    <col min="520" max="520" width="8.85546875" bestFit="1" customWidth="1"/>
    <col min="521" max="521" width="14.28515625" bestFit="1" customWidth="1"/>
    <col min="522" max="522" width="5.5703125" bestFit="1" customWidth="1"/>
    <col min="769" max="769" width="61.85546875" bestFit="1" customWidth="1"/>
    <col min="770" max="770" width="6.28515625" bestFit="1" customWidth="1"/>
    <col min="771" max="771" width="12" customWidth="1"/>
    <col min="772" max="773" width="16.7109375" customWidth="1"/>
    <col min="774" max="774" width="6" bestFit="1" customWidth="1"/>
    <col min="775" max="775" width="15.28515625" bestFit="1" customWidth="1"/>
    <col min="776" max="776" width="8.85546875" bestFit="1" customWidth="1"/>
    <col min="777" max="777" width="14.28515625" bestFit="1" customWidth="1"/>
    <col min="778" max="778" width="5.5703125" bestFit="1" customWidth="1"/>
    <col min="1025" max="1025" width="61.85546875" bestFit="1" customWidth="1"/>
    <col min="1026" max="1026" width="6.28515625" bestFit="1" customWidth="1"/>
    <col min="1027" max="1027" width="12" customWidth="1"/>
    <col min="1028" max="1029" width="16.7109375" customWidth="1"/>
    <col min="1030" max="1030" width="6" bestFit="1" customWidth="1"/>
    <col min="1031" max="1031" width="15.28515625" bestFit="1" customWidth="1"/>
    <col min="1032" max="1032" width="8.85546875" bestFit="1" customWidth="1"/>
    <col min="1033" max="1033" width="14.28515625" bestFit="1" customWidth="1"/>
    <col min="1034" max="1034" width="5.5703125" bestFit="1" customWidth="1"/>
    <col min="1281" max="1281" width="61.85546875" bestFit="1" customWidth="1"/>
    <col min="1282" max="1282" width="6.28515625" bestFit="1" customWidth="1"/>
    <col min="1283" max="1283" width="12" customWidth="1"/>
    <col min="1284" max="1285" width="16.7109375" customWidth="1"/>
    <col min="1286" max="1286" width="6" bestFit="1" customWidth="1"/>
    <col min="1287" max="1287" width="15.28515625" bestFit="1" customWidth="1"/>
    <col min="1288" max="1288" width="8.85546875" bestFit="1" customWidth="1"/>
    <col min="1289" max="1289" width="14.28515625" bestFit="1" customWidth="1"/>
    <col min="1290" max="1290" width="5.5703125" bestFit="1" customWidth="1"/>
    <col min="1537" max="1537" width="61.85546875" bestFit="1" customWidth="1"/>
    <col min="1538" max="1538" width="6.28515625" bestFit="1" customWidth="1"/>
    <col min="1539" max="1539" width="12" customWidth="1"/>
    <col min="1540" max="1541" width="16.7109375" customWidth="1"/>
    <col min="1542" max="1542" width="6" bestFit="1" customWidth="1"/>
    <col min="1543" max="1543" width="15.28515625" bestFit="1" customWidth="1"/>
    <col min="1544" max="1544" width="8.85546875" bestFit="1" customWidth="1"/>
    <col min="1545" max="1545" width="14.28515625" bestFit="1" customWidth="1"/>
    <col min="1546" max="1546" width="5.5703125" bestFit="1" customWidth="1"/>
    <col min="1793" max="1793" width="61.85546875" bestFit="1" customWidth="1"/>
    <col min="1794" max="1794" width="6.28515625" bestFit="1" customWidth="1"/>
    <col min="1795" max="1795" width="12" customWidth="1"/>
    <col min="1796" max="1797" width="16.7109375" customWidth="1"/>
    <col min="1798" max="1798" width="6" bestFit="1" customWidth="1"/>
    <col min="1799" max="1799" width="15.28515625" bestFit="1" customWidth="1"/>
    <col min="1800" max="1800" width="8.85546875" bestFit="1" customWidth="1"/>
    <col min="1801" max="1801" width="14.28515625" bestFit="1" customWidth="1"/>
    <col min="1802" max="1802" width="5.5703125" bestFit="1" customWidth="1"/>
    <col min="2049" max="2049" width="61.85546875" bestFit="1" customWidth="1"/>
    <col min="2050" max="2050" width="6.28515625" bestFit="1" customWidth="1"/>
    <col min="2051" max="2051" width="12" customWidth="1"/>
    <col min="2052" max="2053" width="16.7109375" customWidth="1"/>
    <col min="2054" max="2054" width="6" bestFit="1" customWidth="1"/>
    <col min="2055" max="2055" width="15.28515625" bestFit="1" customWidth="1"/>
    <col min="2056" max="2056" width="8.85546875" bestFit="1" customWidth="1"/>
    <col min="2057" max="2057" width="14.28515625" bestFit="1" customWidth="1"/>
    <col min="2058" max="2058" width="5.5703125" bestFit="1" customWidth="1"/>
    <col min="2305" max="2305" width="61.85546875" bestFit="1" customWidth="1"/>
    <col min="2306" max="2306" width="6.28515625" bestFit="1" customWidth="1"/>
    <col min="2307" max="2307" width="12" customWidth="1"/>
    <col min="2308" max="2309" width="16.7109375" customWidth="1"/>
    <col min="2310" max="2310" width="6" bestFit="1" customWidth="1"/>
    <col min="2311" max="2311" width="15.28515625" bestFit="1" customWidth="1"/>
    <col min="2312" max="2312" width="8.85546875" bestFit="1" customWidth="1"/>
    <col min="2313" max="2313" width="14.28515625" bestFit="1" customWidth="1"/>
    <col min="2314" max="2314" width="5.5703125" bestFit="1" customWidth="1"/>
    <col min="2561" max="2561" width="61.85546875" bestFit="1" customWidth="1"/>
    <col min="2562" max="2562" width="6.28515625" bestFit="1" customWidth="1"/>
    <col min="2563" max="2563" width="12" customWidth="1"/>
    <col min="2564" max="2565" width="16.7109375" customWidth="1"/>
    <col min="2566" max="2566" width="6" bestFit="1" customWidth="1"/>
    <col min="2567" max="2567" width="15.28515625" bestFit="1" customWidth="1"/>
    <col min="2568" max="2568" width="8.85546875" bestFit="1" customWidth="1"/>
    <col min="2569" max="2569" width="14.28515625" bestFit="1" customWidth="1"/>
    <col min="2570" max="2570" width="5.5703125" bestFit="1" customWidth="1"/>
    <col min="2817" max="2817" width="61.85546875" bestFit="1" customWidth="1"/>
    <col min="2818" max="2818" width="6.28515625" bestFit="1" customWidth="1"/>
    <col min="2819" max="2819" width="12" customWidth="1"/>
    <col min="2820" max="2821" width="16.7109375" customWidth="1"/>
    <col min="2822" max="2822" width="6" bestFit="1" customWidth="1"/>
    <col min="2823" max="2823" width="15.28515625" bestFit="1" customWidth="1"/>
    <col min="2824" max="2824" width="8.85546875" bestFit="1" customWidth="1"/>
    <col min="2825" max="2825" width="14.28515625" bestFit="1" customWidth="1"/>
    <col min="2826" max="2826" width="5.5703125" bestFit="1" customWidth="1"/>
    <col min="3073" max="3073" width="61.85546875" bestFit="1" customWidth="1"/>
    <col min="3074" max="3074" width="6.28515625" bestFit="1" customWidth="1"/>
    <col min="3075" max="3075" width="12" customWidth="1"/>
    <col min="3076" max="3077" width="16.7109375" customWidth="1"/>
    <col min="3078" max="3078" width="6" bestFit="1" customWidth="1"/>
    <col min="3079" max="3079" width="15.28515625" bestFit="1" customWidth="1"/>
    <col min="3080" max="3080" width="8.85546875" bestFit="1" customWidth="1"/>
    <col min="3081" max="3081" width="14.28515625" bestFit="1" customWidth="1"/>
    <col min="3082" max="3082" width="5.5703125" bestFit="1" customWidth="1"/>
    <col min="3329" max="3329" width="61.85546875" bestFit="1" customWidth="1"/>
    <col min="3330" max="3330" width="6.28515625" bestFit="1" customWidth="1"/>
    <col min="3331" max="3331" width="12" customWidth="1"/>
    <col min="3332" max="3333" width="16.7109375" customWidth="1"/>
    <col min="3334" max="3334" width="6" bestFit="1" customWidth="1"/>
    <col min="3335" max="3335" width="15.28515625" bestFit="1" customWidth="1"/>
    <col min="3336" max="3336" width="8.85546875" bestFit="1" customWidth="1"/>
    <col min="3337" max="3337" width="14.28515625" bestFit="1" customWidth="1"/>
    <col min="3338" max="3338" width="5.5703125" bestFit="1" customWidth="1"/>
    <col min="3585" max="3585" width="61.85546875" bestFit="1" customWidth="1"/>
    <col min="3586" max="3586" width="6.28515625" bestFit="1" customWidth="1"/>
    <col min="3587" max="3587" width="12" customWidth="1"/>
    <col min="3588" max="3589" width="16.7109375" customWidth="1"/>
    <col min="3590" max="3590" width="6" bestFit="1" customWidth="1"/>
    <col min="3591" max="3591" width="15.28515625" bestFit="1" customWidth="1"/>
    <col min="3592" max="3592" width="8.85546875" bestFit="1" customWidth="1"/>
    <col min="3593" max="3593" width="14.28515625" bestFit="1" customWidth="1"/>
    <col min="3594" max="3594" width="5.5703125" bestFit="1" customWidth="1"/>
    <col min="3841" max="3841" width="61.85546875" bestFit="1" customWidth="1"/>
    <col min="3842" max="3842" width="6.28515625" bestFit="1" customWidth="1"/>
    <col min="3843" max="3843" width="12" customWidth="1"/>
    <col min="3844" max="3845" width="16.7109375" customWidth="1"/>
    <col min="3846" max="3846" width="6" bestFit="1" customWidth="1"/>
    <col min="3847" max="3847" width="15.28515625" bestFit="1" customWidth="1"/>
    <col min="3848" max="3848" width="8.85546875" bestFit="1" customWidth="1"/>
    <col min="3849" max="3849" width="14.28515625" bestFit="1" customWidth="1"/>
    <col min="3850" max="3850" width="5.5703125" bestFit="1" customWidth="1"/>
    <col min="4097" max="4097" width="61.85546875" bestFit="1" customWidth="1"/>
    <col min="4098" max="4098" width="6.28515625" bestFit="1" customWidth="1"/>
    <col min="4099" max="4099" width="12" customWidth="1"/>
    <col min="4100" max="4101" width="16.7109375" customWidth="1"/>
    <col min="4102" max="4102" width="6" bestFit="1" customWidth="1"/>
    <col min="4103" max="4103" width="15.28515625" bestFit="1" customWidth="1"/>
    <col min="4104" max="4104" width="8.85546875" bestFit="1" customWidth="1"/>
    <col min="4105" max="4105" width="14.28515625" bestFit="1" customWidth="1"/>
    <col min="4106" max="4106" width="5.5703125" bestFit="1" customWidth="1"/>
    <col min="4353" max="4353" width="61.85546875" bestFit="1" customWidth="1"/>
    <col min="4354" max="4354" width="6.28515625" bestFit="1" customWidth="1"/>
    <col min="4355" max="4355" width="12" customWidth="1"/>
    <col min="4356" max="4357" width="16.7109375" customWidth="1"/>
    <col min="4358" max="4358" width="6" bestFit="1" customWidth="1"/>
    <col min="4359" max="4359" width="15.28515625" bestFit="1" customWidth="1"/>
    <col min="4360" max="4360" width="8.85546875" bestFit="1" customWidth="1"/>
    <col min="4361" max="4361" width="14.28515625" bestFit="1" customWidth="1"/>
    <col min="4362" max="4362" width="5.5703125" bestFit="1" customWidth="1"/>
    <col min="4609" max="4609" width="61.85546875" bestFit="1" customWidth="1"/>
    <col min="4610" max="4610" width="6.28515625" bestFit="1" customWidth="1"/>
    <col min="4611" max="4611" width="12" customWidth="1"/>
    <col min="4612" max="4613" width="16.7109375" customWidth="1"/>
    <col min="4614" max="4614" width="6" bestFit="1" customWidth="1"/>
    <col min="4615" max="4615" width="15.28515625" bestFit="1" customWidth="1"/>
    <col min="4616" max="4616" width="8.85546875" bestFit="1" customWidth="1"/>
    <col min="4617" max="4617" width="14.28515625" bestFit="1" customWidth="1"/>
    <col min="4618" max="4618" width="5.5703125" bestFit="1" customWidth="1"/>
    <col min="4865" max="4865" width="61.85546875" bestFit="1" customWidth="1"/>
    <col min="4866" max="4866" width="6.28515625" bestFit="1" customWidth="1"/>
    <col min="4867" max="4867" width="12" customWidth="1"/>
    <col min="4868" max="4869" width="16.7109375" customWidth="1"/>
    <col min="4870" max="4870" width="6" bestFit="1" customWidth="1"/>
    <col min="4871" max="4871" width="15.28515625" bestFit="1" customWidth="1"/>
    <col min="4872" max="4872" width="8.85546875" bestFit="1" customWidth="1"/>
    <col min="4873" max="4873" width="14.28515625" bestFit="1" customWidth="1"/>
    <col min="4874" max="4874" width="5.5703125" bestFit="1" customWidth="1"/>
    <col min="5121" max="5121" width="61.85546875" bestFit="1" customWidth="1"/>
    <col min="5122" max="5122" width="6.28515625" bestFit="1" customWidth="1"/>
    <col min="5123" max="5123" width="12" customWidth="1"/>
    <col min="5124" max="5125" width="16.7109375" customWidth="1"/>
    <col min="5126" max="5126" width="6" bestFit="1" customWidth="1"/>
    <col min="5127" max="5127" width="15.28515625" bestFit="1" customWidth="1"/>
    <col min="5128" max="5128" width="8.85546875" bestFit="1" customWidth="1"/>
    <col min="5129" max="5129" width="14.28515625" bestFit="1" customWidth="1"/>
    <col min="5130" max="5130" width="5.5703125" bestFit="1" customWidth="1"/>
    <col min="5377" max="5377" width="61.85546875" bestFit="1" customWidth="1"/>
    <col min="5378" max="5378" width="6.28515625" bestFit="1" customWidth="1"/>
    <col min="5379" max="5379" width="12" customWidth="1"/>
    <col min="5380" max="5381" width="16.7109375" customWidth="1"/>
    <col min="5382" max="5382" width="6" bestFit="1" customWidth="1"/>
    <col min="5383" max="5383" width="15.28515625" bestFit="1" customWidth="1"/>
    <col min="5384" max="5384" width="8.85546875" bestFit="1" customWidth="1"/>
    <col min="5385" max="5385" width="14.28515625" bestFit="1" customWidth="1"/>
    <col min="5386" max="5386" width="5.5703125" bestFit="1" customWidth="1"/>
    <col min="5633" max="5633" width="61.85546875" bestFit="1" customWidth="1"/>
    <col min="5634" max="5634" width="6.28515625" bestFit="1" customWidth="1"/>
    <col min="5635" max="5635" width="12" customWidth="1"/>
    <col min="5636" max="5637" width="16.7109375" customWidth="1"/>
    <col min="5638" max="5638" width="6" bestFit="1" customWidth="1"/>
    <col min="5639" max="5639" width="15.28515625" bestFit="1" customWidth="1"/>
    <col min="5640" max="5640" width="8.85546875" bestFit="1" customWidth="1"/>
    <col min="5641" max="5641" width="14.28515625" bestFit="1" customWidth="1"/>
    <col min="5642" max="5642" width="5.5703125" bestFit="1" customWidth="1"/>
    <col min="5889" max="5889" width="61.85546875" bestFit="1" customWidth="1"/>
    <col min="5890" max="5890" width="6.28515625" bestFit="1" customWidth="1"/>
    <col min="5891" max="5891" width="12" customWidth="1"/>
    <col min="5892" max="5893" width="16.7109375" customWidth="1"/>
    <col min="5894" max="5894" width="6" bestFit="1" customWidth="1"/>
    <col min="5895" max="5895" width="15.28515625" bestFit="1" customWidth="1"/>
    <col min="5896" max="5896" width="8.85546875" bestFit="1" customWidth="1"/>
    <col min="5897" max="5897" width="14.28515625" bestFit="1" customWidth="1"/>
    <col min="5898" max="5898" width="5.5703125" bestFit="1" customWidth="1"/>
    <col min="6145" max="6145" width="61.85546875" bestFit="1" customWidth="1"/>
    <col min="6146" max="6146" width="6.28515625" bestFit="1" customWidth="1"/>
    <col min="6147" max="6147" width="12" customWidth="1"/>
    <col min="6148" max="6149" width="16.7109375" customWidth="1"/>
    <col min="6150" max="6150" width="6" bestFit="1" customWidth="1"/>
    <col min="6151" max="6151" width="15.28515625" bestFit="1" customWidth="1"/>
    <col min="6152" max="6152" width="8.85546875" bestFit="1" customWidth="1"/>
    <col min="6153" max="6153" width="14.28515625" bestFit="1" customWidth="1"/>
    <col min="6154" max="6154" width="5.5703125" bestFit="1" customWidth="1"/>
    <col min="6401" max="6401" width="61.85546875" bestFit="1" customWidth="1"/>
    <col min="6402" max="6402" width="6.28515625" bestFit="1" customWidth="1"/>
    <col min="6403" max="6403" width="12" customWidth="1"/>
    <col min="6404" max="6405" width="16.7109375" customWidth="1"/>
    <col min="6406" max="6406" width="6" bestFit="1" customWidth="1"/>
    <col min="6407" max="6407" width="15.28515625" bestFit="1" customWidth="1"/>
    <col min="6408" max="6408" width="8.85546875" bestFit="1" customWidth="1"/>
    <col min="6409" max="6409" width="14.28515625" bestFit="1" customWidth="1"/>
    <col min="6410" max="6410" width="5.5703125" bestFit="1" customWidth="1"/>
    <col min="6657" max="6657" width="61.85546875" bestFit="1" customWidth="1"/>
    <col min="6658" max="6658" width="6.28515625" bestFit="1" customWidth="1"/>
    <col min="6659" max="6659" width="12" customWidth="1"/>
    <col min="6660" max="6661" width="16.7109375" customWidth="1"/>
    <col min="6662" max="6662" width="6" bestFit="1" customWidth="1"/>
    <col min="6663" max="6663" width="15.28515625" bestFit="1" customWidth="1"/>
    <col min="6664" max="6664" width="8.85546875" bestFit="1" customWidth="1"/>
    <col min="6665" max="6665" width="14.28515625" bestFit="1" customWidth="1"/>
    <col min="6666" max="6666" width="5.5703125" bestFit="1" customWidth="1"/>
    <col min="6913" max="6913" width="61.85546875" bestFit="1" customWidth="1"/>
    <col min="6914" max="6914" width="6.28515625" bestFit="1" customWidth="1"/>
    <col min="6915" max="6915" width="12" customWidth="1"/>
    <col min="6916" max="6917" width="16.7109375" customWidth="1"/>
    <col min="6918" max="6918" width="6" bestFit="1" customWidth="1"/>
    <col min="6919" max="6919" width="15.28515625" bestFit="1" customWidth="1"/>
    <col min="6920" max="6920" width="8.85546875" bestFit="1" customWidth="1"/>
    <col min="6921" max="6921" width="14.28515625" bestFit="1" customWidth="1"/>
    <col min="6922" max="6922" width="5.5703125" bestFit="1" customWidth="1"/>
    <col min="7169" max="7169" width="61.85546875" bestFit="1" customWidth="1"/>
    <col min="7170" max="7170" width="6.28515625" bestFit="1" customWidth="1"/>
    <col min="7171" max="7171" width="12" customWidth="1"/>
    <col min="7172" max="7173" width="16.7109375" customWidth="1"/>
    <col min="7174" max="7174" width="6" bestFit="1" customWidth="1"/>
    <col min="7175" max="7175" width="15.28515625" bestFit="1" customWidth="1"/>
    <col min="7176" max="7176" width="8.85546875" bestFit="1" customWidth="1"/>
    <col min="7177" max="7177" width="14.28515625" bestFit="1" customWidth="1"/>
    <col min="7178" max="7178" width="5.5703125" bestFit="1" customWidth="1"/>
    <col min="7425" max="7425" width="61.85546875" bestFit="1" customWidth="1"/>
    <col min="7426" max="7426" width="6.28515625" bestFit="1" customWidth="1"/>
    <col min="7427" max="7427" width="12" customWidth="1"/>
    <col min="7428" max="7429" width="16.7109375" customWidth="1"/>
    <col min="7430" max="7430" width="6" bestFit="1" customWidth="1"/>
    <col min="7431" max="7431" width="15.28515625" bestFit="1" customWidth="1"/>
    <col min="7432" max="7432" width="8.85546875" bestFit="1" customWidth="1"/>
    <col min="7433" max="7433" width="14.28515625" bestFit="1" customWidth="1"/>
    <col min="7434" max="7434" width="5.5703125" bestFit="1" customWidth="1"/>
    <col min="7681" max="7681" width="61.85546875" bestFit="1" customWidth="1"/>
    <col min="7682" max="7682" width="6.28515625" bestFit="1" customWidth="1"/>
    <col min="7683" max="7683" width="12" customWidth="1"/>
    <col min="7684" max="7685" width="16.7109375" customWidth="1"/>
    <col min="7686" max="7686" width="6" bestFit="1" customWidth="1"/>
    <col min="7687" max="7687" width="15.28515625" bestFit="1" customWidth="1"/>
    <col min="7688" max="7688" width="8.85546875" bestFit="1" customWidth="1"/>
    <col min="7689" max="7689" width="14.28515625" bestFit="1" customWidth="1"/>
    <col min="7690" max="7690" width="5.5703125" bestFit="1" customWidth="1"/>
    <col min="7937" max="7937" width="61.85546875" bestFit="1" customWidth="1"/>
    <col min="7938" max="7938" width="6.28515625" bestFit="1" customWidth="1"/>
    <col min="7939" max="7939" width="12" customWidth="1"/>
    <col min="7940" max="7941" width="16.7109375" customWidth="1"/>
    <col min="7942" max="7942" width="6" bestFit="1" customWidth="1"/>
    <col min="7943" max="7943" width="15.28515625" bestFit="1" customWidth="1"/>
    <col min="7944" max="7944" width="8.85546875" bestFit="1" customWidth="1"/>
    <col min="7945" max="7945" width="14.28515625" bestFit="1" customWidth="1"/>
    <col min="7946" max="7946" width="5.5703125" bestFit="1" customWidth="1"/>
    <col min="8193" max="8193" width="61.85546875" bestFit="1" customWidth="1"/>
    <col min="8194" max="8194" width="6.28515625" bestFit="1" customWidth="1"/>
    <col min="8195" max="8195" width="12" customWidth="1"/>
    <col min="8196" max="8197" width="16.7109375" customWidth="1"/>
    <col min="8198" max="8198" width="6" bestFit="1" customWidth="1"/>
    <col min="8199" max="8199" width="15.28515625" bestFit="1" customWidth="1"/>
    <col min="8200" max="8200" width="8.85546875" bestFit="1" customWidth="1"/>
    <col min="8201" max="8201" width="14.28515625" bestFit="1" customWidth="1"/>
    <col min="8202" max="8202" width="5.5703125" bestFit="1" customWidth="1"/>
    <col min="8449" max="8449" width="61.85546875" bestFit="1" customWidth="1"/>
    <col min="8450" max="8450" width="6.28515625" bestFit="1" customWidth="1"/>
    <col min="8451" max="8451" width="12" customWidth="1"/>
    <col min="8452" max="8453" width="16.7109375" customWidth="1"/>
    <col min="8454" max="8454" width="6" bestFit="1" customWidth="1"/>
    <col min="8455" max="8455" width="15.28515625" bestFit="1" customWidth="1"/>
    <col min="8456" max="8456" width="8.85546875" bestFit="1" customWidth="1"/>
    <col min="8457" max="8457" width="14.28515625" bestFit="1" customWidth="1"/>
    <col min="8458" max="8458" width="5.5703125" bestFit="1" customWidth="1"/>
    <col min="8705" max="8705" width="61.85546875" bestFit="1" customWidth="1"/>
    <col min="8706" max="8706" width="6.28515625" bestFit="1" customWidth="1"/>
    <col min="8707" max="8707" width="12" customWidth="1"/>
    <col min="8708" max="8709" width="16.7109375" customWidth="1"/>
    <col min="8710" max="8710" width="6" bestFit="1" customWidth="1"/>
    <col min="8711" max="8711" width="15.28515625" bestFit="1" customWidth="1"/>
    <col min="8712" max="8712" width="8.85546875" bestFit="1" customWidth="1"/>
    <col min="8713" max="8713" width="14.28515625" bestFit="1" customWidth="1"/>
    <col min="8714" max="8714" width="5.5703125" bestFit="1" customWidth="1"/>
    <col min="8961" max="8961" width="61.85546875" bestFit="1" customWidth="1"/>
    <col min="8962" max="8962" width="6.28515625" bestFit="1" customWidth="1"/>
    <col min="8963" max="8963" width="12" customWidth="1"/>
    <col min="8964" max="8965" width="16.7109375" customWidth="1"/>
    <col min="8966" max="8966" width="6" bestFit="1" customWidth="1"/>
    <col min="8967" max="8967" width="15.28515625" bestFit="1" customWidth="1"/>
    <col min="8968" max="8968" width="8.85546875" bestFit="1" customWidth="1"/>
    <col min="8969" max="8969" width="14.28515625" bestFit="1" customWidth="1"/>
    <col min="8970" max="8970" width="5.5703125" bestFit="1" customWidth="1"/>
    <col min="9217" max="9217" width="61.85546875" bestFit="1" customWidth="1"/>
    <col min="9218" max="9218" width="6.28515625" bestFit="1" customWidth="1"/>
    <col min="9219" max="9219" width="12" customWidth="1"/>
    <col min="9220" max="9221" width="16.7109375" customWidth="1"/>
    <col min="9222" max="9222" width="6" bestFit="1" customWidth="1"/>
    <col min="9223" max="9223" width="15.28515625" bestFit="1" customWidth="1"/>
    <col min="9224" max="9224" width="8.85546875" bestFit="1" customWidth="1"/>
    <col min="9225" max="9225" width="14.28515625" bestFit="1" customWidth="1"/>
    <col min="9226" max="9226" width="5.5703125" bestFit="1" customWidth="1"/>
    <col min="9473" max="9473" width="61.85546875" bestFit="1" customWidth="1"/>
    <col min="9474" max="9474" width="6.28515625" bestFit="1" customWidth="1"/>
    <col min="9475" max="9475" width="12" customWidth="1"/>
    <col min="9476" max="9477" width="16.7109375" customWidth="1"/>
    <col min="9478" max="9478" width="6" bestFit="1" customWidth="1"/>
    <col min="9479" max="9479" width="15.28515625" bestFit="1" customWidth="1"/>
    <col min="9480" max="9480" width="8.85546875" bestFit="1" customWidth="1"/>
    <col min="9481" max="9481" width="14.28515625" bestFit="1" customWidth="1"/>
    <col min="9482" max="9482" width="5.5703125" bestFit="1" customWidth="1"/>
    <col min="9729" max="9729" width="61.85546875" bestFit="1" customWidth="1"/>
    <col min="9730" max="9730" width="6.28515625" bestFit="1" customWidth="1"/>
    <col min="9731" max="9731" width="12" customWidth="1"/>
    <col min="9732" max="9733" width="16.7109375" customWidth="1"/>
    <col min="9734" max="9734" width="6" bestFit="1" customWidth="1"/>
    <col min="9735" max="9735" width="15.28515625" bestFit="1" customWidth="1"/>
    <col min="9736" max="9736" width="8.85546875" bestFit="1" customWidth="1"/>
    <col min="9737" max="9737" width="14.28515625" bestFit="1" customWidth="1"/>
    <col min="9738" max="9738" width="5.5703125" bestFit="1" customWidth="1"/>
    <col min="9985" max="9985" width="61.85546875" bestFit="1" customWidth="1"/>
    <col min="9986" max="9986" width="6.28515625" bestFit="1" customWidth="1"/>
    <col min="9987" max="9987" width="12" customWidth="1"/>
    <col min="9988" max="9989" width="16.7109375" customWidth="1"/>
    <col min="9990" max="9990" width="6" bestFit="1" customWidth="1"/>
    <col min="9991" max="9991" width="15.28515625" bestFit="1" customWidth="1"/>
    <col min="9992" max="9992" width="8.85546875" bestFit="1" customWidth="1"/>
    <col min="9993" max="9993" width="14.28515625" bestFit="1" customWidth="1"/>
    <col min="9994" max="9994" width="5.5703125" bestFit="1" customWidth="1"/>
    <col min="10241" max="10241" width="61.85546875" bestFit="1" customWidth="1"/>
    <col min="10242" max="10242" width="6.28515625" bestFit="1" customWidth="1"/>
    <col min="10243" max="10243" width="12" customWidth="1"/>
    <col min="10244" max="10245" width="16.7109375" customWidth="1"/>
    <col min="10246" max="10246" width="6" bestFit="1" customWidth="1"/>
    <col min="10247" max="10247" width="15.28515625" bestFit="1" customWidth="1"/>
    <col min="10248" max="10248" width="8.85546875" bestFit="1" customWidth="1"/>
    <col min="10249" max="10249" width="14.28515625" bestFit="1" customWidth="1"/>
    <col min="10250" max="10250" width="5.5703125" bestFit="1" customWidth="1"/>
    <col min="10497" max="10497" width="61.85546875" bestFit="1" customWidth="1"/>
    <col min="10498" max="10498" width="6.28515625" bestFit="1" customWidth="1"/>
    <col min="10499" max="10499" width="12" customWidth="1"/>
    <col min="10500" max="10501" width="16.7109375" customWidth="1"/>
    <col min="10502" max="10502" width="6" bestFit="1" customWidth="1"/>
    <col min="10503" max="10503" width="15.28515625" bestFit="1" customWidth="1"/>
    <col min="10504" max="10504" width="8.85546875" bestFit="1" customWidth="1"/>
    <col min="10505" max="10505" width="14.28515625" bestFit="1" customWidth="1"/>
    <col min="10506" max="10506" width="5.5703125" bestFit="1" customWidth="1"/>
    <col min="10753" max="10753" width="61.85546875" bestFit="1" customWidth="1"/>
    <col min="10754" max="10754" width="6.28515625" bestFit="1" customWidth="1"/>
    <col min="10755" max="10755" width="12" customWidth="1"/>
    <col min="10756" max="10757" width="16.7109375" customWidth="1"/>
    <col min="10758" max="10758" width="6" bestFit="1" customWidth="1"/>
    <col min="10759" max="10759" width="15.28515625" bestFit="1" customWidth="1"/>
    <col min="10760" max="10760" width="8.85546875" bestFit="1" customWidth="1"/>
    <col min="10761" max="10761" width="14.28515625" bestFit="1" customWidth="1"/>
    <col min="10762" max="10762" width="5.5703125" bestFit="1" customWidth="1"/>
    <col min="11009" max="11009" width="61.85546875" bestFit="1" customWidth="1"/>
    <col min="11010" max="11010" width="6.28515625" bestFit="1" customWidth="1"/>
    <col min="11011" max="11011" width="12" customWidth="1"/>
    <col min="11012" max="11013" width="16.7109375" customWidth="1"/>
    <col min="11014" max="11014" width="6" bestFit="1" customWidth="1"/>
    <col min="11015" max="11015" width="15.28515625" bestFit="1" customWidth="1"/>
    <col min="11016" max="11016" width="8.85546875" bestFit="1" customWidth="1"/>
    <col min="11017" max="11017" width="14.28515625" bestFit="1" customWidth="1"/>
    <col min="11018" max="11018" width="5.5703125" bestFit="1" customWidth="1"/>
    <col min="11265" max="11265" width="61.85546875" bestFit="1" customWidth="1"/>
    <col min="11266" max="11266" width="6.28515625" bestFit="1" customWidth="1"/>
    <col min="11267" max="11267" width="12" customWidth="1"/>
    <col min="11268" max="11269" width="16.7109375" customWidth="1"/>
    <col min="11270" max="11270" width="6" bestFit="1" customWidth="1"/>
    <col min="11271" max="11271" width="15.28515625" bestFit="1" customWidth="1"/>
    <col min="11272" max="11272" width="8.85546875" bestFit="1" customWidth="1"/>
    <col min="11273" max="11273" width="14.28515625" bestFit="1" customWidth="1"/>
    <col min="11274" max="11274" width="5.5703125" bestFit="1" customWidth="1"/>
    <col min="11521" max="11521" width="61.85546875" bestFit="1" customWidth="1"/>
    <col min="11522" max="11522" width="6.28515625" bestFit="1" customWidth="1"/>
    <col min="11523" max="11523" width="12" customWidth="1"/>
    <col min="11524" max="11525" width="16.7109375" customWidth="1"/>
    <col min="11526" max="11526" width="6" bestFit="1" customWidth="1"/>
    <col min="11527" max="11527" width="15.28515625" bestFit="1" customWidth="1"/>
    <col min="11528" max="11528" width="8.85546875" bestFit="1" customWidth="1"/>
    <col min="11529" max="11529" width="14.28515625" bestFit="1" customWidth="1"/>
    <col min="11530" max="11530" width="5.5703125" bestFit="1" customWidth="1"/>
    <col min="11777" max="11777" width="61.85546875" bestFit="1" customWidth="1"/>
    <col min="11778" max="11778" width="6.28515625" bestFit="1" customWidth="1"/>
    <col min="11779" max="11779" width="12" customWidth="1"/>
    <col min="11780" max="11781" width="16.7109375" customWidth="1"/>
    <col min="11782" max="11782" width="6" bestFit="1" customWidth="1"/>
    <col min="11783" max="11783" width="15.28515625" bestFit="1" customWidth="1"/>
    <col min="11784" max="11784" width="8.85546875" bestFit="1" customWidth="1"/>
    <col min="11785" max="11785" width="14.28515625" bestFit="1" customWidth="1"/>
    <col min="11786" max="11786" width="5.5703125" bestFit="1" customWidth="1"/>
    <col min="12033" max="12033" width="61.85546875" bestFit="1" customWidth="1"/>
    <col min="12034" max="12034" width="6.28515625" bestFit="1" customWidth="1"/>
    <col min="12035" max="12035" width="12" customWidth="1"/>
    <col min="12036" max="12037" width="16.7109375" customWidth="1"/>
    <col min="12038" max="12038" width="6" bestFit="1" customWidth="1"/>
    <col min="12039" max="12039" width="15.28515625" bestFit="1" customWidth="1"/>
    <col min="12040" max="12040" width="8.85546875" bestFit="1" customWidth="1"/>
    <col min="12041" max="12041" width="14.28515625" bestFit="1" customWidth="1"/>
    <col min="12042" max="12042" width="5.5703125" bestFit="1" customWidth="1"/>
    <col min="12289" max="12289" width="61.85546875" bestFit="1" customWidth="1"/>
    <col min="12290" max="12290" width="6.28515625" bestFit="1" customWidth="1"/>
    <col min="12291" max="12291" width="12" customWidth="1"/>
    <col min="12292" max="12293" width="16.7109375" customWidth="1"/>
    <col min="12294" max="12294" width="6" bestFit="1" customWidth="1"/>
    <col min="12295" max="12295" width="15.28515625" bestFit="1" customWidth="1"/>
    <col min="12296" max="12296" width="8.85546875" bestFit="1" customWidth="1"/>
    <col min="12297" max="12297" width="14.28515625" bestFit="1" customWidth="1"/>
    <col min="12298" max="12298" width="5.5703125" bestFit="1" customWidth="1"/>
    <col min="12545" max="12545" width="61.85546875" bestFit="1" customWidth="1"/>
    <col min="12546" max="12546" width="6.28515625" bestFit="1" customWidth="1"/>
    <col min="12547" max="12547" width="12" customWidth="1"/>
    <col min="12548" max="12549" width="16.7109375" customWidth="1"/>
    <col min="12550" max="12550" width="6" bestFit="1" customWidth="1"/>
    <col min="12551" max="12551" width="15.28515625" bestFit="1" customWidth="1"/>
    <col min="12552" max="12552" width="8.85546875" bestFit="1" customWidth="1"/>
    <col min="12553" max="12553" width="14.28515625" bestFit="1" customWidth="1"/>
    <col min="12554" max="12554" width="5.5703125" bestFit="1" customWidth="1"/>
    <col min="12801" max="12801" width="61.85546875" bestFit="1" customWidth="1"/>
    <col min="12802" max="12802" width="6.28515625" bestFit="1" customWidth="1"/>
    <col min="12803" max="12803" width="12" customWidth="1"/>
    <col min="12804" max="12805" width="16.7109375" customWidth="1"/>
    <col min="12806" max="12806" width="6" bestFit="1" customWidth="1"/>
    <col min="12807" max="12807" width="15.28515625" bestFit="1" customWidth="1"/>
    <col min="12808" max="12808" width="8.85546875" bestFit="1" customWidth="1"/>
    <col min="12809" max="12809" width="14.28515625" bestFit="1" customWidth="1"/>
    <col min="12810" max="12810" width="5.5703125" bestFit="1" customWidth="1"/>
    <col min="13057" max="13057" width="61.85546875" bestFit="1" customWidth="1"/>
    <col min="13058" max="13058" width="6.28515625" bestFit="1" customWidth="1"/>
    <col min="13059" max="13059" width="12" customWidth="1"/>
    <col min="13060" max="13061" width="16.7109375" customWidth="1"/>
    <col min="13062" max="13062" width="6" bestFit="1" customWidth="1"/>
    <col min="13063" max="13063" width="15.28515625" bestFit="1" customWidth="1"/>
    <col min="13064" max="13064" width="8.85546875" bestFit="1" customWidth="1"/>
    <col min="13065" max="13065" width="14.28515625" bestFit="1" customWidth="1"/>
    <col min="13066" max="13066" width="5.5703125" bestFit="1" customWidth="1"/>
    <col min="13313" max="13313" width="61.85546875" bestFit="1" customWidth="1"/>
    <col min="13314" max="13314" width="6.28515625" bestFit="1" customWidth="1"/>
    <col min="13315" max="13315" width="12" customWidth="1"/>
    <col min="13316" max="13317" width="16.7109375" customWidth="1"/>
    <col min="13318" max="13318" width="6" bestFit="1" customWidth="1"/>
    <col min="13319" max="13319" width="15.28515625" bestFit="1" customWidth="1"/>
    <col min="13320" max="13320" width="8.85546875" bestFit="1" customWidth="1"/>
    <col min="13321" max="13321" width="14.28515625" bestFit="1" customWidth="1"/>
    <col min="13322" max="13322" width="5.5703125" bestFit="1" customWidth="1"/>
    <col min="13569" max="13569" width="61.85546875" bestFit="1" customWidth="1"/>
    <col min="13570" max="13570" width="6.28515625" bestFit="1" customWidth="1"/>
    <col min="13571" max="13571" width="12" customWidth="1"/>
    <col min="13572" max="13573" width="16.7109375" customWidth="1"/>
    <col min="13574" max="13574" width="6" bestFit="1" customWidth="1"/>
    <col min="13575" max="13575" width="15.28515625" bestFit="1" customWidth="1"/>
    <col min="13576" max="13576" width="8.85546875" bestFit="1" customWidth="1"/>
    <col min="13577" max="13577" width="14.28515625" bestFit="1" customWidth="1"/>
    <col min="13578" max="13578" width="5.5703125" bestFit="1" customWidth="1"/>
    <col min="13825" max="13825" width="61.85546875" bestFit="1" customWidth="1"/>
    <col min="13826" max="13826" width="6.28515625" bestFit="1" customWidth="1"/>
    <col min="13827" max="13827" width="12" customWidth="1"/>
    <col min="13828" max="13829" width="16.7109375" customWidth="1"/>
    <col min="13830" max="13830" width="6" bestFit="1" customWidth="1"/>
    <col min="13831" max="13831" width="15.28515625" bestFit="1" customWidth="1"/>
    <col min="13832" max="13832" width="8.85546875" bestFit="1" customWidth="1"/>
    <col min="13833" max="13833" width="14.28515625" bestFit="1" customWidth="1"/>
    <col min="13834" max="13834" width="5.5703125" bestFit="1" customWidth="1"/>
    <col min="14081" max="14081" width="61.85546875" bestFit="1" customWidth="1"/>
    <col min="14082" max="14082" width="6.28515625" bestFit="1" customWidth="1"/>
    <col min="14083" max="14083" width="12" customWidth="1"/>
    <col min="14084" max="14085" width="16.7109375" customWidth="1"/>
    <col min="14086" max="14086" width="6" bestFit="1" customWidth="1"/>
    <col min="14087" max="14087" width="15.28515625" bestFit="1" customWidth="1"/>
    <col min="14088" max="14088" width="8.85546875" bestFit="1" customWidth="1"/>
    <col min="14089" max="14089" width="14.28515625" bestFit="1" customWidth="1"/>
    <col min="14090" max="14090" width="5.5703125" bestFit="1" customWidth="1"/>
    <col min="14337" max="14337" width="61.85546875" bestFit="1" customWidth="1"/>
    <col min="14338" max="14338" width="6.28515625" bestFit="1" customWidth="1"/>
    <col min="14339" max="14339" width="12" customWidth="1"/>
    <col min="14340" max="14341" width="16.7109375" customWidth="1"/>
    <col min="14342" max="14342" width="6" bestFit="1" customWidth="1"/>
    <col min="14343" max="14343" width="15.28515625" bestFit="1" customWidth="1"/>
    <col min="14344" max="14344" width="8.85546875" bestFit="1" customWidth="1"/>
    <col min="14345" max="14345" width="14.28515625" bestFit="1" customWidth="1"/>
    <col min="14346" max="14346" width="5.5703125" bestFit="1" customWidth="1"/>
    <col min="14593" max="14593" width="61.85546875" bestFit="1" customWidth="1"/>
    <col min="14594" max="14594" width="6.28515625" bestFit="1" customWidth="1"/>
    <col min="14595" max="14595" width="12" customWidth="1"/>
    <col min="14596" max="14597" width="16.7109375" customWidth="1"/>
    <col min="14598" max="14598" width="6" bestFit="1" customWidth="1"/>
    <col min="14599" max="14599" width="15.28515625" bestFit="1" customWidth="1"/>
    <col min="14600" max="14600" width="8.85546875" bestFit="1" customWidth="1"/>
    <col min="14601" max="14601" width="14.28515625" bestFit="1" customWidth="1"/>
    <col min="14602" max="14602" width="5.5703125" bestFit="1" customWidth="1"/>
    <col min="14849" max="14849" width="61.85546875" bestFit="1" customWidth="1"/>
    <col min="14850" max="14850" width="6.28515625" bestFit="1" customWidth="1"/>
    <col min="14851" max="14851" width="12" customWidth="1"/>
    <col min="14852" max="14853" width="16.7109375" customWidth="1"/>
    <col min="14854" max="14854" width="6" bestFit="1" customWidth="1"/>
    <col min="14855" max="14855" width="15.28515625" bestFit="1" customWidth="1"/>
    <col min="14856" max="14856" width="8.85546875" bestFit="1" customWidth="1"/>
    <col min="14857" max="14857" width="14.28515625" bestFit="1" customWidth="1"/>
    <col min="14858" max="14858" width="5.5703125" bestFit="1" customWidth="1"/>
    <col min="15105" max="15105" width="61.85546875" bestFit="1" customWidth="1"/>
    <col min="15106" max="15106" width="6.28515625" bestFit="1" customWidth="1"/>
    <col min="15107" max="15107" width="12" customWidth="1"/>
    <col min="15108" max="15109" width="16.7109375" customWidth="1"/>
    <col min="15110" max="15110" width="6" bestFit="1" customWidth="1"/>
    <col min="15111" max="15111" width="15.28515625" bestFit="1" customWidth="1"/>
    <col min="15112" max="15112" width="8.85546875" bestFit="1" customWidth="1"/>
    <col min="15113" max="15113" width="14.28515625" bestFit="1" customWidth="1"/>
    <col min="15114" max="15114" width="5.5703125" bestFit="1" customWidth="1"/>
    <col min="15361" max="15361" width="61.85546875" bestFit="1" customWidth="1"/>
    <col min="15362" max="15362" width="6.28515625" bestFit="1" customWidth="1"/>
    <col min="15363" max="15363" width="12" customWidth="1"/>
    <col min="15364" max="15365" width="16.7109375" customWidth="1"/>
    <col min="15366" max="15366" width="6" bestFit="1" customWidth="1"/>
    <col min="15367" max="15367" width="15.28515625" bestFit="1" customWidth="1"/>
    <col min="15368" max="15368" width="8.85546875" bestFit="1" customWidth="1"/>
    <col min="15369" max="15369" width="14.28515625" bestFit="1" customWidth="1"/>
    <col min="15370" max="15370" width="5.5703125" bestFit="1" customWidth="1"/>
    <col min="15617" max="15617" width="61.85546875" bestFit="1" customWidth="1"/>
    <col min="15618" max="15618" width="6.28515625" bestFit="1" customWidth="1"/>
    <col min="15619" max="15619" width="12" customWidth="1"/>
    <col min="15620" max="15621" width="16.7109375" customWidth="1"/>
    <col min="15622" max="15622" width="6" bestFit="1" customWidth="1"/>
    <col min="15623" max="15623" width="15.28515625" bestFit="1" customWidth="1"/>
    <col min="15624" max="15624" width="8.85546875" bestFit="1" customWidth="1"/>
    <col min="15625" max="15625" width="14.28515625" bestFit="1" customWidth="1"/>
    <col min="15626" max="15626" width="5.5703125" bestFit="1" customWidth="1"/>
    <col min="15873" max="15873" width="61.85546875" bestFit="1" customWidth="1"/>
    <col min="15874" max="15874" width="6.28515625" bestFit="1" customWidth="1"/>
    <col min="15875" max="15875" width="12" customWidth="1"/>
    <col min="15876" max="15877" width="16.7109375" customWidth="1"/>
    <col min="15878" max="15878" width="6" bestFit="1" customWidth="1"/>
    <col min="15879" max="15879" width="15.28515625" bestFit="1" customWidth="1"/>
    <col min="15880" max="15880" width="8.85546875" bestFit="1" customWidth="1"/>
    <col min="15881" max="15881" width="14.28515625" bestFit="1" customWidth="1"/>
    <col min="15882" max="15882" width="5.5703125" bestFit="1" customWidth="1"/>
    <col min="16129" max="16129" width="61.85546875" bestFit="1" customWidth="1"/>
    <col min="16130" max="16130" width="6.28515625" bestFit="1" customWidth="1"/>
    <col min="16131" max="16131" width="12" customWidth="1"/>
    <col min="16132" max="16133" width="16.7109375" customWidth="1"/>
    <col min="16134" max="16134" width="6" bestFit="1" customWidth="1"/>
    <col min="16135" max="16135" width="15.28515625" bestFit="1" customWidth="1"/>
    <col min="16136" max="16136" width="8.85546875" bestFit="1" customWidth="1"/>
    <col min="16137" max="16137" width="14.28515625" bestFit="1" customWidth="1"/>
    <col min="16138" max="16138" width="5.5703125" bestFit="1" customWidth="1"/>
  </cols>
  <sheetData>
    <row r="2" spans="1:10">
      <c r="A2" s="3" t="s">
        <v>230</v>
      </c>
    </row>
    <row r="4" spans="1:10" s="1" customFormat="1">
      <c r="A4" s="12" t="s">
        <v>225</v>
      </c>
      <c r="B4" s="12" t="s">
        <v>226</v>
      </c>
      <c r="C4" s="12" t="s">
        <v>227</v>
      </c>
      <c r="D4" s="13" t="s">
        <v>231</v>
      </c>
      <c r="E4" s="13" t="s">
        <v>232</v>
      </c>
      <c r="F4" s="2"/>
      <c r="G4" s="2"/>
      <c r="H4" s="4"/>
      <c r="I4" s="2"/>
      <c r="J4" s="4"/>
    </row>
    <row r="5" spans="1:10">
      <c r="A5" s="14" t="s">
        <v>233</v>
      </c>
      <c r="B5" s="14" t="s">
        <v>234</v>
      </c>
      <c r="C5" s="14" t="s">
        <v>2</v>
      </c>
      <c r="D5" s="15">
        <f>+D6-D7</f>
        <v>3126914545</v>
      </c>
      <c r="E5" s="15">
        <f>+E6-E7</f>
        <v>18194075856</v>
      </c>
    </row>
    <row r="6" spans="1:10">
      <c r="A6" s="14" t="s">
        <v>235</v>
      </c>
      <c r="B6" s="14" t="s">
        <v>236</v>
      </c>
      <c r="C6" s="14" t="s">
        <v>2</v>
      </c>
      <c r="D6" s="15">
        <v>3126914545</v>
      </c>
      <c r="E6" s="15">
        <v>18194075856</v>
      </c>
    </row>
    <row r="7" spans="1:10">
      <c r="A7" s="14" t="s">
        <v>237</v>
      </c>
      <c r="B7" s="14" t="s">
        <v>238</v>
      </c>
      <c r="C7" s="14" t="s">
        <v>2</v>
      </c>
      <c r="D7" s="15">
        <v>0</v>
      </c>
      <c r="E7" s="15">
        <v>0</v>
      </c>
    </row>
    <row r="8" spans="1:10">
      <c r="A8" s="14" t="s">
        <v>239</v>
      </c>
      <c r="B8" s="14" t="s">
        <v>240</v>
      </c>
      <c r="C8" s="14" t="s">
        <v>2</v>
      </c>
      <c r="D8" s="15">
        <f>+D9+D10+D11</f>
        <v>0</v>
      </c>
      <c r="E8" s="15">
        <f>+E9+E10+E11</f>
        <v>0</v>
      </c>
    </row>
    <row r="9" spans="1:10">
      <c r="A9" s="14" t="s">
        <v>241</v>
      </c>
      <c r="B9" s="14" t="s">
        <v>242</v>
      </c>
      <c r="C9" s="14" t="s">
        <v>2</v>
      </c>
      <c r="D9" s="15">
        <v>0</v>
      </c>
      <c r="E9" s="15">
        <v>0</v>
      </c>
    </row>
    <row r="10" spans="1:10">
      <c r="A10" s="14" t="s">
        <v>243</v>
      </c>
      <c r="B10" s="14" t="s">
        <v>244</v>
      </c>
      <c r="C10" s="14" t="s">
        <v>2</v>
      </c>
      <c r="D10" s="15">
        <v>0</v>
      </c>
      <c r="E10" s="15">
        <v>0</v>
      </c>
    </row>
    <row r="11" spans="1:10">
      <c r="A11" s="14" t="s">
        <v>245</v>
      </c>
      <c r="B11" s="14" t="s">
        <v>246</v>
      </c>
      <c r="C11" s="14" t="s">
        <v>2</v>
      </c>
      <c r="D11" s="15">
        <v>0</v>
      </c>
      <c r="E11" s="15">
        <v>0</v>
      </c>
    </row>
    <row r="12" spans="1:10">
      <c r="A12" s="14" t="s">
        <v>247</v>
      </c>
      <c r="B12" s="14" t="s">
        <v>248</v>
      </c>
      <c r="C12" s="14" t="s">
        <v>2</v>
      </c>
      <c r="D12" s="15">
        <f>+D5-D8</f>
        <v>3126914545</v>
      </c>
      <c r="E12" s="15">
        <f>+E5-E8</f>
        <v>18194075856</v>
      </c>
    </row>
    <row r="13" spans="1:10">
      <c r="A13" s="14" t="s">
        <v>249</v>
      </c>
      <c r="B13" s="14" t="s">
        <v>250</v>
      </c>
      <c r="C13" s="14" t="s">
        <v>2</v>
      </c>
      <c r="D13" s="15">
        <v>2362598287</v>
      </c>
      <c r="E13" s="15">
        <v>15116497766</v>
      </c>
    </row>
    <row r="14" spans="1:10">
      <c r="A14" s="14" t="s">
        <v>251</v>
      </c>
      <c r="B14" s="14" t="s">
        <v>252</v>
      </c>
      <c r="C14" s="14" t="s">
        <v>2</v>
      </c>
      <c r="D14" s="15">
        <f>+D12-D13</f>
        <v>764316258</v>
      </c>
      <c r="E14" s="15">
        <f>+E12-E13</f>
        <v>3077578090</v>
      </c>
    </row>
    <row r="15" spans="1:10">
      <c r="A15" s="14" t="s">
        <v>253</v>
      </c>
      <c r="B15" s="14" t="s">
        <v>254</v>
      </c>
      <c r="C15" s="14" t="s">
        <v>2</v>
      </c>
      <c r="D15" s="15">
        <v>5075228</v>
      </c>
      <c r="E15" s="15">
        <v>3020171</v>
      </c>
    </row>
    <row r="16" spans="1:10">
      <c r="A16" s="14" t="s">
        <v>255</v>
      </c>
      <c r="B16" s="14" t="s">
        <v>256</v>
      </c>
      <c r="C16" s="14" t="s">
        <v>2</v>
      </c>
      <c r="D16" s="15">
        <v>0</v>
      </c>
      <c r="E16" s="15">
        <v>23699304</v>
      </c>
    </row>
    <row r="17" spans="1:5">
      <c r="A17" s="14" t="s">
        <v>257</v>
      </c>
      <c r="B17" s="14" t="s">
        <v>258</v>
      </c>
      <c r="C17" s="14" t="s">
        <v>2</v>
      </c>
      <c r="D17" s="15">
        <v>0</v>
      </c>
      <c r="E17" s="15">
        <v>23699304</v>
      </c>
    </row>
    <row r="18" spans="1:5">
      <c r="A18" s="14" t="s">
        <v>259</v>
      </c>
      <c r="B18" s="14" t="s">
        <v>260</v>
      </c>
      <c r="C18" s="14" t="s">
        <v>2</v>
      </c>
      <c r="D18" s="15">
        <v>623474402</v>
      </c>
      <c r="E18" s="15">
        <v>3838717443</v>
      </c>
    </row>
    <row r="19" spans="1:5">
      <c r="A19" s="14" t="s">
        <v>261</v>
      </c>
      <c r="B19" s="14" t="s">
        <v>262</v>
      </c>
      <c r="C19" s="14" t="s">
        <v>2</v>
      </c>
      <c r="D19" s="15">
        <v>496579006</v>
      </c>
      <c r="E19" s="15">
        <v>3579097627</v>
      </c>
    </row>
    <row r="20" spans="1:5">
      <c r="A20" s="14" t="s">
        <v>263</v>
      </c>
      <c r="B20" s="14" t="s">
        <v>264</v>
      </c>
      <c r="C20" s="14" t="s">
        <v>2</v>
      </c>
      <c r="D20" s="16">
        <f>+D14+D15-D16-D18-D19</f>
        <v>-350661922</v>
      </c>
      <c r="E20" s="16">
        <f>+E14+E15-E16-E18-E19</f>
        <v>-4360916113</v>
      </c>
    </row>
    <row r="21" spans="1:5">
      <c r="A21" s="14" t="s">
        <v>265</v>
      </c>
      <c r="B21" s="14" t="s">
        <v>266</v>
      </c>
      <c r="C21" s="14" t="s">
        <v>2</v>
      </c>
      <c r="D21" s="15">
        <v>0</v>
      </c>
      <c r="E21" s="15">
        <v>409090909</v>
      </c>
    </row>
    <row r="22" spans="1:5">
      <c r="A22" s="14" t="s">
        <v>267</v>
      </c>
      <c r="B22" s="14" t="s">
        <v>268</v>
      </c>
      <c r="C22" s="14" t="s">
        <v>2</v>
      </c>
      <c r="D22" s="15">
        <v>0</v>
      </c>
      <c r="E22" s="15">
        <v>450892825</v>
      </c>
    </row>
    <row r="23" spans="1:5">
      <c r="A23" s="14" t="s">
        <v>269</v>
      </c>
      <c r="B23" s="14" t="s">
        <v>270</v>
      </c>
      <c r="C23" s="14" t="s">
        <v>2</v>
      </c>
      <c r="D23" s="16">
        <f>+D21-D22</f>
        <v>0</v>
      </c>
      <c r="E23" s="16">
        <f>+E21-E22</f>
        <v>-41801916</v>
      </c>
    </row>
    <row r="24" spans="1:5">
      <c r="A24" s="14" t="s">
        <v>271</v>
      </c>
      <c r="B24" s="14" t="s">
        <v>272</v>
      </c>
      <c r="C24" s="14" t="s">
        <v>2</v>
      </c>
      <c r="D24" s="16">
        <f>+D20+D23</f>
        <v>-350661922</v>
      </c>
      <c r="E24" s="16">
        <f>+E20+E23</f>
        <v>-4402718029</v>
      </c>
    </row>
    <row r="25" spans="1:5">
      <c r="A25" s="14" t="s">
        <v>273</v>
      </c>
      <c r="B25" s="14" t="s">
        <v>274</v>
      </c>
      <c r="C25" s="14" t="s">
        <v>2</v>
      </c>
      <c r="D25" s="16">
        <v>0</v>
      </c>
      <c r="E25" s="16">
        <v>0</v>
      </c>
    </row>
    <row r="26" spans="1:5">
      <c r="A26" s="14" t="s">
        <v>275</v>
      </c>
      <c r="B26" s="14" t="s">
        <v>276</v>
      </c>
      <c r="C26" s="14" t="s">
        <v>2</v>
      </c>
      <c r="D26" s="16">
        <f>+D27-D28</f>
        <v>0</v>
      </c>
      <c r="E26" s="16">
        <f>+E27-E28</f>
        <v>0</v>
      </c>
    </row>
    <row r="27" spans="1:5">
      <c r="A27" s="14" t="s">
        <v>277</v>
      </c>
      <c r="B27" s="14" t="s">
        <v>278</v>
      </c>
      <c r="C27" s="14" t="s">
        <v>2</v>
      </c>
      <c r="D27" s="16">
        <v>0</v>
      </c>
      <c r="E27" s="16">
        <v>0</v>
      </c>
    </row>
    <row r="28" spans="1:5">
      <c r="A28" s="14" t="s">
        <v>279</v>
      </c>
      <c r="B28" s="14" t="s">
        <v>280</v>
      </c>
      <c r="C28" s="14" t="s">
        <v>2</v>
      </c>
      <c r="D28" s="16">
        <v>0</v>
      </c>
      <c r="E28" s="16">
        <v>0</v>
      </c>
    </row>
    <row r="29" spans="1:5">
      <c r="A29" s="14" t="s">
        <v>281</v>
      </c>
      <c r="B29" s="14" t="s">
        <v>282</v>
      </c>
      <c r="C29" s="14" t="s">
        <v>2</v>
      </c>
      <c r="D29" s="16">
        <f>+D24-D25-D26</f>
        <v>-350661922</v>
      </c>
      <c r="E29" s="16">
        <f>+E24-E25-E26</f>
        <v>-4402718029</v>
      </c>
    </row>
    <row r="30" spans="1:5">
      <c r="A30" s="14" t="s">
        <v>283</v>
      </c>
      <c r="B30" s="14" t="s">
        <v>284</v>
      </c>
      <c r="C30" s="14" t="s">
        <v>2</v>
      </c>
      <c r="D30" s="15">
        <v>0</v>
      </c>
      <c r="E30" s="15">
        <v>0</v>
      </c>
    </row>
    <row r="31" spans="1:5">
      <c r="A31" s="31" t="s">
        <v>285</v>
      </c>
      <c r="B31" s="31" t="s">
        <v>286</v>
      </c>
      <c r="C31" s="31" t="s">
        <v>2</v>
      </c>
      <c r="D31" s="32">
        <v>0</v>
      </c>
      <c r="E31" s="32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2"/>
  <sheetViews>
    <sheetView tabSelected="1" topLeftCell="A10" workbookViewId="0">
      <selection activeCell="E35" sqref="E35"/>
    </sheetView>
  </sheetViews>
  <sheetFormatPr defaultRowHeight="15"/>
  <cols>
    <col min="1" max="1" width="71.7109375" style="5" bestFit="1" customWidth="1"/>
    <col min="2" max="2" width="6.28515625" style="5" bestFit="1" customWidth="1"/>
    <col min="3" max="3" width="12.140625" style="5" bestFit="1" customWidth="1"/>
    <col min="4" max="4" width="16" style="3" bestFit="1" customWidth="1"/>
    <col min="5" max="5" width="17" style="3" bestFit="1" customWidth="1"/>
    <col min="6" max="6" width="72.140625" style="5" bestFit="1" customWidth="1"/>
    <col min="7" max="7" width="41.42578125" style="5" bestFit="1" customWidth="1"/>
    <col min="8" max="8" width="21.42578125" style="5" bestFit="1" customWidth="1"/>
    <col min="9" max="9" width="5.5703125" style="3" bestFit="1" customWidth="1"/>
    <col min="257" max="257" width="71.7109375" bestFit="1" customWidth="1"/>
    <col min="258" max="258" width="6.28515625" bestFit="1" customWidth="1"/>
    <col min="259" max="259" width="12.140625" bestFit="1" customWidth="1"/>
    <col min="260" max="260" width="16" bestFit="1" customWidth="1"/>
    <col min="261" max="261" width="17" bestFit="1" customWidth="1"/>
    <col min="262" max="262" width="72.140625" bestFit="1" customWidth="1"/>
    <col min="263" max="263" width="41.42578125" bestFit="1" customWidth="1"/>
    <col min="264" max="264" width="21.42578125" bestFit="1" customWidth="1"/>
    <col min="265" max="265" width="5.5703125" bestFit="1" customWidth="1"/>
    <col min="513" max="513" width="71.7109375" bestFit="1" customWidth="1"/>
    <col min="514" max="514" width="6.28515625" bestFit="1" customWidth="1"/>
    <col min="515" max="515" width="12.140625" bestFit="1" customWidth="1"/>
    <col min="516" max="516" width="16" bestFit="1" customWidth="1"/>
    <col min="517" max="517" width="17" bestFit="1" customWidth="1"/>
    <col min="518" max="518" width="72.140625" bestFit="1" customWidth="1"/>
    <col min="519" max="519" width="41.42578125" bestFit="1" customWidth="1"/>
    <col min="520" max="520" width="21.42578125" bestFit="1" customWidth="1"/>
    <col min="521" max="521" width="5.5703125" bestFit="1" customWidth="1"/>
    <col min="769" max="769" width="71.7109375" bestFit="1" customWidth="1"/>
    <col min="770" max="770" width="6.28515625" bestFit="1" customWidth="1"/>
    <col min="771" max="771" width="12.140625" bestFit="1" customWidth="1"/>
    <col min="772" max="772" width="16" bestFit="1" customWidth="1"/>
    <col min="773" max="773" width="17" bestFit="1" customWidth="1"/>
    <col min="774" max="774" width="72.140625" bestFit="1" customWidth="1"/>
    <col min="775" max="775" width="41.42578125" bestFit="1" customWidth="1"/>
    <col min="776" max="776" width="21.42578125" bestFit="1" customWidth="1"/>
    <col min="777" max="777" width="5.5703125" bestFit="1" customWidth="1"/>
    <col min="1025" max="1025" width="71.7109375" bestFit="1" customWidth="1"/>
    <col min="1026" max="1026" width="6.28515625" bestFit="1" customWidth="1"/>
    <col min="1027" max="1027" width="12.140625" bestFit="1" customWidth="1"/>
    <col min="1028" max="1028" width="16" bestFit="1" customWidth="1"/>
    <col min="1029" max="1029" width="17" bestFit="1" customWidth="1"/>
    <col min="1030" max="1030" width="72.140625" bestFit="1" customWidth="1"/>
    <col min="1031" max="1031" width="41.42578125" bestFit="1" customWidth="1"/>
    <col min="1032" max="1032" width="21.42578125" bestFit="1" customWidth="1"/>
    <col min="1033" max="1033" width="5.5703125" bestFit="1" customWidth="1"/>
    <col min="1281" max="1281" width="71.7109375" bestFit="1" customWidth="1"/>
    <col min="1282" max="1282" width="6.28515625" bestFit="1" customWidth="1"/>
    <col min="1283" max="1283" width="12.140625" bestFit="1" customWidth="1"/>
    <col min="1284" max="1284" width="16" bestFit="1" customWidth="1"/>
    <col min="1285" max="1285" width="17" bestFit="1" customWidth="1"/>
    <col min="1286" max="1286" width="72.140625" bestFit="1" customWidth="1"/>
    <col min="1287" max="1287" width="41.42578125" bestFit="1" customWidth="1"/>
    <col min="1288" max="1288" width="21.42578125" bestFit="1" customWidth="1"/>
    <col min="1289" max="1289" width="5.5703125" bestFit="1" customWidth="1"/>
    <col min="1537" max="1537" width="71.7109375" bestFit="1" customWidth="1"/>
    <col min="1538" max="1538" width="6.28515625" bestFit="1" customWidth="1"/>
    <col min="1539" max="1539" width="12.140625" bestFit="1" customWidth="1"/>
    <col min="1540" max="1540" width="16" bestFit="1" customWidth="1"/>
    <col min="1541" max="1541" width="17" bestFit="1" customWidth="1"/>
    <col min="1542" max="1542" width="72.140625" bestFit="1" customWidth="1"/>
    <col min="1543" max="1543" width="41.42578125" bestFit="1" customWidth="1"/>
    <col min="1544" max="1544" width="21.42578125" bestFit="1" customWidth="1"/>
    <col min="1545" max="1545" width="5.5703125" bestFit="1" customWidth="1"/>
    <col min="1793" max="1793" width="71.7109375" bestFit="1" customWidth="1"/>
    <col min="1794" max="1794" width="6.28515625" bestFit="1" customWidth="1"/>
    <col min="1795" max="1795" width="12.140625" bestFit="1" customWidth="1"/>
    <col min="1796" max="1796" width="16" bestFit="1" customWidth="1"/>
    <col min="1797" max="1797" width="17" bestFit="1" customWidth="1"/>
    <col min="1798" max="1798" width="72.140625" bestFit="1" customWidth="1"/>
    <col min="1799" max="1799" width="41.42578125" bestFit="1" customWidth="1"/>
    <col min="1800" max="1800" width="21.42578125" bestFit="1" customWidth="1"/>
    <col min="1801" max="1801" width="5.5703125" bestFit="1" customWidth="1"/>
    <col min="2049" max="2049" width="71.7109375" bestFit="1" customWidth="1"/>
    <col min="2050" max="2050" width="6.28515625" bestFit="1" customWidth="1"/>
    <col min="2051" max="2051" width="12.140625" bestFit="1" customWidth="1"/>
    <col min="2052" max="2052" width="16" bestFit="1" customWidth="1"/>
    <col min="2053" max="2053" width="17" bestFit="1" customWidth="1"/>
    <col min="2054" max="2054" width="72.140625" bestFit="1" customWidth="1"/>
    <col min="2055" max="2055" width="41.42578125" bestFit="1" customWidth="1"/>
    <col min="2056" max="2056" width="21.42578125" bestFit="1" customWidth="1"/>
    <col min="2057" max="2057" width="5.5703125" bestFit="1" customWidth="1"/>
    <col min="2305" max="2305" width="71.7109375" bestFit="1" customWidth="1"/>
    <col min="2306" max="2306" width="6.28515625" bestFit="1" customWidth="1"/>
    <col min="2307" max="2307" width="12.140625" bestFit="1" customWidth="1"/>
    <col min="2308" max="2308" width="16" bestFit="1" customWidth="1"/>
    <col min="2309" max="2309" width="17" bestFit="1" customWidth="1"/>
    <col min="2310" max="2310" width="72.140625" bestFit="1" customWidth="1"/>
    <col min="2311" max="2311" width="41.42578125" bestFit="1" customWidth="1"/>
    <col min="2312" max="2312" width="21.42578125" bestFit="1" customWidth="1"/>
    <col min="2313" max="2313" width="5.5703125" bestFit="1" customWidth="1"/>
    <col min="2561" max="2561" width="71.7109375" bestFit="1" customWidth="1"/>
    <col min="2562" max="2562" width="6.28515625" bestFit="1" customWidth="1"/>
    <col min="2563" max="2563" width="12.140625" bestFit="1" customWidth="1"/>
    <col min="2564" max="2564" width="16" bestFit="1" customWidth="1"/>
    <col min="2565" max="2565" width="17" bestFit="1" customWidth="1"/>
    <col min="2566" max="2566" width="72.140625" bestFit="1" customWidth="1"/>
    <col min="2567" max="2567" width="41.42578125" bestFit="1" customWidth="1"/>
    <col min="2568" max="2568" width="21.42578125" bestFit="1" customWidth="1"/>
    <col min="2569" max="2569" width="5.5703125" bestFit="1" customWidth="1"/>
    <col min="2817" max="2817" width="71.7109375" bestFit="1" customWidth="1"/>
    <col min="2818" max="2818" width="6.28515625" bestFit="1" customWidth="1"/>
    <col min="2819" max="2819" width="12.140625" bestFit="1" customWidth="1"/>
    <col min="2820" max="2820" width="16" bestFit="1" customWidth="1"/>
    <col min="2821" max="2821" width="17" bestFit="1" customWidth="1"/>
    <col min="2822" max="2822" width="72.140625" bestFit="1" customWidth="1"/>
    <col min="2823" max="2823" width="41.42578125" bestFit="1" customWidth="1"/>
    <col min="2824" max="2824" width="21.42578125" bestFit="1" customWidth="1"/>
    <col min="2825" max="2825" width="5.5703125" bestFit="1" customWidth="1"/>
    <col min="3073" max="3073" width="71.7109375" bestFit="1" customWidth="1"/>
    <col min="3074" max="3074" width="6.28515625" bestFit="1" customWidth="1"/>
    <col min="3075" max="3075" width="12.140625" bestFit="1" customWidth="1"/>
    <col min="3076" max="3076" width="16" bestFit="1" customWidth="1"/>
    <col min="3077" max="3077" width="17" bestFit="1" customWidth="1"/>
    <col min="3078" max="3078" width="72.140625" bestFit="1" customWidth="1"/>
    <col min="3079" max="3079" width="41.42578125" bestFit="1" customWidth="1"/>
    <col min="3080" max="3080" width="21.42578125" bestFit="1" customWidth="1"/>
    <col min="3081" max="3081" width="5.5703125" bestFit="1" customWidth="1"/>
    <col min="3329" max="3329" width="71.7109375" bestFit="1" customWidth="1"/>
    <col min="3330" max="3330" width="6.28515625" bestFit="1" customWidth="1"/>
    <col min="3331" max="3331" width="12.140625" bestFit="1" customWidth="1"/>
    <col min="3332" max="3332" width="16" bestFit="1" customWidth="1"/>
    <col min="3333" max="3333" width="17" bestFit="1" customWidth="1"/>
    <col min="3334" max="3334" width="72.140625" bestFit="1" customWidth="1"/>
    <col min="3335" max="3335" width="41.42578125" bestFit="1" customWidth="1"/>
    <col min="3336" max="3336" width="21.42578125" bestFit="1" customWidth="1"/>
    <col min="3337" max="3337" width="5.5703125" bestFit="1" customWidth="1"/>
    <col min="3585" max="3585" width="71.7109375" bestFit="1" customWidth="1"/>
    <col min="3586" max="3586" width="6.28515625" bestFit="1" customWidth="1"/>
    <col min="3587" max="3587" width="12.140625" bestFit="1" customWidth="1"/>
    <col min="3588" max="3588" width="16" bestFit="1" customWidth="1"/>
    <col min="3589" max="3589" width="17" bestFit="1" customWidth="1"/>
    <col min="3590" max="3590" width="72.140625" bestFit="1" customWidth="1"/>
    <col min="3591" max="3591" width="41.42578125" bestFit="1" customWidth="1"/>
    <col min="3592" max="3592" width="21.42578125" bestFit="1" customWidth="1"/>
    <col min="3593" max="3593" width="5.5703125" bestFit="1" customWidth="1"/>
    <col min="3841" max="3841" width="71.7109375" bestFit="1" customWidth="1"/>
    <col min="3842" max="3842" width="6.28515625" bestFit="1" customWidth="1"/>
    <col min="3843" max="3843" width="12.140625" bestFit="1" customWidth="1"/>
    <col min="3844" max="3844" width="16" bestFit="1" customWidth="1"/>
    <col min="3845" max="3845" width="17" bestFit="1" customWidth="1"/>
    <col min="3846" max="3846" width="72.140625" bestFit="1" customWidth="1"/>
    <col min="3847" max="3847" width="41.42578125" bestFit="1" customWidth="1"/>
    <col min="3848" max="3848" width="21.42578125" bestFit="1" customWidth="1"/>
    <col min="3849" max="3849" width="5.5703125" bestFit="1" customWidth="1"/>
    <col min="4097" max="4097" width="71.7109375" bestFit="1" customWidth="1"/>
    <col min="4098" max="4098" width="6.28515625" bestFit="1" customWidth="1"/>
    <col min="4099" max="4099" width="12.140625" bestFit="1" customWidth="1"/>
    <col min="4100" max="4100" width="16" bestFit="1" customWidth="1"/>
    <col min="4101" max="4101" width="17" bestFit="1" customWidth="1"/>
    <col min="4102" max="4102" width="72.140625" bestFit="1" customWidth="1"/>
    <col min="4103" max="4103" width="41.42578125" bestFit="1" customWidth="1"/>
    <col min="4104" max="4104" width="21.42578125" bestFit="1" customWidth="1"/>
    <col min="4105" max="4105" width="5.5703125" bestFit="1" customWidth="1"/>
    <col min="4353" max="4353" width="71.7109375" bestFit="1" customWidth="1"/>
    <col min="4354" max="4354" width="6.28515625" bestFit="1" customWidth="1"/>
    <col min="4355" max="4355" width="12.140625" bestFit="1" customWidth="1"/>
    <col min="4356" max="4356" width="16" bestFit="1" customWidth="1"/>
    <col min="4357" max="4357" width="17" bestFit="1" customWidth="1"/>
    <col min="4358" max="4358" width="72.140625" bestFit="1" customWidth="1"/>
    <col min="4359" max="4359" width="41.42578125" bestFit="1" customWidth="1"/>
    <col min="4360" max="4360" width="21.42578125" bestFit="1" customWidth="1"/>
    <col min="4361" max="4361" width="5.5703125" bestFit="1" customWidth="1"/>
    <col min="4609" max="4609" width="71.7109375" bestFit="1" customWidth="1"/>
    <col min="4610" max="4610" width="6.28515625" bestFit="1" customWidth="1"/>
    <col min="4611" max="4611" width="12.140625" bestFit="1" customWidth="1"/>
    <col min="4612" max="4612" width="16" bestFit="1" customWidth="1"/>
    <col min="4613" max="4613" width="17" bestFit="1" customWidth="1"/>
    <col min="4614" max="4614" width="72.140625" bestFit="1" customWidth="1"/>
    <col min="4615" max="4615" width="41.42578125" bestFit="1" customWidth="1"/>
    <col min="4616" max="4616" width="21.42578125" bestFit="1" customWidth="1"/>
    <col min="4617" max="4617" width="5.5703125" bestFit="1" customWidth="1"/>
    <col min="4865" max="4865" width="71.7109375" bestFit="1" customWidth="1"/>
    <col min="4866" max="4866" width="6.28515625" bestFit="1" customWidth="1"/>
    <col min="4867" max="4867" width="12.140625" bestFit="1" customWidth="1"/>
    <col min="4868" max="4868" width="16" bestFit="1" customWidth="1"/>
    <col min="4869" max="4869" width="17" bestFit="1" customWidth="1"/>
    <col min="4870" max="4870" width="72.140625" bestFit="1" customWidth="1"/>
    <col min="4871" max="4871" width="41.42578125" bestFit="1" customWidth="1"/>
    <col min="4872" max="4872" width="21.42578125" bestFit="1" customWidth="1"/>
    <col min="4873" max="4873" width="5.5703125" bestFit="1" customWidth="1"/>
    <col min="5121" max="5121" width="71.7109375" bestFit="1" customWidth="1"/>
    <col min="5122" max="5122" width="6.28515625" bestFit="1" customWidth="1"/>
    <col min="5123" max="5123" width="12.140625" bestFit="1" customWidth="1"/>
    <col min="5124" max="5124" width="16" bestFit="1" customWidth="1"/>
    <col min="5125" max="5125" width="17" bestFit="1" customWidth="1"/>
    <col min="5126" max="5126" width="72.140625" bestFit="1" customWidth="1"/>
    <col min="5127" max="5127" width="41.42578125" bestFit="1" customWidth="1"/>
    <col min="5128" max="5128" width="21.42578125" bestFit="1" customWidth="1"/>
    <col min="5129" max="5129" width="5.5703125" bestFit="1" customWidth="1"/>
    <col min="5377" max="5377" width="71.7109375" bestFit="1" customWidth="1"/>
    <col min="5378" max="5378" width="6.28515625" bestFit="1" customWidth="1"/>
    <col min="5379" max="5379" width="12.140625" bestFit="1" customWidth="1"/>
    <col min="5380" max="5380" width="16" bestFit="1" customWidth="1"/>
    <col min="5381" max="5381" width="17" bestFit="1" customWidth="1"/>
    <col min="5382" max="5382" width="72.140625" bestFit="1" customWidth="1"/>
    <col min="5383" max="5383" width="41.42578125" bestFit="1" customWidth="1"/>
    <col min="5384" max="5384" width="21.42578125" bestFit="1" customWidth="1"/>
    <col min="5385" max="5385" width="5.5703125" bestFit="1" customWidth="1"/>
    <col min="5633" max="5633" width="71.7109375" bestFit="1" customWidth="1"/>
    <col min="5634" max="5634" width="6.28515625" bestFit="1" customWidth="1"/>
    <col min="5635" max="5635" width="12.140625" bestFit="1" customWidth="1"/>
    <col min="5636" max="5636" width="16" bestFit="1" customWidth="1"/>
    <col min="5637" max="5637" width="17" bestFit="1" customWidth="1"/>
    <col min="5638" max="5638" width="72.140625" bestFit="1" customWidth="1"/>
    <col min="5639" max="5639" width="41.42578125" bestFit="1" customWidth="1"/>
    <col min="5640" max="5640" width="21.42578125" bestFit="1" customWidth="1"/>
    <col min="5641" max="5641" width="5.5703125" bestFit="1" customWidth="1"/>
    <col min="5889" max="5889" width="71.7109375" bestFit="1" customWidth="1"/>
    <col min="5890" max="5890" width="6.28515625" bestFit="1" customWidth="1"/>
    <col min="5891" max="5891" width="12.140625" bestFit="1" customWidth="1"/>
    <col min="5892" max="5892" width="16" bestFit="1" customWidth="1"/>
    <col min="5893" max="5893" width="17" bestFit="1" customWidth="1"/>
    <col min="5894" max="5894" width="72.140625" bestFit="1" customWidth="1"/>
    <col min="5895" max="5895" width="41.42578125" bestFit="1" customWidth="1"/>
    <col min="5896" max="5896" width="21.42578125" bestFit="1" customWidth="1"/>
    <col min="5897" max="5897" width="5.5703125" bestFit="1" customWidth="1"/>
    <col min="6145" max="6145" width="71.7109375" bestFit="1" customWidth="1"/>
    <col min="6146" max="6146" width="6.28515625" bestFit="1" customWidth="1"/>
    <col min="6147" max="6147" width="12.140625" bestFit="1" customWidth="1"/>
    <col min="6148" max="6148" width="16" bestFit="1" customWidth="1"/>
    <col min="6149" max="6149" width="17" bestFit="1" customWidth="1"/>
    <col min="6150" max="6150" width="72.140625" bestFit="1" customWidth="1"/>
    <col min="6151" max="6151" width="41.42578125" bestFit="1" customWidth="1"/>
    <col min="6152" max="6152" width="21.42578125" bestFit="1" customWidth="1"/>
    <col min="6153" max="6153" width="5.5703125" bestFit="1" customWidth="1"/>
    <col min="6401" max="6401" width="71.7109375" bestFit="1" customWidth="1"/>
    <col min="6402" max="6402" width="6.28515625" bestFit="1" customWidth="1"/>
    <col min="6403" max="6403" width="12.140625" bestFit="1" customWidth="1"/>
    <col min="6404" max="6404" width="16" bestFit="1" customWidth="1"/>
    <col min="6405" max="6405" width="17" bestFit="1" customWidth="1"/>
    <col min="6406" max="6406" width="72.140625" bestFit="1" customWidth="1"/>
    <col min="6407" max="6407" width="41.42578125" bestFit="1" customWidth="1"/>
    <col min="6408" max="6408" width="21.42578125" bestFit="1" customWidth="1"/>
    <col min="6409" max="6409" width="5.5703125" bestFit="1" customWidth="1"/>
    <col min="6657" max="6657" width="71.7109375" bestFit="1" customWidth="1"/>
    <col min="6658" max="6658" width="6.28515625" bestFit="1" customWidth="1"/>
    <col min="6659" max="6659" width="12.140625" bestFit="1" customWidth="1"/>
    <col min="6660" max="6660" width="16" bestFit="1" customWidth="1"/>
    <col min="6661" max="6661" width="17" bestFit="1" customWidth="1"/>
    <col min="6662" max="6662" width="72.140625" bestFit="1" customWidth="1"/>
    <col min="6663" max="6663" width="41.42578125" bestFit="1" customWidth="1"/>
    <col min="6664" max="6664" width="21.42578125" bestFit="1" customWidth="1"/>
    <col min="6665" max="6665" width="5.5703125" bestFit="1" customWidth="1"/>
    <col min="6913" max="6913" width="71.7109375" bestFit="1" customWidth="1"/>
    <col min="6914" max="6914" width="6.28515625" bestFit="1" customWidth="1"/>
    <col min="6915" max="6915" width="12.140625" bestFit="1" customWidth="1"/>
    <col min="6916" max="6916" width="16" bestFit="1" customWidth="1"/>
    <col min="6917" max="6917" width="17" bestFit="1" customWidth="1"/>
    <col min="6918" max="6918" width="72.140625" bestFit="1" customWidth="1"/>
    <col min="6919" max="6919" width="41.42578125" bestFit="1" customWidth="1"/>
    <col min="6920" max="6920" width="21.42578125" bestFit="1" customWidth="1"/>
    <col min="6921" max="6921" width="5.5703125" bestFit="1" customWidth="1"/>
    <col min="7169" max="7169" width="71.7109375" bestFit="1" customWidth="1"/>
    <col min="7170" max="7170" width="6.28515625" bestFit="1" customWidth="1"/>
    <col min="7171" max="7171" width="12.140625" bestFit="1" customWidth="1"/>
    <col min="7172" max="7172" width="16" bestFit="1" customWidth="1"/>
    <col min="7173" max="7173" width="17" bestFit="1" customWidth="1"/>
    <col min="7174" max="7174" width="72.140625" bestFit="1" customWidth="1"/>
    <col min="7175" max="7175" width="41.42578125" bestFit="1" customWidth="1"/>
    <col min="7176" max="7176" width="21.42578125" bestFit="1" customWidth="1"/>
    <col min="7177" max="7177" width="5.5703125" bestFit="1" customWidth="1"/>
    <col min="7425" max="7425" width="71.7109375" bestFit="1" customWidth="1"/>
    <col min="7426" max="7426" width="6.28515625" bestFit="1" customWidth="1"/>
    <col min="7427" max="7427" width="12.140625" bestFit="1" customWidth="1"/>
    <col min="7428" max="7428" width="16" bestFit="1" customWidth="1"/>
    <col min="7429" max="7429" width="17" bestFit="1" customWidth="1"/>
    <col min="7430" max="7430" width="72.140625" bestFit="1" customWidth="1"/>
    <col min="7431" max="7431" width="41.42578125" bestFit="1" customWidth="1"/>
    <col min="7432" max="7432" width="21.42578125" bestFit="1" customWidth="1"/>
    <col min="7433" max="7433" width="5.5703125" bestFit="1" customWidth="1"/>
    <col min="7681" max="7681" width="71.7109375" bestFit="1" customWidth="1"/>
    <col min="7682" max="7682" width="6.28515625" bestFit="1" customWidth="1"/>
    <col min="7683" max="7683" width="12.140625" bestFit="1" customWidth="1"/>
    <col min="7684" max="7684" width="16" bestFit="1" customWidth="1"/>
    <col min="7685" max="7685" width="17" bestFit="1" customWidth="1"/>
    <col min="7686" max="7686" width="72.140625" bestFit="1" customWidth="1"/>
    <col min="7687" max="7687" width="41.42578125" bestFit="1" customWidth="1"/>
    <col min="7688" max="7688" width="21.42578125" bestFit="1" customWidth="1"/>
    <col min="7689" max="7689" width="5.5703125" bestFit="1" customWidth="1"/>
    <col min="7937" max="7937" width="71.7109375" bestFit="1" customWidth="1"/>
    <col min="7938" max="7938" width="6.28515625" bestFit="1" customWidth="1"/>
    <col min="7939" max="7939" width="12.140625" bestFit="1" customWidth="1"/>
    <col min="7940" max="7940" width="16" bestFit="1" customWidth="1"/>
    <col min="7941" max="7941" width="17" bestFit="1" customWidth="1"/>
    <col min="7942" max="7942" width="72.140625" bestFit="1" customWidth="1"/>
    <col min="7943" max="7943" width="41.42578125" bestFit="1" customWidth="1"/>
    <col min="7944" max="7944" width="21.42578125" bestFit="1" customWidth="1"/>
    <col min="7945" max="7945" width="5.5703125" bestFit="1" customWidth="1"/>
    <col min="8193" max="8193" width="71.7109375" bestFit="1" customWidth="1"/>
    <col min="8194" max="8194" width="6.28515625" bestFit="1" customWidth="1"/>
    <col min="8195" max="8195" width="12.140625" bestFit="1" customWidth="1"/>
    <col min="8196" max="8196" width="16" bestFit="1" customWidth="1"/>
    <col min="8197" max="8197" width="17" bestFit="1" customWidth="1"/>
    <col min="8198" max="8198" width="72.140625" bestFit="1" customWidth="1"/>
    <col min="8199" max="8199" width="41.42578125" bestFit="1" customWidth="1"/>
    <col min="8200" max="8200" width="21.42578125" bestFit="1" customWidth="1"/>
    <col min="8201" max="8201" width="5.5703125" bestFit="1" customWidth="1"/>
    <col min="8449" max="8449" width="71.7109375" bestFit="1" customWidth="1"/>
    <col min="8450" max="8450" width="6.28515625" bestFit="1" customWidth="1"/>
    <col min="8451" max="8451" width="12.140625" bestFit="1" customWidth="1"/>
    <col min="8452" max="8452" width="16" bestFit="1" customWidth="1"/>
    <col min="8453" max="8453" width="17" bestFit="1" customWidth="1"/>
    <col min="8454" max="8454" width="72.140625" bestFit="1" customWidth="1"/>
    <col min="8455" max="8455" width="41.42578125" bestFit="1" customWidth="1"/>
    <col min="8456" max="8456" width="21.42578125" bestFit="1" customWidth="1"/>
    <col min="8457" max="8457" width="5.5703125" bestFit="1" customWidth="1"/>
    <col min="8705" max="8705" width="71.7109375" bestFit="1" customWidth="1"/>
    <col min="8706" max="8706" width="6.28515625" bestFit="1" customWidth="1"/>
    <col min="8707" max="8707" width="12.140625" bestFit="1" customWidth="1"/>
    <col min="8708" max="8708" width="16" bestFit="1" customWidth="1"/>
    <col min="8709" max="8709" width="17" bestFit="1" customWidth="1"/>
    <col min="8710" max="8710" width="72.140625" bestFit="1" customWidth="1"/>
    <col min="8711" max="8711" width="41.42578125" bestFit="1" customWidth="1"/>
    <col min="8712" max="8712" width="21.42578125" bestFit="1" customWidth="1"/>
    <col min="8713" max="8713" width="5.5703125" bestFit="1" customWidth="1"/>
    <col min="8961" max="8961" width="71.7109375" bestFit="1" customWidth="1"/>
    <col min="8962" max="8962" width="6.28515625" bestFit="1" customWidth="1"/>
    <col min="8963" max="8963" width="12.140625" bestFit="1" customWidth="1"/>
    <col min="8964" max="8964" width="16" bestFit="1" customWidth="1"/>
    <col min="8965" max="8965" width="17" bestFit="1" customWidth="1"/>
    <col min="8966" max="8966" width="72.140625" bestFit="1" customWidth="1"/>
    <col min="8967" max="8967" width="41.42578125" bestFit="1" customWidth="1"/>
    <col min="8968" max="8968" width="21.42578125" bestFit="1" customWidth="1"/>
    <col min="8969" max="8969" width="5.5703125" bestFit="1" customWidth="1"/>
    <col min="9217" max="9217" width="71.7109375" bestFit="1" customWidth="1"/>
    <col min="9218" max="9218" width="6.28515625" bestFit="1" customWidth="1"/>
    <col min="9219" max="9219" width="12.140625" bestFit="1" customWidth="1"/>
    <col min="9220" max="9220" width="16" bestFit="1" customWidth="1"/>
    <col min="9221" max="9221" width="17" bestFit="1" customWidth="1"/>
    <col min="9222" max="9222" width="72.140625" bestFit="1" customWidth="1"/>
    <col min="9223" max="9223" width="41.42578125" bestFit="1" customWidth="1"/>
    <col min="9224" max="9224" width="21.42578125" bestFit="1" customWidth="1"/>
    <col min="9225" max="9225" width="5.5703125" bestFit="1" customWidth="1"/>
    <col min="9473" max="9473" width="71.7109375" bestFit="1" customWidth="1"/>
    <col min="9474" max="9474" width="6.28515625" bestFit="1" customWidth="1"/>
    <col min="9475" max="9475" width="12.140625" bestFit="1" customWidth="1"/>
    <col min="9476" max="9476" width="16" bestFit="1" customWidth="1"/>
    <col min="9477" max="9477" width="17" bestFit="1" customWidth="1"/>
    <col min="9478" max="9478" width="72.140625" bestFit="1" customWidth="1"/>
    <col min="9479" max="9479" width="41.42578125" bestFit="1" customWidth="1"/>
    <col min="9480" max="9480" width="21.42578125" bestFit="1" customWidth="1"/>
    <col min="9481" max="9481" width="5.5703125" bestFit="1" customWidth="1"/>
    <col min="9729" max="9729" width="71.7109375" bestFit="1" customWidth="1"/>
    <col min="9730" max="9730" width="6.28515625" bestFit="1" customWidth="1"/>
    <col min="9731" max="9731" width="12.140625" bestFit="1" customWidth="1"/>
    <col min="9732" max="9732" width="16" bestFit="1" customWidth="1"/>
    <col min="9733" max="9733" width="17" bestFit="1" customWidth="1"/>
    <col min="9734" max="9734" width="72.140625" bestFit="1" customWidth="1"/>
    <col min="9735" max="9735" width="41.42578125" bestFit="1" customWidth="1"/>
    <col min="9736" max="9736" width="21.42578125" bestFit="1" customWidth="1"/>
    <col min="9737" max="9737" width="5.5703125" bestFit="1" customWidth="1"/>
    <col min="9985" max="9985" width="71.7109375" bestFit="1" customWidth="1"/>
    <col min="9986" max="9986" width="6.28515625" bestFit="1" customWidth="1"/>
    <col min="9987" max="9987" width="12.140625" bestFit="1" customWidth="1"/>
    <col min="9988" max="9988" width="16" bestFit="1" customWidth="1"/>
    <col min="9989" max="9989" width="17" bestFit="1" customWidth="1"/>
    <col min="9990" max="9990" width="72.140625" bestFit="1" customWidth="1"/>
    <col min="9991" max="9991" width="41.42578125" bestFit="1" customWidth="1"/>
    <col min="9992" max="9992" width="21.42578125" bestFit="1" customWidth="1"/>
    <col min="9993" max="9993" width="5.5703125" bestFit="1" customWidth="1"/>
    <col min="10241" max="10241" width="71.7109375" bestFit="1" customWidth="1"/>
    <col min="10242" max="10242" width="6.28515625" bestFit="1" customWidth="1"/>
    <col min="10243" max="10243" width="12.140625" bestFit="1" customWidth="1"/>
    <col min="10244" max="10244" width="16" bestFit="1" customWidth="1"/>
    <col min="10245" max="10245" width="17" bestFit="1" customWidth="1"/>
    <col min="10246" max="10246" width="72.140625" bestFit="1" customWidth="1"/>
    <col min="10247" max="10247" width="41.42578125" bestFit="1" customWidth="1"/>
    <col min="10248" max="10248" width="21.42578125" bestFit="1" customWidth="1"/>
    <col min="10249" max="10249" width="5.5703125" bestFit="1" customWidth="1"/>
    <col min="10497" max="10497" width="71.7109375" bestFit="1" customWidth="1"/>
    <col min="10498" max="10498" width="6.28515625" bestFit="1" customWidth="1"/>
    <col min="10499" max="10499" width="12.140625" bestFit="1" customWidth="1"/>
    <col min="10500" max="10500" width="16" bestFit="1" customWidth="1"/>
    <col min="10501" max="10501" width="17" bestFit="1" customWidth="1"/>
    <col min="10502" max="10502" width="72.140625" bestFit="1" customWidth="1"/>
    <col min="10503" max="10503" width="41.42578125" bestFit="1" customWidth="1"/>
    <col min="10504" max="10504" width="21.42578125" bestFit="1" customWidth="1"/>
    <col min="10505" max="10505" width="5.5703125" bestFit="1" customWidth="1"/>
    <col min="10753" max="10753" width="71.7109375" bestFit="1" customWidth="1"/>
    <col min="10754" max="10754" width="6.28515625" bestFit="1" customWidth="1"/>
    <col min="10755" max="10755" width="12.140625" bestFit="1" customWidth="1"/>
    <col min="10756" max="10756" width="16" bestFit="1" customWidth="1"/>
    <col min="10757" max="10757" width="17" bestFit="1" customWidth="1"/>
    <col min="10758" max="10758" width="72.140625" bestFit="1" customWidth="1"/>
    <col min="10759" max="10759" width="41.42578125" bestFit="1" customWidth="1"/>
    <col min="10760" max="10760" width="21.42578125" bestFit="1" customWidth="1"/>
    <col min="10761" max="10761" width="5.5703125" bestFit="1" customWidth="1"/>
    <col min="11009" max="11009" width="71.7109375" bestFit="1" customWidth="1"/>
    <col min="11010" max="11010" width="6.28515625" bestFit="1" customWidth="1"/>
    <col min="11011" max="11011" width="12.140625" bestFit="1" customWidth="1"/>
    <col min="11012" max="11012" width="16" bestFit="1" customWidth="1"/>
    <col min="11013" max="11013" width="17" bestFit="1" customWidth="1"/>
    <col min="11014" max="11014" width="72.140625" bestFit="1" customWidth="1"/>
    <col min="11015" max="11015" width="41.42578125" bestFit="1" customWidth="1"/>
    <col min="11016" max="11016" width="21.42578125" bestFit="1" customWidth="1"/>
    <col min="11017" max="11017" width="5.5703125" bestFit="1" customWidth="1"/>
    <col min="11265" max="11265" width="71.7109375" bestFit="1" customWidth="1"/>
    <col min="11266" max="11266" width="6.28515625" bestFit="1" customWidth="1"/>
    <col min="11267" max="11267" width="12.140625" bestFit="1" customWidth="1"/>
    <col min="11268" max="11268" width="16" bestFit="1" customWidth="1"/>
    <col min="11269" max="11269" width="17" bestFit="1" customWidth="1"/>
    <col min="11270" max="11270" width="72.140625" bestFit="1" customWidth="1"/>
    <col min="11271" max="11271" width="41.42578125" bestFit="1" customWidth="1"/>
    <col min="11272" max="11272" width="21.42578125" bestFit="1" customWidth="1"/>
    <col min="11273" max="11273" width="5.5703125" bestFit="1" customWidth="1"/>
    <col min="11521" max="11521" width="71.7109375" bestFit="1" customWidth="1"/>
    <col min="11522" max="11522" width="6.28515625" bestFit="1" customWidth="1"/>
    <col min="11523" max="11523" width="12.140625" bestFit="1" customWidth="1"/>
    <col min="11524" max="11524" width="16" bestFit="1" customWidth="1"/>
    <col min="11525" max="11525" width="17" bestFit="1" customWidth="1"/>
    <col min="11526" max="11526" width="72.140625" bestFit="1" customWidth="1"/>
    <col min="11527" max="11527" width="41.42578125" bestFit="1" customWidth="1"/>
    <col min="11528" max="11528" width="21.42578125" bestFit="1" customWidth="1"/>
    <col min="11529" max="11529" width="5.5703125" bestFit="1" customWidth="1"/>
    <col min="11777" max="11777" width="71.7109375" bestFit="1" customWidth="1"/>
    <col min="11778" max="11778" width="6.28515625" bestFit="1" customWidth="1"/>
    <col min="11779" max="11779" width="12.140625" bestFit="1" customWidth="1"/>
    <col min="11780" max="11780" width="16" bestFit="1" customWidth="1"/>
    <col min="11781" max="11781" width="17" bestFit="1" customWidth="1"/>
    <col min="11782" max="11782" width="72.140625" bestFit="1" customWidth="1"/>
    <col min="11783" max="11783" width="41.42578125" bestFit="1" customWidth="1"/>
    <col min="11784" max="11784" width="21.42578125" bestFit="1" customWidth="1"/>
    <col min="11785" max="11785" width="5.5703125" bestFit="1" customWidth="1"/>
    <col min="12033" max="12033" width="71.7109375" bestFit="1" customWidth="1"/>
    <col min="12034" max="12034" width="6.28515625" bestFit="1" customWidth="1"/>
    <col min="12035" max="12035" width="12.140625" bestFit="1" customWidth="1"/>
    <col min="12036" max="12036" width="16" bestFit="1" customWidth="1"/>
    <col min="12037" max="12037" width="17" bestFit="1" customWidth="1"/>
    <col min="12038" max="12038" width="72.140625" bestFit="1" customWidth="1"/>
    <col min="12039" max="12039" width="41.42578125" bestFit="1" customWidth="1"/>
    <col min="12040" max="12040" width="21.42578125" bestFit="1" customWidth="1"/>
    <col min="12041" max="12041" width="5.5703125" bestFit="1" customWidth="1"/>
    <col min="12289" max="12289" width="71.7109375" bestFit="1" customWidth="1"/>
    <col min="12290" max="12290" width="6.28515625" bestFit="1" customWidth="1"/>
    <col min="12291" max="12291" width="12.140625" bestFit="1" customWidth="1"/>
    <col min="12292" max="12292" width="16" bestFit="1" customWidth="1"/>
    <col min="12293" max="12293" width="17" bestFit="1" customWidth="1"/>
    <col min="12294" max="12294" width="72.140625" bestFit="1" customWidth="1"/>
    <col min="12295" max="12295" width="41.42578125" bestFit="1" customWidth="1"/>
    <col min="12296" max="12296" width="21.42578125" bestFit="1" customWidth="1"/>
    <col min="12297" max="12297" width="5.5703125" bestFit="1" customWidth="1"/>
    <col min="12545" max="12545" width="71.7109375" bestFit="1" customWidth="1"/>
    <col min="12546" max="12546" width="6.28515625" bestFit="1" customWidth="1"/>
    <col min="12547" max="12547" width="12.140625" bestFit="1" customWidth="1"/>
    <col min="12548" max="12548" width="16" bestFit="1" customWidth="1"/>
    <col min="12549" max="12549" width="17" bestFit="1" customWidth="1"/>
    <col min="12550" max="12550" width="72.140625" bestFit="1" customWidth="1"/>
    <col min="12551" max="12551" width="41.42578125" bestFit="1" customWidth="1"/>
    <col min="12552" max="12552" width="21.42578125" bestFit="1" customWidth="1"/>
    <col min="12553" max="12553" width="5.5703125" bestFit="1" customWidth="1"/>
    <col min="12801" max="12801" width="71.7109375" bestFit="1" customWidth="1"/>
    <col min="12802" max="12802" width="6.28515625" bestFit="1" customWidth="1"/>
    <col min="12803" max="12803" width="12.140625" bestFit="1" customWidth="1"/>
    <col min="12804" max="12804" width="16" bestFit="1" customWidth="1"/>
    <col min="12805" max="12805" width="17" bestFit="1" customWidth="1"/>
    <col min="12806" max="12806" width="72.140625" bestFit="1" customWidth="1"/>
    <col min="12807" max="12807" width="41.42578125" bestFit="1" customWidth="1"/>
    <col min="12808" max="12808" width="21.42578125" bestFit="1" customWidth="1"/>
    <col min="12809" max="12809" width="5.5703125" bestFit="1" customWidth="1"/>
    <col min="13057" max="13057" width="71.7109375" bestFit="1" customWidth="1"/>
    <col min="13058" max="13058" width="6.28515625" bestFit="1" customWidth="1"/>
    <col min="13059" max="13059" width="12.140625" bestFit="1" customWidth="1"/>
    <col min="13060" max="13060" width="16" bestFit="1" customWidth="1"/>
    <col min="13061" max="13061" width="17" bestFit="1" customWidth="1"/>
    <col min="13062" max="13062" width="72.140625" bestFit="1" customWidth="1"/>
    <col min="13063" max="13063" width="41.42578125" bestFit="1" customWidth="1"/>
    <col min="13064" max="13064" width="21.42578125" bestFit="1" customWidth="1"/>
    <col min="13065" max="13065" width="5.5703125" bestFit="1" customWidth="1"/>
    <col min="13313" max="13313" width="71.7109375" bestFit="1" customWidth="1"/>
    <col min="13314" max="13314" width="6.28515625" bestFit="1" customWidth="1"/>
    <col min="13315" max="13315" width="12.140625" bestFit="1" customWidth="1"/>
    <col min="13316" max="13316" width="16" bestFit="1" customWidth="1"/>
    <col min="13317" max="13317" width="17" bestFit="1" customWidth="1"/>
    <col min="13318" max="13318" width="72.140625" bestFit="1" customWidth="1"/>
    <col min="13319" max="13319" width="41.42578125" bestFit="1" customWidth="1"/>
    <col min="13320" max="13320" width="21.42578125" bestFit="1" customWidth="1"/>
    <col min="13321" max="13321" width="5.5703125" bestFit="1" customWidth="1"/>
    <col min="13569" max="13569" width="71.7109375" bestFit="1" customWidth="1"/>
    <col min="13570" max="13570" width="6.28515625" bestFit="1" customWidth="1"/>
    <col min="13571" max="13571" width="12.140625" bestFit="1" customWidth="1"/>
    <col min="13572" max="13572" width="16" bestFit="1" customWidth="1"/>
    <col min="13573" max="13573" width="17" bestFit="1" customWidth="1"/>
    <col min="13574" max="13574" width="72.140625" bestFit="1" customWidth="1"/>
    <col min="13575" max="13575" width="41.42578125" bestFit="1" customWidth="1"/>
    <col min="13576" max="13576" width="21.42578125" bestFit="1" customWidth="1"/>
    <col min="13577" max="13577" width="5.5703125" bestFit="1" customWidth="1"/>
    <col min="13825" max="13825" width="71.7109375" bestFit="1" customWidth="1"/>
    <col min="13826" max="13826" width="6.28515625" bestFit="1" customWidth="1"/>
    <col min="13827" max="13827" width="12.140625" bestFit="1" customWidth="1"/>
    <col min="13828" max="13828" width="16" bestFit="1" customWidth="1"/>
    <col min="13829" max="13829" width="17" bestFit="1" customWidth="1"/>
    <col min="13830" max="13830" width="72.140625" bestFit="1" customWidth="1"/>
    <col min="13831" max="13831" width="41.42578125" bestFit="1" customWidth="1"/>
    <col min="13832" max="13832" width="21.42578125" bestFit="1" customWidth="1"/>
    <col min="13833" max="13833" width="5.5703125" bestFit="1" customWidth="1"/>
    <col min="14081" max="14081" width="71.7109375" bestFit="1" customWidth="1"/>
    <col min="14082" max="14082" width="6.28515625" bestFit="1" customWidth="1"/>
    <col min="14083" max="14083" width="12.140625" bestFit="1" customWidth="1"/>
    <col min="14084" max="14084" width="16" bestFit="1" customWidth="1"/>
    <col min="14085" max="14085" width="17" bestFit="1" customWidth="1"/>
    <col min="14086" max="14086" width="72.140625" bestFit="1" customWidth="1"/>
    <col min="14087" max="14087" width="41.42578125" bestFit="1" customWidth="1"/>
    <col min="14088" max="14088" width="21.42578125" bestFit="1" customWidth="1"/>
    <col min="14089" max="14089" width="5.5703125" bestFit="1" customWidth="1"/>
    <col min="14337" max="14337" width="71.7109375" bestFit="1" customWidth="1"/>
    <col min="14338" max="14338" width="6.28515625" bestFit="1" customWidth="1"/>
    <col min="14339" max="14339" width="12.140625" bestFit="1" customWidth="1"/>
    <col min="14340" max="14340" width="16" bestFit="1" customWidth="1"/>
    <col min="14341" max="14341" width="17" bestFit="1" customWidth="1"/>
    <col min="14342" max="14342" width="72.140625" bestFit="1" customWidth="1"/>
    <col min="14343" max="14343" width="41.42578125" bestFit="1" customWidth="1"/>
    <col min="14344" max="14344" width="21.42578125" bestFit="1" customWidth="1"/>
    <col min="14345" max="14345" width="5.5703125" bestFit="1" customWidth="1"/>
    <col min="14593" max="14593" width="71.7109375" bestFit="1" customWidth="1"/>
    <col min="14594" max="14594" width="6.28515625" bestFit="1" customWidth="1"/>
    <col min="14595" max="14595" width="12.140625" bestFit="1" customWidth="1"/>
    <col min="14596" max="14596" width="16" bestFit="1" customWidth="1"/>
    <col min="14597" max="14597" width="17" bestFit="1" customWidth="1"/>
    <col min="14598" max="14598" width="72.140625" bestFit="1" customWidth="1"/>
    <col min="14599" max="14599" width="41.42578125" bestFit="1" customWidth="1"/>
    <col min="14600" max="14600" width="21.42578125" bestFit="1" customWidth="1"/>
    <col min="14601" max="14601" width="5.5703125" bestFit="1" customWidth="1"/>
    <col min="14849" max="14849" width="71.7109375" bestFit="1" customWidth="1"/>
    <col min="14850" max="14850" width="6.28515625" bestFit="1" customWidth="1"/>
    <col min="14851" max="14851" width="12.140625" bestFit="1" customWidth="1"/>
    <col min="14852" max="14852" width="16" bestFit="1" customWidth="1"/>
    <col min="14853" max="14853" width="17" bestFit="1" customWidth="1"/>
    <col min="14854" max="14854" width="72.140625" bestFit="1" customWidth="1"/>
    <col min="14855" max="14855" width="41.42578125" bestFit="1" customWidth="1"/>
    <col min="14856" max="14856" width="21.42578125" bestFit="1" customWidth="1"/>
    <col min="14857" max="14857" width="5.5703125" bestFit="1" customWidth="1"/>
    <col min="15105" max="15105" width="71.7109375" bestFit="1" customWidth="1"/>
    <col min="15106" max="15106" width="6.28515625" bestFit="1" customWidth="1"/>
    <col min="15107" max="15107" width="12.140625" bestFit="1" customWidth="1"/>
    <col min="15108" max="15108" width="16" bestFit="1" customWidth="1"/>
    <col min="15109" max="15109" width="17" bestFit="1" customWidth="1"/>
    <col min="15110" max="15110" width="72.140625" bestFit="1" customWidth="1"/>
    <col min="15111" max="15111" width="41.42578125" bestFit="1" customWidth="1"/>
    <col min="15112" max="15112" width="21.42578125" bestFit="1" customWidth="1"/>
    <col min="15113" max="15113" width="5.5703125" bestFit="1" customWidth="1"/>
    <col min="15361" max="15361" width="71.7109375" bestFit="1" customWidth="1"/>
    <col min="15362" max="15362" width="6.28515625" bestFit="1" customWidth="1"/>
    <col min="15363" max="15363" width="12.140625" bestFit="1" customWidth="1"/>
    <col min="15364" max="15364" width="16" bestFit="1" customWidth="1"/>
    <col min="15365" max="15365" width="17" bestFit="1" customWidth="1"/>
    <col min="15366" max="15366" width="72.140625" bestFit="1" customWidth="1"/>
    <col min="15367" max="15367" width="41.42578125" bestFit="1" customWidth="1"/>
    <col min="15368" max="15368" width="21.42578125" bestFit="1" customWidth="1"/>
    <col min="15369" max="15369" width="5.5703125" bestFit="1" customWidth="1"/>
    <col min="15617" max="15617" width="71.7109375" bestFit="1" customWidth="1"/>
    <col min="15618" max="15618" width="6.28515625" bestFit="1" customWidth="1"/>
    <col min="15619" max="15619" width="12.140625" bestFit="1" customWidth="1"/>
    <col min="15620" max="15620" width="16" bestFit="1" customWidth="1"/>
    <col min="15621" max="15621" width="17" bestFit="1" customWidth="1"/>
    <col min="15622" max="15622" width="72.140625" bestFit="1" customWidth="1"/>
    <col min="15623" max="15623" width="41.42578125" bestFit="1" customWidth="1"/>
    <col min="15624" max="15624" width="21.42578125" bestFit="1" customWidth="1"/>
    <col min="15625" max="15625" width="5.5703125" bestFit="1" customWidth="1"/>
    <col min="15873" max="15873" width="71.7109375" bestFit="1" customWidth="1"/>
    <col min="15874" max="15874" width="6.28515625" bestFit="1" customWidth="1"/>
    <col min="15875" max="15875" width="12.140625" bestFit="1" customWidth="1"/>
    <col min="15876" max="15876" width="16" bestFit="1" customWidth="1"/>
    <col min="15877" max="15877" width="17" bestFit="1" customWidth="1"/>
    <col min="15878" max="15878" width="72.140625" bestFit="1" customWidth="1"/>
    <col min="15879" max="15879" width="41.42578125" bestFit="1" customWidth="1"/>
    <col min="15880" max="15880" width="21.42578125" bestFit="1" customWidth="1"/>
    <col min="15881" max="15881" width="5.5703125" bestFit="1" customWidth="1"/>
    <col min="16129" max="16129" width="71.7109375" bestFit="1" customWidth="1"/>
    <col min="16130" max="16130" width="6.28515625" bestFit="1" customWidth="1"/>
    <col min="16131" max="16131" width="12.140625" bestFit="1" customWidth="1"/>
    <col min="16132" max="16132" width="16" bestFit="1" customWidth="1"/>
    <col min="16133" max="16133" width="17" bestFit="1" customWidth="1"/>
    <col min="16134" max="16134" width="72.140625" bestFit="1" customWidth="1"/>
    <col min="16135" max="16135" width="41.42578125" bestFit="1" customWidth="1"/>
    <col min="16136" max="16136" width="21.42578125" bestFit="1" customWidth="1"/>
    <col min="16137" max="16137" width="5.5703125" bestFit="1" customWidth="1"/>
  </cols>
  <sheetData>
    <row r="2" spans="1:9">
      <c r="A2" s="3" t="s">
        <v>230</v>
      </c>
    </row>
    <row r="4" spans="1:9" s="1" customFormat="1">
      <c r="A4" s="12" t="s">
        <v>225</v>
      </c>
      <c r="B4" s="12" t="s">
        <v>226</v>
      </c>
      <c r="C4" s="12" t="s">
        <v>227</v>
      </c>
      <c r="D4" s="33" t="s">
        <v>231</v>
      </c>
      <c r="E4" s="33" t="s">
        <v>232</v>
      </c>
      <c r="F4" s="2"/>
      <c r="G4" s="2"/>
      <c r="H4" s="2"/>
      <c r="I4" s="4"/>
    </row>
    <row r="5" spans="1:9">
      <c r="A5" s="14" t="s">
        <v>287</v>
      </c>
      <c r="B5" s="14" t="s">
        <v>2</v>
      </c>
      <c r="C5" s="14" t="s">
        <v>2</v>
      </c>
      <c r="D5" s="34">
        <v>0</v>
      </c>
      <c r="E5" s="34">
        <v>0</v>
      </c>
    </row>
    <row r="6" spans="1:9">
      <c r="A6" s="14" t="s">
        <v>288</v>
      </c>
      <c r="B6" s="14" t="s">
        <v>234</v>
      </c>
      <c r="C6" s="14" t="s">
        <v>2</v>
      </c>
      <c r="D6" s="34">
        <v>6717507909</v>
      </c>
      <c r="E6" s="34">
        <v>12511477296</v>
      </c>
    </row>
    <row r="7" spans="1:9">
      <c r="A7" s="14" t="s">
        <v>289</v>
      </c>
      <c r="B7" s="14" t="s">
        <v>240</v>
      </c>
      <c r="C7" s="14" t="s">
        <v>2</v>
      </c>
      <c r="D7" s="34">
        <f>+D8+D9</f>
        <v>-4411986608</v>
      </c>
      <c r="E7" s="34">
        <f>+E8+E9</f>
        <v>-15548884177</v>
      </c>
    </row>
    <row r="8" spans="1:9">
      <c r="A8" s="14" t="s">
        <v>290</v>
      </c>
      <c r="B8" s="14" t="s">
        <v>242</v>
      </c>
      <c r="C8" s="14" t="s">
        <v>2</v>
      </c>
      <c r="D8" s="34">
        <v>-11251096</v>
      </c>
      <c r="E8" s="34">
        <v>-15330080360</v>
      </c>
    </row>
    <row r="9" spans="1:9">
      <c r="A9" s="14" t="s">
        <v>291</v>
      </c>
      <c r="B9" s="14" t="s">
        <v>244</v>
      </c>
      <c r="C9" s="14" t="s">
        <v>2</v>
      </c>
      <c r="D9" s="34">
        <v>-4400735512</v>
      </c>
      <c r="E9" s="34">
        <v>-218803817</v>
      </c>
    </row>
    <row r="10" spans="1:9">
      <c r="A10" s="14" t="s">
        <v>292</v>
      </c>
      <c r="B10" s="14" t="s">
        <v>293</v>
      </c>
      <c r="C10" s="14" t="s">
        <v>2</v>
      </c>
      <c r="D10" s="34">
        <v>-1042805499</v>
      </c>
      <c r="E10" s="34">
        <v>-2331177133</v>
      </c>
    </row>
    <row r="11" spans="1:9">
      <c r="A11" s="14" t="s">
        <v>294</v>
      </c>
      <c r="B11" s="14" t="s">
        <v>295</v>
      </c>
      <c r="C11" s="14" t="s">
        <v>2</v>
      </c>
      <c r="D11" s="34">
        <v>0</v>
      </c>
      <c r="E11" s="34">
        <v>-72936637</v>
      </c>
    </row>
    <row r="12" spans="1:9">
      <c r="A12" s="14" t="s">
        <v>296</v>
      </c>
      <c r="B12" s="14" t="s">
        <v>297</v>
      </c>
      <c r="C12" s="14" t="s">
        <v>2</v>
      </c>
      <c r="D12" s="34">
        <v>0</v>
      </c>
      <c r="E12" s="34">
        <v>0</v>
      </c>
    </row>
    <row r="13" spans="1:9">
      <c r="A13" s="14" t="s">
        <v>298</v>
      </c>
      <c r="B13" s="14" t="s">
        <v>299</v>
      </c>
      <c r="C13" s="14" t="s">
        <v>2</v>
      </c>
      <c r="D13" s="34">
        <v>1287003973</v>
      </c>
      <c r="E13" s="34">
        <v>4806350149</v>
      </c>
    </row>
    <row r="14" spans="1:9">
      <c r="A14" s="14" t="s">
        <v>300</v>
      </c>
      <c r="B14" s="14" t="s">
        <v>301</v>
      </c>
      <c r="C14" s="14" t="s">
        <v>2</v>
      </c>
      <c r="D14" s="34">
        <v>-1560683250</v>
      </c>
      <c r="E14" s="34">
        <v>-2001677089</v>
      </c>
    </row>
    <row r="15" spans="1:9">
      <c r="A15" s="14" t="s">
        <v>302</v>
      </c>
      <c r="B15" s="14" t="s">
        <v>252</v>
      </c>
      <c r="C15" s="14" t="s">
        <v>2</v>
      </c>
      <c r="D15" s="34">
        <f>+D6+D7+D10+D11+D12+D13+D14</f>
        <v>989036525</v>
      </c>
      <c r="E15" s="34">
        <f>+E6+E7+E10+E11+E12+E13+E14</f>
        <v>-2636847591</v>
      </c>
    </row>
    <row r="16" spans="1:9">
      <c r="A16" s="14" t="s">
        <v>303</v>
      </c>
      <c r="B16" s="14" t="s">
        <v>2</v>
      </c>
      <c r="C16" s="14" t="s">
        <v>2</v>
      </c>
      <c r="D16" s="34">
        <v>0</v>
      </c>
      <c r="E16" s="34">
        <v>0</v>
      </c>
    </row>
    <row r="17" spans="1:5">
      <c r="A17" s="14" t="s">
        <v>304</v>
      </c>
      <c r="B17" s="14" t="s">
        <v>254</v>
      </c>
      <c r="C17" s="14" t="s">
        <v>2</v>
      </c>
      <c r="D17" s="34">
        <v>0</v>
      </c>
      <c r="E17" s="34">
        <v>-12640000</v>
      </c>
    </row>
    <row r="18" spans="1:5">
      <c r="A18" s="14" t="s">
        <v>305</v>
      </c>
      <c r="B18" s="14" t="s">
        <v>306</v>
      </c>
      <c r="C18" s="14" t="s">
        <v>2</v>
      </c>
      <c r="D18" s="34">
        <v>0</v>
      </c>
      <c r="E18" s="34">
        <v>0</v>
      </c>
    </row>
    <row r="19" spans="1:5">
      <c r="A19" s="14" t="s">
        <v>307</v>
      </c>
      <c r="B19" s="14" t="s">
        <v>308</v>
      </c>
      <c r="C19" s="14" t="s">
        <v>2</v>
      </c>
      <c r="D19" s="34">
        <v>0</v>
      </c>
      <c r="E19" s="34">
        <v>0</v>
      </c>
    </row>
    <row r="20" spans="1:5">
      <c r="A20" s="14" t="s">
        <v>309</v>
      </c>
      <c r="B20" s="14" t="s">
        <v>256</v>
      </c>
      <c r="C20" s="14" t="s">
        <v>2</v>
      </c>
      <c r="D20" s="34">
        <f>+D18+D19</f>
        <v>0</v>
      </c>
      <c r="E20" s="34">
        <v>0</v>
      </c>
    </row>
    <row r="21" spans="1:5">
      <c r="A21" s="14" t="s">
        <v>310</v>
      </c>
      <c r="B21" s="14" t="s">
        <v>258</v>
      </c>
      <c r="C21" s="14" t="s">
        <v>2</v>
      </c>
      <c r="D21" s="34">
        <v>0</v>
      </c>
      <c r="E21" s="34">
        <v>0</v>
      </c>
    </row>
    <row r="22" spans="1:5">
      <c r="A22" s="14" t="s">
        <v>311</v>
      </c>
      <c r="B22" s="14" t="s">
        <v>312</v>
      </c>
      <c r="C22" s="14" t="s">
        <v>2</v>
      </c>
      <c r="D22" s="34">
        <v>0</v>
      </c>
      <c r="E22" s="34">
        <v>0</v>
      </c>
    </row>
    <row r="23" spans="1:5">
      <c r="A23" s="14" t="s">
        <v>313</v>
      </c>
      <c r="B23" s="14" t="s">
        <v>260</v>
      </c>
      <c r="C23" s="14" t="s">
        <v>2</v>
      </c>
      <c r="D23" s="34">
        <v>0</v>
      </c>
      <c r="E23" s="34">
        <v>0</v>
      </c>
    </row>
    <row r="24" spans="1:5">
      <c r="A24" s="14" t="s">
        <v>314</v>
      </c>
      <c r="B24" s="14" t="s">
        <v>262</v>
      </c>
      <c r="C24" s="14" t="s">
        <v>2</v>
      </c>
      <c r="D24" s="34">
        <v>0</v>
      </c>
      <c r="E24" s="34">
        <v>0</v>
      </c>
    </row>
    <row r="25" spans="1:5">
      <c r="A25" s="14" t="s">
        <v>315</v>
      </c>
      <c r="B25" s="14" t="s">
        <v>316</v>
      </c>
      <c r="C25" s="14" t="s">
        <v>2</v>
      </c>
      <c r="D25" s="34">
        <v>5075228</v>
      </c>
      <c r="E25" s="34">
        <v>3020172</v>
      </c>
    </row>
    <row r="26" spans="1:5">
      <c r="A26" s="14" t="s">
        <v>317</v>
      </c>
      <c r="B26" s="14" t="s">
        <v>264</v>
      </c>
      <c r="C26" s="14" t="s">
        <v>2</v>
      </c>
      <c r="D26" s="34">
        <f>+D17+D20+D21+D22+D23+D24+D25</f>
        <v>5075228</v>
      </c>
      <c r="E26" s="34">
        <f>+E17+E20+E21+E22+E23+E24+E25</f>
        <v>-9619828</v>
      </c>
    </row>
    <row r="27" spans="1:5">
      <c r="A27" s="14" t="s">
        <v>318</v>
      </c>
      <c r="B27" s="14" t="s">
        <v>2</v>
      </c>
      <c r="C27" s="14" t="s">
        <v>2</v>
      </c>
      <c r="D27" s="34">
        <v>0</v>
      </c>
      <c r="E27" s="34">
        <v>0</v>
      </c>
    </row>
    <row r="28" spans="1:5">
      <c r="A28" s="14" t="s">
        <v>319</v>
      </c>
      <c r="B28" s="14" t="s">
        <v>266</v>
      </c>
      <c r="C28" s="14" t="s">
        <v>2</v>
      </c>
      <c r="D28" s="34">
        <v>0</v>
      </c>
      <c r="E28" s="34">
        <v>0</v>
      </c>
    </row>
    <row r="29" spans="1:5">
      <c r="A29" s="14" t="s">
        <v>320</v>
      </c>
      <c r="B29" s="14" t="s">
        <v>268</v>
      </c>
      <c r="C29" s="14" t="s">
        <v>2</v>
      </c>
      <c r="D29" s="34">
        <v>0</v>
      </c>
      <c r="E29" s="34">
        <v>0</v>
      </c>
    </row>
    <row r="30" spans="1:5">
      <c r="A30" s="14" t="s">
        <v>321</v>
      </c>
      <c r="B30" s="14" t="s">
        <v>322</v>
      </c>
      <c r="C30" s="14" t="s">
        <v>2</v>
      </c>
      <c r="D30" s="34">
        <v>0</v>
      </c>
      <c r="E30" s="34">
        <v>1247550000</v>
      </c>
    </row>
    <row r="31" spans="1:5">
      <c r="A31" s="14" t="s">
        <v>323</v>
      </c>
      <c r="B31" s="14" t="s">
        <v>324</v>
      </c>
      <c r="C31" s="14" t="s">
        <v>2</v>
      </c>
      <c r="D31" s="34">
        <v>-34383007</v>
      </c>
      <c r="E31" s="34">
        <v>-275000000</v>
      </c>
    </row>
    <row r="32" spans="1:5">
      <c r="A32" s="14" t="s">
        <v>325</v>
      </c>
      <c r="B32" s="14" t="s">
        <v>326</v>
      </c>
      <c r="C32" s="14" t="s">
        <v>2</v>
      </c>
      <c r="D32" s="34">
        <v>0</v>
      </c>
      <c r="E32" s="34">
        <v>0</v>
      </c>
    </row>
    <row r="33" spans="1:9">
      <c r="A33" s="14" t="s">
        <v>327</v>
      </c>
      <c r="B33" s="14" t="s">
        <v>328</v>
      </c>
      <c r="C33" s="14" t="s">
        <v>2</v>
      </c>
      <c r="D33" s="34">
        <v>0</v>
      </c>
      <c r="E33" s="34">
        <v>0</v>
      </c>
    </row>
    <row r="34" spans="1:9">
      <c r="A34" s="14" t="s">
        <v>329</v>
      </c>
      <c r="B34" s="14" t="s">
        <v>270</v>
      </c>
      <c r="C34" s="14" t="s">
        <v>2</v>
      </c>
      <c r="D34" s="34">
        <f>+D28+D29+D30+D31+D32+D33</f>
        <v>-34383007</v>
      </c>
      <c r="E34" s="34">
        <f>+E28+E29+E30+E31+E32+E33</f>
        <v>972550000</v>
      </c>
    </row>
    <row r="35" spans="1:9">
      <c r="A35" s="14" t="s">
        <v>330</v>
      </c>
      <c r="B35" s="14" t="s">
        <v>272</v>
      </c>
      <c r="C35" s="14" t="s">
        <v>2</v>
      </c>
      <c r="D35" s="34">
        <f>+D15+D26+D34</f>
        <v>959728746</v>
      </c>
      <c r="E35" s="34">
        <f>+E15+E26+E34</f>
        <v>-1673917419</v>
      </c>
    </row>
    <row r="36" spans="1:9">
      <c r="A36" s="14" t="s">
        <v>331</v>
      </c>
      <c r="B36" s="14" t="s">
        <v>282</v>
      </c>
      <c r="C36" s="14" t="s">
        <v>2</v>
      </c>
      <c r="D36" s="34">
        <v>280616662</v>
      </c>
      <c r="E36" s="34">
        <v>1710333357</v>
      </c>
    </row>
    <row r="37" spans="1:9">
      <c r="A37" s="14" t="s">
        <v>332</v>
      </c>
      <c r="B37" s="14" t="s">
        <v>333</v>
      </c>
      <c r="C37" s="14" t="s">
        <v>2</v>
      </c>
      <c r="D37" s="34">
        <v>0</v>
      </c>
      <c r="E37" s="34">
        <v>0</v>
      </c>
    </row>
    <row r="38" spans="1:9">
      <c r="A38" s="14" t="s">
        <v>334</v>
      </c>
      <c r="B38" s="14" t="s">
        <v>335</v>
      </c>
      <c r="C38" s="14" t="s">
        <v>2</v>
      </c>
      <c r="D38" s="34">
        <v>0</v>
      </c>
      <c r="E38" s="34">
        <v>0</v>
      </c>
    </row>
    <row r="39" spans="1:9">
      <c r="A39" s="14" t="s">
        <v>336</v>
      </c>
      <c r="B39" s="14" t="s">
        <v>337</v>
      </c>
      <c r="C39" s="14" t="s">
        <v>2</v>
      </c>
      <c r="D39" s="34">
        <f>+D37-D38</f>
        <v>0</v>
      </c>
      <c r="E39" s="34">
        <f>+E37-E38</f>
        <v>0</v>
      </c>
    </row>
    <row r="40" spans="1:9" s="8" customFormat="1">
      <c r="A40" s="17" t="s">
        <v>338</v>
      </c>
      <c r="B40" s="17" t="s">
        <v>284</v>
      </c>
      <c r="C40" s="17" t="s">
        <v>2</v>
      </c>
      <c r="D40" s="35">
        <f>+D35+D36+D39</f>
        <v>1240345408</v>
      </c>
      <c r="E40" s="35">
        <f>+E35+E36+E39</f>
        <v>36415938</v>
      </c>
      <c r="F40" s="7"/>
      <c r="G40" s="7"/>
      <c r="H40" s="7"/>
      <c r="I40" s="6"/>
    </row>
    <row r="41" spans="1:9">
      <c r="A41" s="14"/>
      <c r="B41" s="14"/>
      <c r="C41" s="14"/>
      <c r="D41" s="34"/>
      <c r="E41" s="34"/>
    </row>
    <row r="42" spans="1:9">
      <c r="A42" s="31"/>
      <c r="B42" s="31"/>
      <c r="C42" s="31"/>
      <c r="D42" s="36"/>
      <c r="E42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BCDKT Quy 1.15</vt:lpstr>
      <vt:lpstr>KQKD quy1.15</vt:lpstr>
      <vt:lpstr>Luu chuyen 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</dc:creator>
  <cp:lastModifiedBy> </cp:lastModifiedBy>
  <cp:lastPrinted>2015-05-05T04:15:46Z</cp:lastPrinted>
  <dcterms:created xsi:type="dcterms:W3CDTF">2015-05-05T02:53:58Z</dcterms:created>
  <dcterms:modified xsi:type="dcterms:W3CDTF">2015-05-07T02:05:51Z</dcterms:modified>
</cp:coreProperties>
</file>